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5년 6월~\000_감사보고서 및 운영결과보고서, 설문지\2. 감사보고서\"/>
    </mc:Choice>
  </mc:AlternateContent>
  <bookViews>
    <workbookView xWindow="0" yWindow="0" windowWidth="17484" windowHeight="6384"/>
  </bookViews>
  <sheets>
    <sheet name="상반기 내역" sheetId="1" r:id="rId1"/>
  </sheets>
  <definedNames>
    <definedName name="_xlnm.Print_Area" localSheetId="0">'상반기 내역'!$A$1:$G$317</definedName>
  </definedNames>
  <calcPr calcId="162913"/>
</workbook>
</file>

<file path=xl/calcChain.xml><?xml version="1.0" encoding="utf-8"?>
<calcChain xmlns="http://schemas.openxmlformats.org/spreadsheetml/2006/main">
  <c r="F314" i="1" l="1"/>
  <c r="F315" i="1" s="1"/>
  <c r="F316" i="1" s="1"/>
  <c r="E317" i="1" l="1"/>
  <c r="C317" i="1"/>
  <c r="C5" i="1" s="1"/>
  <c r="E248" i="1"/>
  <c r="C248" i="1"/>
  <c r="F248" i="1" s="1"/>
  <c r="F212" i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11" i="1"/>
  <c r="E211" i="1"/>
  <c r="C211" i="1"/>
  <c r="E55" i="1"/>
  <c r="E5" i="1" s="1"/>
  <c r="C55" i="1"/>
  <c r="F55" i="1" s="1"/>
  <c r="F113" i="1" s="1"/>
  <c r="F162" i="1" s="1"/>
  <c r="F6" i="1"/>
  <c r="F317" i="1" l="1"/>
  <c r="F5" i="1" s="1"/>
  <c r="F249" i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rgb="FF000000"/>
            <rFont val="Tahoma"/>
          </rPr>
          <t>user: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<sst xmlns="http://schemas.openxmlformats.org/spreadsheetml/2006/main" count="352" uniqueCount="148">
  <si>
    <t>수강생 수강료 오납부 환불처리</t>
  </si>
  <si>
    <t>자치센터 프로그램 전단지 제작</t>
  </si>
  <si>
    <t>주민자치위원 심화교육시 식대비</t>
  </si>
  <si>
    <t>총 액</t>
  </si>
  <si>
    <t>금액</t>
  </si>
  <si>
    <t xml:space="preserve"> </t>
  </si>
  <si>
    <t>금 액</t>
  </si>
  <si>
    <r>
      <t>6월 총액</t>
    </r>
    <r>
      <rPr>
        <b/>
        <sz val="15"/>
        <color rgb="FFFF0000"/>
        <rFont val="맑은 고딕"/>
        <family val="3"/>
        <charset val="129"/>
      </rPr>
      <t>(잔액)</t>
    </r>
  </si>
  <si>
    <t>2025년 (상반기)매송면 주민자치센터 수강료 수입 및 지출내역</t>
  </si>
  <si>
    <t xml:space="preserve">             "            (산재)</t>
  </si>
  <si>
    <t>체력단련장 청소인력 2월 고용보험</t>
  </si>
  <si>
    <t>노래실교 수강료 8명*30,000원</t>
  </si>
  <si>
    <t>통신요금(전화료,팩스,인터넷)</t>
  </si>
  <si>
    <t>이용료, 카드보증료 환불(1명)</t>
  </si>
  <si>
    <t>프로그램(드럼) 수강료 환급(1명)</t>
  </si>
  <si>
    <t>드럼 수강료(2명)</t>
  </si>
  <si>
    <t>탁구 수강료(1명)</t>
  </si>
  <si>
    <t>요가 수강료(1명)</t>
  </si>
  <si>
    <t>헬스 이용료(6명)</t>
  </si>
  <si>
    <t>정수기(복도) 임차료</t>
  </si>
  <si>
    <t>노래 수강료(1명)</t>
  </si>
  <si>
    <t>라인 수강료(1명)</t>
  </si>
  <si>
    <t>탁구 수강료(2명)</t>
  </si>
  <si>
    <t>드럼 수강료(1명)</t>
  </si>
  <si>
    <t>주민자치회 음료구입</t>
  </si>
  <si>
    <t>화성시협의회 회비</t>
  </si>
  <si>
    <t>요가 수강료(1명))</t>
  </si>
  <si>
    <t>헬스 이용료(8명)</t>
  </si>
  <si>
    <t>요가 수강료(3명)</t>
  </si>
  <si>
    <t>헬스장 이용료(2명)</t>
  </si>
  <si>
    <t>요가 수강료(2명)</t>
  </si>
  <si>
    <t>15명*4000</t>
  </si>
  <si>
    <t>헬스 이용료(5명)</t>
  </si>
  <si>
    <t>탁구 수강료(3명)</t>
  </si>
  <si>
    <t>탁구 수강료(5명)</t>
  </si>
  <si>
    <t>헬스 이용료(2명)</t>
  </si>
  <si>
    <t>색소폰 수강료(1명)</t>
  </si>
  <si>
    <t>헬스 이용료(3명)</t>
  </si>
  <si>
    <t>건강보험료 환급</t>
  </si>
  <si>
    <t>항목(수입내역)</t>
  </si>
  <si>
    <t>탁구 수강료(6명)</t>
  </si>
  <si>
    <t>15명*9000</t>
  </si>
  <si>
    <t>헬스 이용료(1명)</t>
  </si>
  <si>
    <t>잔  액(A-B)</t>
  </si>
  <si>
    <t>라인 수강료(2명)</t>
  </si>
  <si>
    <t>헬스 이용료(4명)</t>
  </si>
  <si>
    <t>항목(지출내역)</t>
  </si>
  <si>
    <t>헬스 카드보증료(1명)</t>
  </si>
  <si>
    <t>회계프로그램이카운트 월사용료</t>
  </si>
  <si>
    <t>프로그램 이카운트 사용료</t>
  </si>
  <si>
    <t>정수기(헬스장) 임차료</t>
  </si>
  <si>
    <t>체력단련장 청소인력(산재)</t>
  </si>
  <si>
    <t>퇴직자 보험료 환급금 지급</t>
  </si>
  <si>
    <t>미리캔버스 사용료(2개월)</t>
  </si>
  <si>
    <t>주민자치페스티벌 식사비</t>
  </si>
  <si>
    <t>주민자치페스티벌 간식비</t>
  </si>
  <si>
    <t>체력단련장청소인력(고용)오납</t>
  </si>
  <si>
    <t>직원 퇴직금 근로복지공단</t>
  </si>
  <si>
    <t>체력단련장 카드보증료(1명)</t>
  </si>
  <si>
    <t>드럼 수강료 환불(1명)</t>
  </si>
  <si>
    <t>정수기(사무실) 임차료</t>
  </si>
  <si>
    <t>체력단련장 카드보증료(2명)</t>
  </si>
  <si>
    <t>체력단련장 청소인력인건비</t>
  </si>
  <si>
    <t>화성시협의회 회비 오납 입금</t>
  </si>
  <si>
    <t>체력단련장 청소인력(고용)</t>
  </si>
  <si>
    <t>하이프라자(모니터 구입)</t>
  </si>
  <si>
    <t>하이프라자(노트북 구입)</t>
  </si>
  <si>
    <t>사무국 직원 퇴직금(2명)</t>
  </si>
  <si>
    <t>색소폰 수강료(11명)</t>
  </si>
  <si>
    <t>주민자치월례회의 생수 구입</t>
  </si>
  <si>
    <t>프로그램1실 공기청정기</t>
  </si>
  <si>
    <t>체력단련실 인건비 5월</t>
  </si>
  <si>
    <t>하이프라자 모니터 취소</t>
  </si>
  <si>
    <t>생활영어 수강료 (2인)</t>
  </si>
  <si>
    <t>라인 댄스 수강료(1인)</t>
  </si>
  <si>
    <t>생활영어 수강료 (1인)</t>
  </si>
  <si>
    <t>정수기 및 공기청정기 렌탈료</t>
  </si>
  <si>
    <t>건전지 구입 A3,A2</t>
  </si>
  <si>
    <t>요가교실 수강료 (3인)</t>
  </si>
  <si>
    <t>체력단련장 운동기구 소모품</t>
  </si>
  <si>
    <t>라인댄스 수강료 (3인)</t>
  </si>
  <si>
    <t>요가교실 수강료 (2인)</t>
  </si>
  <si>
    <t>드럼교실 수강료 (2인)</t>
  </si>
  <si>
    <t>라인댄스 수강료 (2인)</t>
  </si>
  <si>
    <t>라인댄스 수강료(2명)</t>
  </si>
  <si>
    <t>주민자치회의 후 식대비</t>
  </si>
  <si>
    <t>노래교실 수강료 (1인)</t>
  </si>
  <si>
    <t>라인댄스 수강료(1명)</t>
  </si>
  <si>
    <t>요가 수강료(3명))</t>
  </si>
  <si>
    <t>드럼 수강료(4명)</t>
  </si>
  <si>
    <t>헬스 수강료(1인)</t>
  </si>
  <si>
    <t>헬스 수강료 (2인)</t>
  </si>
  <si>
    <t>요가 수강료(1인)</t>
  </si>
  <si>
    <t>헬스 수강료 (5인)</t>
  </si>
  <si>
    <t>라인 수강료 (1인)</t>
  </si>
  <si>
    <t>라인수강료(1명)</t>
  </si>
  <si>
    <t>요가이용료(1명)</t>
  </si>
  <si>
    <t>헬스 수강료 (4인)</t>
  </si>
  <si>
    <t>헬스 수강료(2명)</t>
  </si>
  <si>
    <t>복합기 카트리지</t>
  </si>
  <si>
    <t>체력단련실 재료비</t>
  </si>
  <si>
    <t>인터넷뱅킹 수수료</t>
  </si>
  <si>
    <t>드럼 수강료 (3인)</t>
  </si>
  <si>
    <t>요가 이용료(1명)</t>
  </si>
  <si>
    <t>노래 수강료(2명)</t>
  </si>
  <si>
    <t>탁구 수강료(7명)</t>
  </si>
  <si>
    <t>헬스 수강료(3인)</t>
  </si>
  <si>
    <t>탁구 수강료 (3인)</t>
  </si>
  <si>
    <t>요가 이용료(2명)</t>
  </si>
  <si>
    <t>노래 수강료(9명)</t>
  </si>
  <si>
    <t>문자나라 충전비</t>
  </si>
  <si>
    <t>탁구 수강료 (1인)</t>
  </si>
  <si>
    <t>드럼 수강료 (2인)</t>
  </si>
  <si>
    <t>헬스 수강료 (1인)</t>
  </si>
  <si>
    <t>드럼 수강료 (1명)</t>
  </si>
  <si>
    <t>요가 수강료 (1인)</t>
  </si>
  <si>
    <t>지  출(B)</t>
  </si>
  <si>
    <t>퇴직연금 환수</t>
  </si>
  <si>
    <t>비  고</t>
  </si>
  <si>
    <t>지출일자</t>
  </si>
  <si>
    <t>음원사용료</t>
  </si>
  <si>
    <t>수  입(A)</t>
  </si>
  <si>
    <t>전년 이월금</t>
  </si>
  <si>
    <t>예금이자</t>
  </si>
  <si>
    <t>각1박스</t>
  </si>
  <si>
    <t>헬스 수강료</t>
  </si>
  <si>
    <t>크린토피아</t>
  </si>
  <si>
    <t xml:space="preserve">고용산재보험 </t>
  </si>
  <si>
    <t>선풍기 구입비</t>
  </si>
  <si>
    <t>이카운트 입금</t>
  </si>
  <si>
    <t>색스폰 11인</t>
  </si>
  <si>
    <t>헬스카드 환불</t>
  </si>
  <si>
    <t>퇴직연금 근로</t>
  </si>
  <si>
    <r>
      <t>4월 총액</t>
    </r>
    <r>
      <rPr>
        <b/>
        <sz val="15"/>
        <color rgb="FFFF0000"/>
        <rFont val="맑은 고딕"/>
        <family val="3"/>
        <charset val="129"/>
      </rPr>
      <t>(잔액)</t>
    </r>
  </si>
  <si>
    <r>
      <t>5월 총액</t>
    </r>
    <r>
      <rPr>
        <b/>
        <sz val="15"/>
        <color rgb="FFFF0000"/>
        <rFont val="맑은 고딕"/>
        <family val="3"/>
        <charset val="129"/>
      </rPr>
      <t>(잔액)</t>
    </r>
  </si>
  <si>
    <r>
      <t>2월 총액</t>
    </r>
    <r>
      <rPr>
        <b/>
        <sz val="15"/>
        <color rgb="FFFF0000"/>
        <rFont val="맑은 고딕"/>
        <family val="3"/>
        <charset val="129"/>
      </rPr>
      <t>(잔액)</t>
    </r>
  </si>
  <si>
    <r>
      <t>1월 총액</t>
    </r>
    <r>
      <rPr>
        <b/>
        <sz val="15"/>
        <color rgb="FFFF0000"/>
        <rFont val="맑은 고딕"/>
        <family val="3"/>
        <charset val="129"/>
      </rPr>
      <t>(잔액)</t>
    </r>
  </si>
  <si>
    <r>
      <t>3월 총액</t>
    </r>
    <r>
      <rPr>
        <b/>
        <sz val="15"/>
        <color rgb="FFFF0000"/>
        <rFont val="맑은 고딕"/>
        <family val="3"/>
        <charset val="129"/>
      </rPr>
      <t>(잔액)</t>
    </r>
  </si>
  <si>
    <r>
      <rPr>
        <sz val="14"/>
        <color rgb="FF000000"/>
        <rFont val="맑은 고딕"/>
        <family val="3"/>
        <charset val="129"/>
      </rPr>
      <t>요가 수강료 환불(1명)</t>
    </r>
    <r>
      <rPr>
        <sz val="10"/>
        <color rgb="FF000000"/>
        <rFont val="맑은 고딕"/>
        <family val="3"/>
        <charset val="129"/>
      </rPr>
      <t>70000-50000</t>
    </r>
  </si>
  <si>
    <t>색소폰카페트 드라이 8*27000,1*15800</t>
  </si>
  <si>
    <t>&lt;운영기간: 2025. 1.1~6.30.&gt;</t>
  </si>
  <si>
    <t xml:space="preserve">            "(모니터 구입)</t>
  </si>
  <si>
    <t>2024년 사무국 장기요양보험료 과납환급</t>
  </si>
  <si>
    <t>2024년 사무국 건강보험료 과납환급</t>
  </si>
  <si>
    <t>헬스 수강료 (3인)</t>
    <phoneticPr fontId="23" type="noConversion"/>
  </si>
  <si>
    <t>요가교실 수강료 (1인)</t>
    <phoneticPr fontId="23" type="noConversion"/>
  </si>
  <si>
    <t>탁구 수강료 (4인)</t>
    <phoneticPr fontId="23" type="noConversion"/>
  </si>
  <si>
    <t>라인 수강료 (1인)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</si>
</sst>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##,##0"/>
  </numFmts>
  <fonts count="24" x14ac:knownFonts="1">
    <font>
      <sz val="11"/>
      <color rgb="FF000000"/>
      <name val="맑은 고딕"/>
    </font>
    <font>
      <sz val="1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5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5"/>
      <color rgb="FF00B05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5"/>
      <color rgb="FFFF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5"/>
      <color rgb="FF0000FF"/>
      <name val="맑은 고딕"/>
      <family val="3"/>
      <charset val="129"/>
    </font>
    <font>
      <b/>
      <sz val="15"/>
      <color rgb="FFFF0000"/>
      <name val="맑은 고딕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FFF"/>
        <bgColor rgb="FFD9D9D9"/>
      </patternFill>
    </fill>
    <fill>
      <patternFill patternType="solid">
        <fgColor rgb="FFF4E5B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2" fillId="0" borderId="0">
      <alignment vertical="center"/>
    </xf>
  </cellStyleXfs>
  <cellXfs count="20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right" vertical="center"/>
    </xf>
    <xf numFmtId="41" fontId="0" fillId="0" borderId="0" xfId="1" applyNumberFormat="1" applyFont="1">
      <alignment vertical="center"/>
    </xf>
    <xf numFmtId="41" fontId="1" fillId="0" borderId="1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righ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176" fontId="1" fillId="0" borderId="6" xfId="0" applyNumberFormat="1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41" fontId="1" fillId="0" borderId="7" xfId="1" applyNumberFormat="1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1" fontId="1" fillId="0" borderId="7" xfId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right" vertical="center" wrapText="1"/>
    </xf>
    <xf numFmtId="41" fontId="1" fillId="0" borderId="1" xfId="1" applyNumberFormat="1" applyFont="1" applyBorder="1" applyAlignment="1">
      <alignment horizontal="center" vertical="center"/>
    </xf>
    <xf numFmtId="41" fontId="1" fillId="0" borderId="1" xfId="1" applyNumberFormat="1" applyFont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right" vertical="center" wrapText="1"/>
    </xf>
    <xf numFmtId="41" fontId="1" fillId="0" borderId="13" xfId="1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41" fontId="1" fillId="2" borderId="7" xfId="1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center" vertical="center"/>
    </xf>
    <xf numFmtId="14" fontId="1" fillId="4" borderId="17" xfId="0" applyNumberFormat="1" applyFont="1" applyFill="1" applyBorder="1" applyAlignment="1">
      <alignment horizontal="center" vertical="center"/>
    </xf>
    <xf numFmtId="176" fontId="2" fillId="4" borderId="18" xfId="0" applyNumberFormat="1" applyFont="1" applyFill="1" applyBorder="1" applyAlignment="1">
      <alignment horizontal="center" vertical="center"/>
    </xf>
    <xf numFmtId="41" fontId="2" fillId="4" borderId="18" xfId="1" applyNumberFormat="1" applyFont="1" applyFill="1" applyBorder="1" applyAlignment="1">
      <alignment horizontal="right" vertical="center"/>
    </xf>
    <xf numFmtId="41" fontId="4" fillId="4" borderId="18" xfId="0" applyNumberFormat="1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 vertical="center"/>
    </xf>
    <xf numFmtId="176" fontId="1" fillId="0" borderId="20" xfId="0" applyNumberFormat="1" applyFont="1" applyFill="1" applyBorder="1" applyAlignment="1">
      <alignment horizontal="center" vertical="center"/>
    </xf>
    <xf numFmtId="41" fontId="1" fillId="0" borderId="20" xfId="1" applyNumberFormat="1" applyFont="1" applyFill="1" applyBorder="1" applyAlignment="1">
      <alignment horizontal="right" vertical="center"/>
    </xf>
    <xf numFmtId="41" fontId="1" fillId="2" borderId="20" xfId="1" applyNumberFormat="1" applyFont="1" applyFill="1" applyBorder="1" applyAlignment="1">
      <alignment horizontal="right" vertical="center"/>
    </xf>
    <xf numFmtId="0" fontId="1" fillId="0" borderId="21" xfId="0" applyNumberFormat="1" applyFont="1" applyBorder="1" applyAlignment="1">
      <alignment horizontal="center" vertical="center" wrapText="1"/>
    </xf>
    <xf numFmtId="14" fontId="1" fillId="4" borderId="18" xfId="0" applyNumberFormat="1" applyFont="1" applyFill="1" applyBorder="1" applyAlignment="1">
      <alignment vertical="center"/>
    </xf>
    <xf numFmtId="0" fontId="2" fillId="4" borderId="18" xfId="0" applyNumberFormat="1" applyFont="1" applyFill="1" applyBorder="1" applyAlignment="1">
      <alignment horizontal="center" vertical="center"/>
    </xf>
    <xf numFmtId="41" fontId="2" fillId="4" borderId="18" xfId="1" applyNumberFormat="1" applyFont="1" applyFill="1" applyBorder="1" applyAlignment="1">
      <alignment horizontal="center" vertical="center"/>
    </xf>
    <xf numFmtId="0" fontId="2" fillId="4" borderId="18" xfId="0" applyNumberFormat="1" applyFont="1" applyFill="1" applyBorder="1" applyAlignment="1">
      <alignment horizontal="center" vertical="center" wrapText="1"/>
    </xf>
    <xf numFmtId="3" fontId="2" fillId="4" borderId="18" xfId="0" applyNumberFormat="1" applyFont="1" applyFill="1" applyBorder="1" applyAlignment="1">
      <alignment horizontal="right" vertical="center" wrapText="1"/>
    </xf>
    <xf numFmtId="0" fontId="1" fillId="0" borderId="20" xfId="0" applyNumberFormat="1" applyFont="1" applyBorder="1" applyAlignment="1">
      <alignment horizontal="center" vertical="center" wrapText="1"/>
    </xf>
    <xf numFmtId="3" fontId="1" fillId="0" borderId="20" xfId="0" applyNumberFormat="1" applyFont="1" applyBorder="1" applyAlignment="1">
      <alignment horizontal="right" vertical="center" wrapText="1"/>
    </xf>
    <xf numFmtId="41" fontId="1" fillId="0" borderId="20" xfId="1" applyNumberFormat="1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/>
    </xf>
    <xf numFmtId="0" fontId="2" fillId="4" borderId="22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left" vertical="center" shrinkToFit="1"/>
    </xf>
    <xf numFmtId="177" fontId="1" fillId="2" borderId="1" xfId="0" applyNumberFormat="1" applyFont="1" applyFill="1" applyBorder="1" applyAlignment="1">
      <alignment horizontal="left" vertical="center"/>
    </xf>
    <xf numFmtId="177" fontId="1" fillId="2" borderId="23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1" fillId="0" borderId="7" xfId="0" applyNumberFormat="1" applyFont="1" applyFill="1" applyBorder="1" applyAlignment="1">
      <alignment horizontal="left" vertical="center"/>
    </xf>
    <xf numFmtId="177" fontId="1" fillId="2" borderId="20" xfId="0" applyNumberFormat="1" applyFont="1" applyFill="1" applyBorder="1" applyAlignment="1">
      <alignment horizontal="left" vertical="center"/>
    </xf>
    <xf numFmtId="177" fontId="2" fillId="4" borderId="18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1" fillId="2" borderId="23" xfId="0" applyNumberFormat="1" applyFont="1" applyFill="1" applyBorder="1" applyAlignment="1">
      <alignment horizontal="left" vertical="center" shrinkToFit="1"/>
    </xf>
    <xf numFmtId="0" fontId="1" fillId="2" borderId="1" xfId="0" applyNumberFormat="1" applyFont="1" applyFill="1" applyBorder="1" applyAlignment="1">
      <alignment horizontal="left" vertical="center" shrinkToFit="1"/>
    </xf>
    <xf numFmtId="177" fontId="1" fillId="0" borderId="23" xfId="0" applyNumberFormat="1" applyFont="1" applyFill="1" applyBorder="1" applyAlignment="1">
      <alignment horizontal="left" vertical="center"/>
    </xf>
    <xf numFmtId="0" fontId="1" fillId="2" borderId="20" xfId="0" applyNumberFormat="1" applyFont="1" applyFill="1" applyBorder="1" applyAlignment="1">
      <alignment horizontal="left" vertical="center" shrinkToFit="1"/>
    </xf>
    <xf numFmtId="0" fontId="2" fillId="4" borderId="18" xfId="0" applyNumberFormat="1" applyFont="1" applyFill="1" applyBorder="1" applyAlignment="1">
      <alignment horizontal="left" vertical="center"/>
    </xf>
    <xf numFmtId="0" fontId="2" fillId="2" borderId="7" xfId="0" applyNumberFormat="1" applyFont="1" applyFill="1" applyBorder="1" applyAlignment="1">
      <alignment horizontal="left" vertical="center" shrinkToFit="1"/>
    </xf>
    <xf numFmtId="177" fontId="1" fillId="2" borderId="7" xfId="0" applyNumberFormat="1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3" xfId="0" applyNumberFormat="1" applyFont="1" applyFill="1" applyBorder="1" applyAlignment="1">
      <alignment horizontal="left" vertical="center"/>
    </xf>
    <xf numFmtId="0" fontId="1" fillId="0" borderId="20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20" xfId="0" applyNumberFormat="1" applyFont="1" applyFill="1" applyBorder="1" applyAlignment="1">
      <alignment horizontal="center" vertical="center"/>
    </xf>
    <xf numFmtId="0" fontId="5" fillId="5" borderId="24" xfId="0" applyNumberFormat="1" applyFont="1" applyFill="1" applyBorder="1" applyAlignment="1">
      <alignment horizontal="center" vertical="center"/>
    </xf>
    <xf numFmtId="41" fontId="1" fillId="0" borderId="7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3" fontId="1" fillId="0" borderId="25" xfId="0" applyNumberFormat="1" applyFont="1" applyBorder="1" applyAlignment="1">
      <alignment horizontal="right" vertical="center" wrapText="1"/>
    </xf>
    <xf numFmtId="3" fontId="1" fillId="0" borderId="26" xfId="0" applyNumberFormat="1" applyFont="1" applyBorder="1" applyAlignment="1">
      <alignment horizontal="right" vertical="center" wrapText="1"/>
    </xf>
    <xf numFmtId="41" fontId="1" fillId="2" borderId="6" xfId="1" applyNumberFormat="1" applyFont="1" applyFill="1" applyBorder="1" applyAlignment="1">
      <alignment horizontal="right" vertical="center"/>
    </xf>
    <xf numFmtId="0" fontId="0" fillId="0" borderId="1" xfId="0" applyNumberFormat="1" applyBorder="1" applyAlignment="1">
      <alignment horizontal="left" vertical="center"/>
    </xf>
    <xf numFmtId="0" fontId="5" fillId="5" borderId="17" xfId="0" applyNumberFormat="1" applyFont="1" applyFill="1" applyBorder="1" applyAlignment="1">
      <alignment horizontal="center" vertical="center"/>
    </xf>
    <xf numFmtId="0" fontId="5" fillId="5" borderId="18" xfId="0" applyNumberFormat="1" applyFont="1" applyFill="1" applyBorder="1" applyAlignment="1">
      <alignment horizontal="center" vertical="center"/>
    </xf>
    <xf numFmtId="0" fontId="5" fillId="5" borderId="27" xfId="0" applyNumberFormat="1" applyFont="1" applyFill="1" applyBorder="1" applyAlignment="1">
      <alignment horizontal="center" vertical="center"/>
    </xf>
    <xf numFmtId="0" fontId="5" fillId="5" borderId="28" xfId="0" applyNumberFormat="1" applyFont="1" applyFill="1" applyBorder="1" applyAlignment="1">
      <alignment horizontal="center" vertical="center"/>
    </xf>
    <xf numFmtId="0" fontId="2" fillId="6" borderId="9" xfId="0" applyNumberFormat="1" applyFont="1" applyFill="1" applyBorder="1" applyAlignment="1">
      <alignment horizontal="center" vertical="center"/>
    </xf>
    <xf numFmtId="176" fontId="2" fillId="6" borderId="4" xfId="0" applyNumberFormat="1" applyFont="1" applyFill="1" applyBorder="1">
      <alignment vertical="center"/>
    </xf>
    <xf numFmtId="0" fontId="1" fillId="0" borderId="4" xfId="0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2" fillId="3" borderId="7" xfId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right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1" fontId="1" fillId="2" borderId="1" xfId="1" applyFont="1" applyFill="1" applyBorder="1" applyAlignment="1">
      <alignment horizontal="right" vertical="center"/>
    </xf>
    <xf numFmtId="41" fontId="2" fillId="0" borderId="4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1" fillId="0" borderId="29" xfId="0" applyNumberFormat="1" applyFont="1" applyFill="1" applyBorder="1" applyAlignment="1">
      <alignment horizontal="center" vertical="center"/>
    </xf>
    <xf numFmtId="41" fontId="1" fillId="0" borderId="29" xfId="1" applyFont="1" applyFill="1" applyBorder="1" applyAlignment="1">
      <alignment horizontal="right" vertical="center"/>
    </xf>
    <xf numFmtId="41" fontId="1" fillId="0" borderId="29" xfId="1" applyFont="1" applyFill="1" applyBorder="1" applyAlignment="1">
      <alignment horizontal="center" vertical="center"/>
    </xf>
    <xf numFmtId="41" fontId="4" fillId="0" borderId="29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1" fillId="0" borderId="30" xfId="0" applyNumberFormat="1" applyFont="1" applyFill="1" applyBorder="1" applyAlignment="1">
      <alignment horizontal="center" vertical="center"/>
    </xf>
    <xf numFmtId="41" fontId="1" fillId="0" borderId="30" xfId="1" applyFont="1" applyFill="1" applyBorder="1" applyAlignment="1">
      <alignment horizontal="right" vertical="center"/>
    </xf>
    <xf numFmtId="41" fontId="1" fillId="0" borderId="30" xfId="1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41" fontId="1" fillId="0" borderId="5" xfId="1" applyFont="1" applyBorder="1" applyAlignment="1">
      <alignment horizontal="right" vertical="center" wrapText="1"/>
    </xf>
    <xf numFmtId="41" fontId="1" fillId="7" borderId="5" xfId="1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center" vertical="center"/>
    </xf>
    <xf numFmtId="41" fontId="1" fillId="2" borderId="5" xfId="1" applyFont="1" applyFill="1" applyBorder="1" applyAlignment="1">
      <alignment horizontal="right" vertical="center"/>
    </xf>
    <xf numFmtId="41" fontId="1" fillId="3" borderId="7" xfId="0" applyNumberFormat="1" applyFont="1" applyFill="1" applyBorder="1" applyAlignment="1">
      <alignment horizontal="center" vertical="center"/>
    </xf>
    <xf numFmtId="41" fontId="1" fillId="0" borderId="30" xfId="0" applyNumberFormat="1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41" fontId="1" fillId="0" borderId="1" xfId="0" applyNumberFormat="1" applyFont="1" applyFill="1" applyBorder="1" applyAlignment="1">
      <alignment horizontal="left" vertical="center"/>
    </xf>
    <xf numFmtId="41" fontId="11" fillId="0" borderId="1" xfId="0" applyNumberFormat="1" applyFont="1" applyFill="1" applyBorder="1" applyAlignment="1">
      <alignment horizontal="left" vertical="center"/>
    </xf>
    <xf numFmtId="41" fontId="11" fillId="2" borderId="1" xfId="0" applyNumberFormat="1" applyFont="1" applyFill="1" applyBorder="1" applyAlignment="1">
      <alignment horizontal="left" vertical="center" shrinkToFit="1"/>
    </xf>
    <xf numFmtId="0" fontId="1" fillId="0" borderId="29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 shrinkToFit="1"/>
    </xf>
    <xf numFmtId="0" fontId="1" fillId="2" borderId="7" xfId="0" applyFont="1" applyFill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41" fontId="1" fillId="0" borderId="20" xfId="1" applyFont="1" applyFill="1" applyBorder="1" applyAlignment="1">
      <alignment horizontal="right" vertical="center"/>
    </xf>
    <xf numFmtId="0" fontId="1" fillId="0" borderId="20" xfId="0" applyFont="1" applyFill="1" applyBorder="1" applyAlignment="1">
      <alignment horizontal="left" vertical="center"/>
    </xf>
    <xf numFmtId="41" fontId="1" fillId="0" borderId="20" xfId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/>
    </xf>
    <xf numFmtId="41" fontId="2" fillId="4" borderId="18" xfId="1" applyFont="1" applyFill="1" applyBorder="1" applyAlignment="1">
      <alignment horizontal="right" vertical="center"/>
    </xf>
    <xf numFmtId="0" fontId="2" fillId="4" borderId="18" xfId="0" applyFont="1" applyFill="1" applyBorder="1" applyAlignment="1">
      <alignment horizontal="left" vertical="center"/>
    </xf>
    <xf numFmtId="41" fontId="2" fillId="4" borderId="18" xfId="1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 applyProtection="1">
      <alignment horizontal="center" vertical="center" shrinkToFit="1"/>
    </xf>
    <xf numFmtId="41" fontId="1" fillId="0" borderId="7" xfId="1" applyFont="1" applyFill="1" applyBorder="1" applyAlignment="1">
      <alignment horizontal="right" vertical="center"/>
    </xf>
    <xf numFmtId="41" fontId="1" fillId="2" borderId="7" xfId="1" applyFont="1" applyFill="1" applyBorder="1" applyAlignment="1">
      <alignment horizontal="right" vertical="center"/>
    </xf>
    <xf numFmtId="41" fontId="1" fillId="2" borderId="20" xfId="1" applyFont="1" applyFill="1" applyBorder="1" applyAlignment="1">
      <alignment horizontal="right" vertical="center"/>
    </xf>
    <xf numFmtId="176" fontId="2" fillId="8" borderId="18" xfId="0" applyNumberFormat="1" applyFont="1" applyFill="1" applyBorder="1" applyAlignment="1">
      <alignment horizontal="center" vertical="center"/>
    </xf>
    <xf numFmtId="41" fontId="2" fillId="8" borderId="18" xfId="1" applyFont="1" applyFill="1" applyBorder="1" applyAlignment="1">
      <alignment horizontal="right" vertical="center"/>
    </xf>
    <xf numFmtId="177" fontId="2" fillId="8" borderId="18" xfId="0" applyNumberFormat="1" applyFont="1" applyFill="1" applyBorder="1" applyAlignment="1">
      <alignment horizontal="left" vertical="center"/>
    </xf>
    <xf numFmtId="41" fontId="4" fillId="8" borderId="18" xfId="0" applyNumberFormat="1" applyFont="1" applyFill="1" applyBorder="1" applyAlignment="1">
      <alignment horizontal="center" vertical="center"/>
    </xf>
    <xf numFmtId="14" fontId="2" fillId="8" borderId="17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2" fillId="8" borderId="18" xfId="0" applyFont="1" applyFill="1" applyBorder="1" applyAlignment="1">
      <alignment horizontal="left" vertical="center"/>
    </xf>
    <xf numFmtId="0" fontId="18" fillId="6" borderId="7" xfId="0" applyNumberFormat="1" applyFont="1" applyFill="1" applyBorder="1" applyAlignment="1">
      <alignment horizontal="center" vertical="center"/>
    </xf>
    <xf numFmtId="176" fontId="18" fillId="6" borderId="45" xfId="0" applyNumberFormat="1" applyFont="1" applyFill="1" applyBorder="1" applyAlignment="1">
      <alignment horizontal="right" vertical="center"/>
    </xf>
    <xf numFmtId="0" fontId="18" fillId="6" borderId="32" xfId="0" applyNumberFormat="1" applyFont="1" applyFill="1" applyBorder="1" applyAlignment="1">
      <alignment horizontal="left" vertical="center"/>
    </xf>
    <xf numFmtId="41" fontId="18" fillId="6" borderId="7" xfId="1" applyNumberFormat="1" applyFont="1" applyFill="1" applyBorder="1">
      <alignment vertical="center"/>
    </xf>
    <xf numFmtId="176" fontId="19" fillId="6" borderId="7" xfId="0" applyNumberFormat="1" applyFont="1" applyFill="1" applyBorder="1">
      <alignment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4" fontId="1" fillId="0" borderId="17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44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4" fillId="0" borderId="34" xfId="0" applyNumberFormat="1" applyFont="1" applyBorder="1" applyAlignment="1">
      <alignment horizontal="center" vertical="center"/>
    </xf>
    <xf numFmtId="0" fontId="14" fillId="0" borderId="35" xfId="0" applyNumberFormat="1" applyFont="1" applyBorder="1" applyAlignment="1">
      <alignment horizontal="center" vertical="center"/>
    </xf>
    <xf numFmtId="0" fontId="15" fillId="0" borderId="36" xfId="0" applyNumberFormat="1" applyFont="1" applyBorder="1" applyAlignment="1">
      <alignment vertical="center"/>
    </xf>
    <xf numFmtId="0" fontId="16" fillId="0" borderId="37" xfId="0" applyNumberFormat="1" applyFont="1" applyBorder="1" applyAlignment="1">
      <alignment vertical="center"/>
    </xf>
    <xf numFmtId="0" fontId="16" fillId="0" borderId="0" xfId="0" applyNumberFormat="1" applyFont="1" applyBorder="1" applyAlignment="1">
      <alignment vertical="center"/>
    </xf>
    <xf numFmtId="0" fontId="16" fillId="0" borderId="38" xfId="0" applyNumberFormat="1" applyFont="1" applyBorder="1" applyAlignment="1">
      <alignment vertical="center"/>
    </xf>
    <xf numFmtId="0" fontId="5" fillId="5" borderId="39" xfId="0" applyNumberFormat="1" applyFont="1" applyFill="1" applyBorder="1" applyAlignment="1">
      <alignment horizontal="center" vertical="center"/>
    </xf>
    <xf numFmtId="0" fontId="17" fillId="5" borderId="40" xfId="0" applyNumberFormat="1" applyFont="1" applyFill="1" applyBorder="1" applyAlignment="1">
      <alignment horizontal="center" vertical="center"/>
    </xf>
    <xf numFmtId="0" fontId="5" fillId="5" borderId="41" xfId="0" applyNumberFormat="1" applyFont="1" applyFill="1" applyBorder="1" applyAlignment="1">
      <alignment horizontal="center" vertical="center"/>
    </xf>
    <xf numFmtId="0" fontId="17" fillId="5" borderId="42" xfId="0" applyNumberFormat="1" applyFont="1" applyFill="1" applyBorder="1" applyAlignment="1">
      <alignment horizontal="center" vertical="center"/>
    </xf>
    <xf numFmtId="0" fontId="5" fillId="5" borderId="43" xfId="0" applyNumberFormat="1" applyFont="1" applyFill="1" applyBorder="1" applyAlignment="1">
      <alignment horizontal="center" vertical="center"/>
    </xf>
    <xf numFmtId="0" fontId="5" fillId="5" borderId="22" xfId="0" applyNumberFormat="1" applyFont="1" applyFill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14" fontId="1" fillId="0" borderId="29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20" xfId="0" applyNumberFormat="1" applyFont="1" applyFill="1" applyBorder="1" applyAlignment="1">
      <alignment horizontal="center" vertical="center"/>
    </xf>
    <xf numFmtId="0" fontId="5" fillId="5" borderId="33" xfId="0" applyNumberFormat="1" applyFont="1" applyFill="1" applyBorder="1" applyAlignment="1">
      <alignment horizontal="center" vertical="center"/>
    </xf>
    <xf numFmtId="0" fontId="5" fillId="5" borderId="18" xfId="0" applyNumberFormat="1" applyFont="1" applyFill="1" applyBorder="1" applyAlignment="1">
      <alignment horizontal="center" vertical="center"/>
    </xf>
    <xf numFmtId="14" fontId="1" fillId="0" borderId="18" xfId="0" applyNumberFormat="1" applyFont="1" applyFill="1" applyBorder="1" applyAlignment="1">
      <alignment horizontal="center" vertical="center"/>
    </xf>
    <xf numFmtId="14" fontId="1" fillId="0" borderId="46" xfId="0" applyNumberFormat="1" applyFont="1" applyFill="1" applyBorder="1" applyAlignment="1">
      <alignment horizontal="center" vertical="center"/>
    </xf>
    <xf numFmtId="14" fontId="1" fillId="0" borderId="32" xfId="0" applyNumberFormat="1" applyFont="1" applyFill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3" fontId="1" fillId="0" borderId="13" xfId="0" applyNumberFormat="1" applyFont="1" applyBorder="1" applyAlignment="1">
      <alignment horizontal="right" vertical="center" wrapText="1"/>
    </xf>
    <xf numFmtId="0" fontId="2" fillId="0" borderId="1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325"/>
  <sheetViews>
    <sheetView tabSelected="1" view="pageBreakPreview" topLeftCell="A277" zoomScale="87" zoomScaleNormal="87" zoomScaleSheetLayoutView="87" workbookViewId="0">
      <selection activeCell="D314" sqref="D313:D314"/>
    </sheetView>
  </sheetViews>
  <sheetFormatPr defaultColWidth="9" defaultRowHeight="17.399999999999999" x14ac:dyDescent="0.4"/>
  <cols>
    <col min="1" max="1" width="16.5" style="2" customWidth="1"/>
    <col min="2" max="2" width="27.3984375" style="1" customWidth="1"/>
    <col min="3" max="3" width="16.59765625" style="1" customWidth="1"/>
    <col min="4" max="4" width="36.3984375" style="87" bestFit="1" customWidth="1"/>
    <col min="5" max="5" width="16.59765625" style="5" customWidth="1"/>
    <col min="6" max="6" width="20.59765625" style="1" customWidth="1"/>
    <col min="7" max="7" width="15.3984375" style="1" customWidth="1"/>
    <col min="8" max="8" width="11.59765625" style="1" customWidth="1"/>
    <col min="9" max="16384" width="9" style="1"/>
  </cols>
  <sheetData>
    <row r="1" spans="1:7" ht="56.4" customHeight="1" x14ac:dyDescent="0.4">
      <c r="A1" s="176" t="s">
        <v>8</v>
      </c>
      <c r="B1" s="177"/>
      <c r="C1" s="177"/>
      <c r="D1" s="177"/>
      <c r="E1" s="177"/>
      <c r="F1" s="177"/>
      <c r="G1" s="178"/>
    </row>
    <row r="2" spans="1:7" ht="27.6" x14ac:dyDescent="0.4">
      <c r="A2" s="179" t="s">
        <v>140</v>
      </c>
      <c r="B2" s="180"/>
      <c r="C2" s="180"/>
      <c r="D2" s="180"/>
      <c r="E2" s="180"/>
      <c r="F2" s="180"/>
      <c r="G2" s="181"/>
    </row>
    <row r="3" spans="1:7" ht="29.4" customHeight="1" x14ac:dyDescent="0.4">
      <c r="A3" s="90" t="s">
        <v>119</v>
      </c>
      <c r="B3" s="182" t="s">
        <v>121</v>
      </c>
      <c r="C3" s="183"/>
      <c r="D3" s="184" t="s">
        <v>116</v>
      </c>
      <c r="E3" s="185"/>
      <c r="F3" s="193" t="s">
        <v>43</v>
      </c>
      <c r="G3" s="186" t="s">
        <v>118</v>
      </c>
    </row>
    <row r="4" spans="1:7" ht="27" customHeight="1" x14ac:dyDescent="0.4">
      <c r="A4" s="98"/>
      <c r="B4" s="99" t="s">
        <v>39</v>
      </c>
      <c r="C4" s="100" t="s">
        <v>6</v>
      </c>
      <c r="D4" s="101" t="s">
        <v>46</v>
      </c>
      <c r="E4" s="99" t="s">
        <v>4</v>
      </c>
      <c r="F4" s="194"/>
      <c r="G4" s="187"/>
    </row>
    <row r="5" spans="1:7" ht="27" customHeight="1" x14ac:dyDescent="0.4">
      <c r="A5" s="102"/>
      <c r="B5" s="165" t="s">
        <v>3</v>
      </c>
      <c r="C5" s="166">
        <f>C55+C113+C162+C211+C248+C317</f>
        <v>20654624</v>
      </c>
      <c r="D5" s="167"/>
      <c r="E5" s="168">
        <f>E55+E113+E162+E211+E248+E317</f>
        <v>10101485</v>
      </c>
      <c r="F5" s="169">
        <f>F317</f>
        <v>34435672</v>
      </c>
      <c r="G5" s="103"/>
    </row>
    <row r="6" spans="1:7" ht="27" customHeight="1" x14ac:dyDescent="0.4">
      <c r="A6" s="8"/>
      <c r="B6" s="24" t="s">
        <v>122</v>
      </c>
      <c r="C6" s="105">
        <v>23882533</v>
      </c>
      <c r="D6" s="132"/>
      <c r="E6" s="106"/>
      <c r="F6" s="130">
        <f>C6</f>
        <v>23882533</v>
      </c>
      <c r="G6" s="107"/>
    </row>
    <row r="7" spans="1:7" ht="27" customHeight="1" x14ac:dyDescent="0.4">
      <c r="A7" s="170">
        <v>45659</v>
      </c>
      <c r="B7" s="3" t="s">
        <v>45</v>
      </c>
      <c r="C7" s="108">
        <v>140000</v>
      </c>
      <c r="D7" s="133"/>
      <c r="E7" s="109"/>
      <c r="F7" s="88">
        <v>24022533</v>
      </c>
      <c r="G7" s="110"/>
    </row>
    <row r="8" spans="1:7" ht="27" customHeight="1" x14ac:dyDescent="0.4">
      <c r="A8" s="171"/>
      <c r="B8" s="3" t="s">
        <v>44</v>
      </c>
      <c r="C8" s="108">
        <v>95000</v>
      </c>
      <c r="D8" s="133"/>
      <c r="E8" s="109"/>
      <c r="F8" s="88">
        <v>24117533</v>
      </c>
      <c r="G8" s="110"/>
    </row>
    <row r="9" spans="1:7" ht="27" customHeight="1" x14ac:dyDescent="0.4">
      <c r="A9" s="171"/>
      <c r="B9" s="3" t="s">
        <v>23</v>
      </c>
      <c r="C9" s="108">
        <v>25000</v>
      </c>
      <c r="D9" s="133"/>
      <c r="E9" s="109"/>
      <c r="F9" s="88">
        <v>24142533</v>
      </c>
      <c r="G9" s="110"/>
    </row>
    <row r="10" spans="1:7" ht="27" customHeight="1" x14ac:dyDescent="0.4">
      <c r="A10" s="173"/>
      <c r="B10" s="3" t="s">
        <v>17</v>
      </c>
      <c r="C10" s="108">
        <v>70000</v>
      </c>
      <c r="D10" s="133"/>
      <c r="E10" s="109"/>
      <c r="F10" s="88">
        <v>24212533</v>
      </c>
      <c r="G10" s="110"/>
    </row>
    <row r="11" spans="1:7" ht="27" customHeight="1" x14ac:dyDescent="0.4">
      <c r="A11" s="170">
        <v>45660</v>
      </c>
      <c r="B11" s="3" t="s">
        <v>18</v>
      </c>
      <c r="C11" s="108">
        <v>260000</v>
      </c>
      <c r="D11" s="133"/>
      <c r="E11" s="109"/>
      <c r="F11" s="88">
        <v>24472533</v>
      </c>
      <c r="G11" s="111"/>
    </row>
    <row r="12" spans="1:7" ht="27" customHeight="1" x14ac:dyDescent="0.4">
      <c r="A12" s="171"/>
      <c r="B12" s="3" t="s">
        <v>23</v>
      </c>
      <c r="C12" s="108">
        <v>70000</v>
      </c>
      <c r="D12" s="133"/>
      <c r="E12" s="109"/>
      <c r="F12" s="88">
        <v>24542533</v>
      </c>
      <c r="G12" s="111"/>
    </row>
    <row r="13" spans="1:7" ht="27" customHeight="1" x14ac:dyDescent="0.4">
      <c r="A13" s="171"/>
      <c r="B13" s="3" t="s">
        <v>20</v>
      </c>
      <c r="C13" s="108">
        <v>10000</v>
      </c>
      <c r="D13" s="133"/>
      <c r="E13" s="109"/>
      <c r="F13" s="88">
        <v>24552533</v>
      </c>
      <c r="G13" s="111"/>
    </row>
    <row r="14" spans="1:7" ht="27" customHeight="1" x14ac:dyDescent="0.4">
      <c r="A14" s="173"/>
      <c r="B14" s="3" t="s">
        <v>5</v>
      </c>
      <c r="C14" s="108"/>
      <c r="D14" s="134" t="s">
        <v>49</v>
      </c>
      <c r="E14" s="109">
        <v>221000</v>
      </c>
      <c r="F14" s="88">
        <v>24331533</v>
      </c>
      <c r="G14" s="111"/>
    </row>
    <row r="15" spans="1:7" ht="27" customHeight="1" x14ac:dyDescent="0.4">
      <c r="A15" s="16">
        <v>45662</v>
      </c>
      <c r="B15" s="3" t="s">
        <v>42</v>
      </c>
      <c r="C15" s="108">
        <v>35000</v>
      </c>
      <c r="D15" s="133"/>
      <c r="E15" s="109"/>
      <c r="F15" s="88">
        <v>24366533</v>
      </c>
      <c r="G15" s="111"/>
    </row>
    <row r="16" spans="1:7" ht="27" customHeight="1" x14ac:dyDescent="0.4">
      <c r="A16" s="170">
        <v>45663</v>
      </c>
      <c r="B16" s="3" t="s">
        <v>45</v>
      </c>
      <c r="C16" s="108">
        <v>120000</v>
      </c>
      <c r="D16" s="133"/>
      <c r="E16" s="109"/>
      <c r="F16" s="88">
        <v>24486533</v>
      </c>
      <c r="G16" s="111"/>
    </row>
    <row r="17" spans="1:7" ht="27" customHeight="1" x14ac:dyDescent="0.4">
      <c r="A17" s="173"/>
      <c r="B17" s="3"/>
      <c r="C17" s="108"/>
      <c r="D17" s="134" t="s">
        <v>24</v>
      </c>
      <c r="E17" s="109">
        <v>22390</v>
      </c>
      <c r="F17" s="88">
        <v>24464143</v>
      </c>
      <c r="G17" s="111"/>
    </row>
    <row r="18" spans="1:7" ht="27" customHeight="1" x14ac:dyDescent="0.4">
      <c r="A18" s="170">
        <v>45664</v>
      </c>
      <c r="B18" s="3" t="s">
        <v>22</v>
      </c>
      <c r="C18" s="108">
        <v>50000</v>
      </c>
      <c r="D18" s="133"/>
      <c r="E18" s="109"/>
      <c r="F18" s="88">
        <v>24514143</v>
      </c>
      <c r="G18" s="111"/>
    </row>
    <row r="19" spans="1:7" ht="27" customHeight="1" x14ac:dyDescent="0.4">
      <c r="A19" s="171"/>
      <c r="B19" s="3" t="s">
        <v>45</v>
      </c>
      <c r="C19" s="108">
        <v>105000</v>
      </c>
      <c r="D19" s="134"/>
      <c r="E19" s="109"/>
      <c r="F19" s="88">
        <v>24619143</v>
      </c>
      <c r="G19" s="111"/>
    </row>
    <row r="20" spans="1:7" ht="27" customHeight="1" x14ac:dyDescent="0.4">
      <c r="A20" s="171"/>
      <c r="B20" s="3" t="s">
        <v>21</v>
      </c>
      <c r="C20" s="108">
        <v>25000</v>
      </c>
      <c r="D20" s="134"/>
      <c r="E20" s="109"/>
      <c r="F20" s="88">
        <v>24644143</v>
      </c>
      <c r="G20" s="111"/>
    </row>
    <row r="21" spans="1:7" ht="27" customHeight="1" x14ac:dyDescent="0.4">
      <c r="A21" s="171"/>
      <c r="B21" s="3" t="s">
        <v>23</v>
      </c>
      <c r="C21" s="108">
        <v>25000</v>
      </c>
      <c r="D21" s="134"/>
      <c r="E21" s="109"/>
      <c r="F21" s="88">
        <v>24669143</v>
      </c>
      <c r="G21" s="111"/>
    </row>
    <row r="22" spans="1:7" ht="27" customHeight="1" x14ac:dyDescent="0.4">
      <c r="A22" s="173"/>
      <c r="B22" s="3" t="s">
        <v>17</v>
      </c>
      <c r="C22" s="108">
        <v>70000</v>
      </c>
      <c r="D22" s="135"/>
      <c r="E22" s="109"/>
      <c r="F22" s="88">
        <v>24739143</v>
      </c>
      <c r="G22" s="111"/>
    </row>
    <row r="23" spans="1:7" ht="27" customHeight="1" x14ac:dyDescent="0.4">
      <c r="A23" s="170">
        <v>45665</v>
      </c>
      <c r="B23" s="3" t="s">
        <v>42</v>
      </c>
      <c r="C23" s="108">
        <v>30000</v>
      </c>
      <c r="D23" s="134"/>
      <c r="E23" s="109"/>
      <c r="F23" s="88">
        <v>24769143</v>
      </c>
      <c r="G23" s="111"/>
    </row>
    <row r="24" spans="1:7" ht="27" customHeight="1" x14ac:dyDescent="0.4">
      <c r="A24" s="173"/>
      <c r="B24" s="3" t="s">
        <v>15</v>
      </c>
      <c r="C24" s="108">
        <v>50000</v>
      </c>
      <c r="D24" s="134"/>
      <c r="E24" s="109"/>
      <c r="F24" s="88">
        <v>24819143</v>
      </c>
      <c r="G24" s="111"/>
    </row>
    <row r="25" spans="1:7" ht="27" customHeight="1" x14ac:dyDescent="0.4">
      <c r="A25" s="170">
        <v>45666</v>
      </c>
      <c r="B25" s="3" t="s">
        <v>42</v>
      </c>
      <c r="C25" s="108">
        <v>30000</v>
      </c>
      <c r="D25" s="134"/>
      <c r="E25" s="109"/>
      <c r="F25" s="88">
        <v>24849143</v>
      </c>
      <c r="G25" s="111"/>
    </row>
    <row r="26" spans="1:7" ht="27" customHeight="1" x14ac:dyDescent="0.4">
      <c r="A26" s="173"/>
      <c r="B26" s="3" t="s">
        <v>20</v>
      </c>
      <c r="C26" s="108">
        <v>10000</v>
      </c>
      <c r="D26" s="136"/>
      <c r="E26" s="109"/>
      <c r="F26" s="88">
        <v>24859143</v>
      </c>
      <c r="G26" s="111"/>
    </row>
    <row r="27" spans="1:7" ht="27" customHeight="1" x14ac:dyDescent="0.4">
      <c r="A27" s="170">
        <v>45667</v>
      </c>
      <c r="B27" s="3"/>
      <c r="C27" s="108"/>
      <c r="D27" s="134" t="s">
        <v>58</v>
      </c>
      <c r="E27" s="109">
        <v>5000</v>
      </c>
      <c r="F27" s="88">
        <v>24854143</v>
      </c>
      <c r="G27" s="111"/>
    </row>
    <row r="28" spans="1:7" ht="27" customHeight="1" x14ac:dyDescent="0.4">
      <c r="A28" s="171"/>
      <c r="B28" s="3" t="s">
        <v>68</v>
      </c>
      <c r="C28" s="108">
        <v>275000</v>
      </c>
      <c r="D28" s="134"/>
      <c r="E28" s="109"/>
      <c r="F28" s="88">
        <v>25129143</v>
      </c>
      <c r="G28" s="111"/>
    </row>
    <row r="29" spans="1:7" ht="27" customHeight="1" x14ac:dyDescent="0.4">
      <c r="A29" s="171"/>
      <c r="B29" s="3"/>
      <c r="C29" s="108"/>
      <c r="D29" s="134" t="s">
        <v>50</v>
      </c>
      <c r="E29" s="109">
        <v>30900</v>
      </c>
      <c r="F29" s="88">
        <v>25098243</v>
      </c>
      <c r="G29" s="111"/>
    </row>
    <row r="30" spans="1:7" ht="27" customHeight="1" x14ac:dyDescent="0.4">
      <c r="A30" s="171"/>
      <c r="B30" s="3"/>
      <c r="C30" s="108"/>
      <c r="D30" s="134" t="s">
        <v>19</v>
      </c>
      <c r="E30" s="109">
        <v>33900</v>
      </c>
      <c r="F30" s="88">
        <v>25064343</v>
      </c>
      <c r="G30" s="111"/>
    </row>
    <row r="31" spans="1:7" ht="27" customHeight="1" x14ac:dyDescent="0.4">
      <c r="A31" s="171"/>
      <c r="B31" s="3"/>
      <c r="C31" s="108"/>
      <c r="D31" s="134" t="s">
        <v>60</v>
      </c>
      <c r="E31" s="109">
        <v>51900</v>
      </c>
      <c r="F31" s="88">
        <v>25012443</v>
      </c>
      <c r="G31" s="111"/>
    </row>
    <row r="32" spans="1:7" ht="27" customHeight="1" x14ac:dyDescent="0.4">
      <c r="A32" s="171"/>
      <c r="B32" s="3"/>
      <c r="C32" s="108"/>
      <c r="D32" s="71" t="s">
        <v>70</v>
      </c>
      <c r="E32" s="112">
        <v>36900</v>
      </c>
      <c r="F32" s="88">
        <v>24975543</v>
      </c>
      <c r="G32" s="111"/>
    </row>
    <row r="33" spans="1:7" ht="27" customHeight="1" x14ac:dyDescent="0.4">
      <c r="A33" s="173"/>
      <c r="B33" s="3"/>
      <c r="C33" s="108"/>
      <c r="D33" s="134" t="s">
        <v>67</v>
      </c>
      <c r="E33" s="109">
        <v>466990</v>
      </c>
      <c r="F33" s="88">
        <v>24508553</v>
      </c>
      <c r="G33" s="111"/>
    </row>
    <row r="34" spans="1:7" ht="27" customHeight="1" x14ac:dyDescent="0.4">
      <c r="A34" s="170">
        <v>45670</v>
      </c>
      <c r="B34" s="3"/>
      <c r="C34" s="108"/>
      <c r="D34" s="134" t="s">
        <v>59</v>
      </c>
      <c r="E34" s="109">
        <v>25000</v>
      </c>
      <c r="F34" s="88">
        <v>24483553</v>
      </c>
      <c r="G34" s="111"/>
    </row>
    <row r="35" spans="1:7" ht="27" customHeight="1" x14ac:dyDescent="0.4">
      <c r="A35" s="171"/>
      <c r="B35" s="3" t="s">
        <v>16</v>
      </c>
      <c r="C35" s="108">
        <v>25000</v>
      </c>
      <c r="D35" s="134"/>
      <c r="E35" s="109"/>
      <c r="F35" s="88">
        <v>24508553</v>
      </c>
      <c r="G35" s="111"/>
    </row>
    <row r="36" spans="1:7" ht="27" customHeight="1" x14ac:dyDescent="0.4">
      <c r="A36" s="171"/>
      <c r="B36" s="3" t="s">
        <v>42</v>
      </c>
      <c r="C36" s="108">
        <v>65000</v>
      </c>
      <c r="D36" s="134"/>
      <c r="E36" s="109"/>
      <c r="F36" s="88">
        <v>24573553</v>
      </c>
      <c r="G36" s="111"/>
    </row>
    <row r="37" spans="1:7" ht="27" customHeight="1" x14ac:dyDescent="0.4">
      <c r="A37" s="173"/>
      <c r="B37" s="3" t="s">
        <v>117</v>
      </c>
      <c r="C37" s="108">
        <v>189270</v>
      </c>
      <c r="D37" s="134"/>
      <c r="E37" s="109"/>
      <c r="F37" s="88">
        <v>24762823</v>
      </c>
      <c r="G37" s="111"/>
    </row>
    <row r="38" spans="1:7" ht="27" customHeight="1" x14ac:dyDescent="0.4">
      <c r="A38" s="170">
        <v>45671</v>
      </c>
      <c r="B38" s="3" t="s">
        <v>37</v>
      </c>
      <c r="C38" s="108">
        <v>195000</v>
      </c>
      <c r="D38" s="134"/>
      <c r="E38" s="109"/>
      <c r="F38" s="88">
        <v>24957823</v>
      </c>
      <c r="G38" s="111"/>
    </row>
    <row r="39" spans="1:7" ht="27" customHeight="1" x14ac:dyDescent="0.4">
      <c r="A39" s="173"/>
      <c r="B39" s="3" t="s">
        <v>23</v>
      </c>
      <c r="C39" s="108">
        <v>70000</v>
      </c>
      <c r="D39" s="134"/>
      <c r="E39" s="109"/>
      <c r="F39" s="88">
        <v>25027823</v>
      </c>
      <c r="G39" s="111"/>
    </row>
    <row r="40" spans="1:7" ht="27" customHeight="1" x14ac:dyDescent="0.4">
      <c r="A40" s="16">
        <v>45672</v>
      </c>
      <c r="B40" s="3" t="s">
        <v>42</v>
      </c>
      <c r="C40" s="108">
        <v>85000</v>
      </c>
      <c r="D40" s="134"/>
      <c r="E40" s="109"/>
      <c r="F40" s="88">
        <v>25112823</v>
      </c>
      <c r="G40" s="111"/>
    </row>
    <row r="41" spans="1:7" ht="27" customHeight="1" x14ac:dyDescent="0.4">
      <c r="A41" s="16">
        <v>45673</v>
      </c>
      <c r="B41" s="3" t="s">
        <v>36</v>
      </c>
      <c r="C41" s="108">
        <v>25000</v>
      </c>
      <c r="D41" s="70"/>
      <c r="E41" s="112"/>
      <c r="F41" s="88">
        <v>25137823</v>
      </c>
      <c r="G41" s="113"/>
    </row>
    <row r="42" spans="1:7" ht="27" customHeight="1" x14ac:dyDescent="0.4">
      <c r="A42" s="16">
        <v>45677</v>
      </c>
      <c r="B42" s="3" t="s">
        <v>42</v>
      </c>
      <c r="C42" s="108">
        <v>30000</v>
      </c>
      <c r="D42" s="137"/>
      <c r="E42" s="112"/>
      <c r="F42" s="88">
        <v>25167823</v>
      </c>
      <c r="G42" s="113"/>
    </row>
    <row r="43" spans="1:7" ht="27" customHeight="1" x14ac:dyDescent="0.4">
      <c r="A43" s="170">
        <v>45678</v>
      </c>
      <c r="B43" s="3"/>
      <c r="C43" s="108"/>
      <c r="D43" s="134" t="s">
        <v>69</v>
      </c>
      <c r="E43" s="109">
        <v>9600</v>
      </c>
      <c r="F43" s="88">
        <v>25158223</v>
      </c>
      <c r="G43" s="113"/>
    </row>
    <row r="44" spans="1:7" ht="27" customHeight="1" x14ac:dyDescent="0.4">
      <c r="A44" s="173"/>
      <c r="B44" s="3"/>
      <c r="C44" s="108"/>
      <c r="D44" s="134" t="s">
        <v>12</v>
      </c>
      <c r="E44" s="109">
        <v>45500</v>
      </c>
      <c r="F44" s="88">
        <v>25112723</v>
      </c>
      <c r="G44" s="113"/>
    </row>
    <row r="45" spans="1:7" ht="27" customHeight="1" x14ac:dyDescent="0.4">
      <c r="A45" s="16">
        <v>45679</v>
      </c>
      <c r="B45" s="3" t="s">
        <v>42</v>
      </c>
      <c r="C45" s="108">
        <v>30000</v>
      </c>
      <c r="D45" s="134"/>
      <c r="E45" s="109"/>
      <c r="F45" s="88">
        <v>25142723</v>
      </c>
      <c r="G45" s="113"/>
    </row>
    <row r="46" spans="1:7" ht="27" customHeight="1" x14ac:dyDescent="0.4">
      <c r="A46" s="16">
        <v>45680</v>
      </c>
      <c r="B46" s="3"/>
      <c r="C46" s="108"/>
      <c r="D46" s="134" t="s">
        <v>120</v>
      </c>
      <c r="E46" s="109">
        <v>5940</v>
      </c>
      <c r="F46" s="88">
        <v>25136783</v>
      </c>
      <c r="G46" s="113"/>
    </row>
    <row r="47" spans="1:7" ht="27" customHeight="1" x14ac:dyDescent="0.4">
      <c r="A47" s="170">
        <v>45681</v>
      </c>
      <c r="B47" s="3"/>
      <c r="C47" s="108"/>
      <c r="D47" s="134" t="s">
        <v>58</v>
      </c>
      <c r="E47" s="109">
        <v>5000</v>
      </c>
      <c r="F47" s="88">
        <v>25131783</v>
      </c>
      <c r="G47" s="113"/>
    </row>
    <row r="48" spans="1:7" ht="27" customHeight="1" x14ac:dyDescent="0.4">
      <c r="A48" s="171"/>
      <c r="B48" s="114" t="s">
        <v>143</v>
      </c>
      <c r="C48" s="108">
        <v>731140</v>
      </c>
      <c r="D48" s="134"/>
      <c r="E48" s="109"/>
      <c r="F48" s="88">
        <v>25862923</v>
      </c>
      <c r="G48" s="113"/>
    </row>
    <row r="49" spans="1:11" ht="27" customHeight="1" x14ac:dyDescent="0.4">
      <c r="A49" s="173"/>
      <c r="B49" s="115" t="s">
        <v>142</v>
      </c>
      <c r="C49" s="108">
        <v>94670</v>
      </c>
      <c r="D49" s="134"/>
      <c r="E49" s="109"/>
      <c r="F49" s="88">
        <v>25957593</v>
      </c>
      <c r="G49" s="113"/>
    </row>
    <row r="50" spans="1:11" ht="27" customHeight="1" x14ac:dyDescent="0.4">
      <c r="A50" s="170">
        <v>45682</v>
      </c>
      <c r="B50" s="116" t="s">
        <v>11</v>
      </c>
      <c r="C50" s="108">
        <v>240000</v>
      </c>
      <c r="D50" s="134"/>
      <c r="E50" s="109"/>
      <c r="F50" s="88">
        <v>26197593</v>
      </c>
      <c r="G50" s="113"/>
    </row>
    <row r="51" spans="1:11" ht="27" customHeight="1" x14ac:dyDescent="0.4">
      <c r="A51" s="173"/>
      <c r="B51" s="3" t="s">
        <v>16</v>
      </c>
      <c r="C51" s="108">
        <v>25000</v>
      </c>
      <c r="D51" s="134"/>
      <c r="E51" s="109"/>
      <c r="F51" s="88">
        <v>26222593</v>
      </c>
      <c r="G51" s="113"/>
    </row>
    <row r="52" spans="1:11" ht="27" customHeight="1" x14ac:dyDescent="0.4">
      <c r="A52" s="170">
        <v>45688</v>
      </c>
      <c r="B52" s="3" t="s">
        <v>34</v>
      </c>
      <c r="C52" s="108">
        <v>100000</v>
      </c>
      <c r="D52" s="134"/>
      <c r="E52" s="109"/>
      <c r="F52" s="88">
        <v>26322593</v>
      </c>
      <c r="G52" s="113"/>
    </row>
    <row r="53" spans="1:11" ht="27" customHeight="1" x14ac:dyDescent="0.4">
      <c r="A53" s="171"/>
      <c r="B53" s="3" t="s">
        <v>17</v>
      </c>
      <c r="C53" s="108">
        <v>25000</v>
      </c>
      <c r="D53" s="134"/>
      <c r="E53" s="109"/>
      <c r="F53" s="88">
        <v>26347593</v>
      </c>
      <c r="G53" s="113"/>
    </row>
    <row r="54" spans="1:11" ht="27" customHeight="1" x14ac:dyDescent="0.4">
      <c r="A54" s="172"/>
      <c r="B54" s="53" t="s">
        <v>45</v>
      </c>
      <c r="C54" s="145">
        <v>240000</v>
      </c>
      <c r="D54" s="146"/>
      <c r="E54" s="147"/>
      <c r="F54" s="89">
        <v>26587593</v>
      </c>
      <c r="G54" s="148"/>
    </row>
    <row r="55" spans="1:11" ht="27" customHeight="1" x14ac:dyDescent="0.4">
      <c r="A55" s="48"/>
      <c r="B55" s="49" t="s">
        <v>136</v>
      </c>
      <c r="C55" s="149">
        <f>SUM(C7:C54)</f>
        <v>3665080</v>
      </c>
      <c r="D55" s="150"/>
      <c r="E55" s="151">
        <f>SUM(E14:E54)</f>
        <v>960020</v>
      </c>
      <c r="F55" s="51">
        <f>F6+C55-E55</f>
        <v>26587593</v>
      </c>
      <c r="G55" s="152"/>
    </row>
    <row r="56" spans="1:11" ht="27" customHeight="1" x14ac:dyDescent="0.4">
      <c r="A56" s="32"/>
      <c r="B56" s="117"/>
      <c r="C56" s="118" t="s">
        <v>5</v>
      </c>
      <c r="D56" s="138"/>
      <c r="E56" s="119" t="s">
        <v>5</v>
      </c>
      <c r="F56" s="120"/>
      <c r="G56" s="121"/>
    </row>
    <row r="57" spans="1:11" ht="27" customHeight="1" x14ac:dyDescent="0.4">
      <c r="A57" s="174">
        <v>45690</v>
      </c>
      <c r="B57" s="122" t="s">
        <v>33</v>
      </c>
      <c r="C57" s="123">
        <v>120000</v>
      </c>
      <c r="D57" s="139"/>
      <c r="E57" s="124"/>
      <c r="F57" s="131">
        <v>26707593</v>
      </c>
      <c r="G57" s="125"/>
    </row>
    <row r="58" spans="1:11" ht="27" customHeight="1" x14ac:dyDescent="0.4">
      <c r="A58" s="173"/>
      <c r="B58" s="3" t="s">
        <v>17</v>
      </c>
      <c r="C58" s="108">
        <v>25000</v>
      </c>
      <c r="D58" s="134"/>
      <c r="E58" s="109"/>
      <c r="F58" s="88">
        <v>26732593</v>
      </c>
      <c r="G58" s="111"/>
    </row>
    <row r="59" spans="1:11" ht="27" customHeight="1" x14ac:dyDescent="0.4">
      <c r="A59" s="21">
        <v>45691</v>
      </c>
      <c r="B59" s="3"/>
      <c r="C59" s="108" t="s">
        <v>5</v>
      </c>
      <c r="D59" s="134" t="s">
        <v>38</v>
      </c>
      <c r="E59" s="109">
        <v>491975</v>
      </c>
      <c r="F59" s="88">
        <v>26240618</v>
      </c>
      <c r="G59" s="111"/>
    </row>
    <row r="60" spans="1:11" ht="27" customHeight="1" x14ac:dyDescent="0.4">
      <c r="A60" s="170">
        <v>45691</v>
      </c>
      <c r="B60" s="3" t="s">
        <v>32</v>
      </c>
      <c r="C60" s="108">
        <v>255000</v>
      </c>
      <c r="D60" s="134"/>
      <c r="E60" s="109"/>
      <c r="F60" s="88">
        <v>26495618</v>
      </c>
      <c r="G60" s="111"/>
    </row>
    <row r="61" spans="1:11" ht="27" customHeight="1" x14ac:dyDescent="0.4">
      <c r="A61" s="173"/>
      <c r="B61" s="3" t="s">
        <v>16</v>
      </c>
      <c r="C61" s="108">
        <v>25000</v>
      </c>
      <c r="D61" s="134"/>
      <c r="E61" s="109"/>
      <c r="F61" s="88">
        <v>26520618</v>
      </c>
      <c r="G61" s="111"/>
      <c r="K61" s="15"/>
    </row>
    <row r="62" spans="1:11" ht="27" customHeight="1" x14ac:dyDescent="0.4">
      <c r="A62" s="170">
        <v>45692</v>
      </c>
      <c r="B62" s="3" t="s">
        <v>30</v>
      </c>
      <c r="C62" s="108">
        <v>140000</v>
      </c>
      <c r="D62" s="134"/>
      <c r="E62" s="109"/>
      <c r="F62" s="88">
        <v>26660618</v>
      </c>
      <c r="G62" s="111"/>
    </row>
    <row r="63" spans="1:11" ht="27" customHeight="1" x14ac:dyDescent="0.4">
      <c r="A63" s="171"/>
      <c r="B63" s="3" t="s">
        <v>35</v>
      </c>
      <c r="C63" s="108">
        <v>160000</v>
      </c>
      <c r="D63" s="134"/>
      <c r="E63" s="109"/>
      <c r="F63" s="88">
        <v>26820618</v>
      </c>
      <c r="G63" s="111"/>
    </row>
    <row r="64" spans="1:11" ht="27" customHeight="1" x14ac:dyDescent="0.4">
      <c r="A64" s="171"/>
      <c r="B64" s="3"/>
      <c r="C64" s="108"/>
      <c r="D64" s="134" t="s">
        <v>61</v>
      </c>
      <c r="E64" s="109">
        <v>10000</v>
      </c>
      <c r="F64" s="88">
        <v>26810618</v>
      </c>
      <c r="G64" s="111"/>
    </row>
    <row r="65" spans="1:7" ht="27" customHeight="1" x14ac:dyDescent="0.4">
      <c r="A65" s="173"/>
      <c r="B65" s="3" t="s">
        <v>44</v>
      </c>
      <c r="C65" s="108">
        <v>50000</v>
      </c>
      <c r="D65" s="134"/>
      <c r="E65" s="109"/>
      <c r="F65" s="88">
        <v>26860618</v>
      </c>
      <c r="G65" s="111"/>
    </row>
    <row r="66" spans="1:7" ht="27" customHeight="1" x14ac:dyDescent="0.4">
      <c r="A66" s="170">
        <v>45693</v>
      </c>
      <c r="B66" s="3" t="s">
        <v>23</v>
      </c>
      <c r="C66" s="108">
        <v>25000</v>
      </c>
      <c r="D66" s="71"/>
      <c r="E66" s="112"/>
      <c r="F66" s="88">
        <v>26885618</v>
      </c>
      <c r="G66" s="111"/>
    </row>
    <row r="67" spans="1:7" ht="27" customHeight="1" x14ac:dyDescent="0.4">
      <c r="A67" s="171"/>
      <c r="B67" s="3"/>
      <c r="C67" s="108"/>
      <c r="D67" s="134" t="s">
        <v>58</v>
      </c>
      <c r="E67" s="112">
        <v>5000</v>
      </c>
      <c r="F67" s="88">
        <v>26880618</v>
      </c>
      <c r="G67" s="111"/>
    </row>
    <row r="68" spans="1:7" ht="27" customHeight="1" x14ac:dyDescent="0.4">
      <c r="A68" s="171"/>
      <c r="B68" s="3"/>
      <c r="C68" s="108"/>
      <c r="D68" s="134" t="s">
        <v>25</v>
      </c>
      <c r="E68" s="109">
        <v>601000</v>
      </c>
      <c r="F68" s="88">
        <v>26279618</v>
      </c>
      <c r="G68" s="111"/>
    </row>
    <row r="69" spans="1:7" ht="27" customHeight="1" x14ac:dyDescent="0.4">
      <c r="A69" s="171"/>
      <c r="B69" s="3" t="s">
        <v>21</v>
      </c>
      <c r="C69" s="108">
        <v>25000</v>
      </c>
      <c r="D69" s="71"/>
      <c r="E69" s="112"/>
      <c r="F69" s="88">
        <v>26304618</v>
      </c>
      <c r="G69" s="111"/>
    </row>
    <row r="70" spans="1:7" ht="27" customHeight="1" x14ac:dyDescent="0.4">
      <c r="A70" s="173"/>
      <c r="B70" s="3" t="s">
        <v>37</v>
      </c>
      <c r="C70" s="108">
        <v>145000</v>
      </c>
      <c r="D70" s="134"/>
      <c r="E70" s="109"/>
      <c r="F70" s="88">
        <v>26449618</v>
      </c>
      <c r="G70" s="111"/>
    </row>
    <row r="71" spans="1:7" ht="27" customHeight="1" x14ac:dyDescent="0.4">
      <c r="A71" s="170">
        <v>45694</v>
      </c>
      <c r="B71" s="3" t="s">
        <v>32</v>
      </c>
      <c r="C71" s="108">
        <v>105000</v>
      </c>
      <c r="D71" s="70"/>
      <c r="E71" s="112"/>
      <c r="F71" s="88">
        <v>26554618</v>
      </c>
      <c r="G71" s="111"/>
    </row>
    <row r="72" spans="1:7" ht="27" customHeight="1" x14ac:dyDescent="0.4">
      <c r="A72" s="171"/>
      <c r="B72" s="3" t="s">
        <v>23</v>
      </c>
      <c r="C72" s="108">
        <v>25000</v>
      </c>
      <c r="D72" s="134"/>
      <c r="E72" s="109"/>
      <c r="F72" s="88">
        <v>26579618</v>
      </c>
      <c r="G72" s="111"/>
    </row>
    <row r="73" spans="1:7" ht="27" customHeight="1" x14ac:dyDescent="0.4">
      <c r="A73" s="171"/>
      <c r="B73" s="3"/>
      <c r="C73" s="108"/>
      <c r="D73" s="70" t="s">
        <v>64</v>
      </c>
      <c r="E73" s="112">
        <v>170</v>
      </c>
      <c r="F73" s="88">
        <v>26579448</v>
      </c>
      <c r="G73" s="111"/>
    </row>
    <row r="74" spans="1:7" ht="27" customHeight="1" x14ac:dyDescent="0.4">
      <c r="A74" s="171"/>
      <c r="B74" s="3"/>
      <c r="C74" s="108"/>
      <c r="D74" s="140" t="s">
        <v>9</v>
      </c>
      <c r="E74" s="112">
        <v>2930</v>
      </c>
      <c r="F74" s="88">
        <v>26576518</v>
      </c>
      <c r="G74" s="111"/>
    </row>
    <row r="75" spans="1:7" ht="27" customHeight="1" x14ac:dyDescent="0.4">
      <c r="A75" s="173"/>
      <c r="B75" s="3"/>
      <c r="C75" s="108"/>
      <c r="D75" s="141" t="s">
        <v>62</v>
      </c>
      <c r="E75" s="112">
        <v>322410</v>
      </c>
      <c r="F75" s="88">
        <v>26254108</v>
      </c>
      <c r="G75" s="111"/>
    </row>
    <row r="76" spans="1:7" ht="27" customHeight="1" x14ac:dyDescent="0.4">
      <c r="A76" s="171">
        <v>45695</v>
      </c>
      <c r="B76" s="3"/>
      <c r="C76" s="108"/>
      <c r="D76" s="70" t="s">
        <v>64</v>
      </c>
      <c r="E76" s="112">
        <v>170</v>
      </c>
      <c r="F76" s="88">
        <v>26253938</v>
      </c>
      <c r="G76" s="111"/>
    </row>
    <row r="77" spans="1:7" ht="27" customHeight="1" x14ac:dyDescent="0.4">
      <c r="A77" s="171"/>
      <c r="B77" s="29" t="s">
        <v>56</v>
      </c>
      <c r="C77" s="108">
        <v>170</v>
      </c>
      <c r="D77" s="141"/>
      <c r="E77" s="112"/>
      <c r="F77" s="88">
        <v>26254108</v>
      </c>
      <c r="G77" s="111"/>
    </row>
    <row r="78" spans="1:7" ht="27" customHeight="1" x14ac:dyDescent="0.4">
      <c r="A78" s="173"/>
      <c r="B78" s="3" t="s">
        <v>37</v>
      </c>
      <c r="C78" s="108">
        <v>80000</v>
      </c>
      <c r="D78" s="142"/>
      <c r="E78" s="126"/>
      <c r="F78" s="88">
        <v>26334108</v>
      </c>
      <c r="G78" s="111"/>
    </row>
    <row r="79" spans="1:7" ht="27" customHeight="1" x14ac:dyDescent="0.4">
      <c r="A79" s="170">
        <v>45698</v>
      </c>
      <c r="B79" s="3" t="s">
        <v>35</v>
      </c>
      <c r="C79" s="108">
        <v>60000</v>
      </c>
      <c r="D79" s="141"/>
      <c r="E79" s="112"/>
      <c r="F79" s="88">
        <v>26394108</v>
      </c>
      <c r="G79" s="111"/>
    </row>
    <row r="80" spans="1:7" ht="27" customHeight="1" x14ac:dyDescent="0.4">
      <c r="A80" s="171"/>
      <c r="B80" s="3"/>
      <c r="C80" s="108"/>
      <c r="D80" s="134" t="s">
        <v>50</v>
      </c>
      <c r="E80" s="109">
        <v>30900</v>
      </c>
      <c r="F80" s="88">
        <v>26363208</v>
      </c>
      <c r="G80" s="111"/>
    </row>
    <row r="81" spans="1:7" ht="27" customHeight="1" x14ac:dyDescent="0.4">
      <c r="A81" s="171"/>
      <c r="B81" s="3"/>
      <c r="C81" s="108"/>
      <c r="D81" s="134" t="s">
        <v>19</v>
      </c>
      <c r="E81" s="109">
        <v>33900</v>
      </c>
      <c r="F81" s="88">
        <v>26329308</v>
      </c>
      <c r="G81" s="111"/>
    </row>
    <row r="82" spans="1:7" ht="27" customHeight="1" x14ac:dyDescent="0.4">
      <c r="A82" s="171"/>
      <c r="B82" s="3"/>
      <c r="C82" s="108"/>
      <c r="D82" s="134" t="s">
        <v>60</v>
      </c>
      <c r="E82" s="109">
        <v>51900</v>
      </c>
      <c r="F82" s="88">
        <v>26277408</v>
      </c>
      <c r="G82" s="111"/>
    </row>
    <row r="83" spans="1:7" ht="27" customHeight="1" x14ac:dyDescent="0.4">
      <c r="A83" s="171"/>
      <c r="B83" s="3"/>
      <c r="C83" s="108"/>
      <c r="D83" s="71" t="s">
        <v>70</v>
      </c>
      <c r="E83" s="112">
        <v>36900</v>
      </c>
      <c r="F83" s="88">
        <v>26240508</v>
      </c>
      <c r="G83" s="111"/>
    </row>
    <row r="84" spans="1:7" ht="27" customHeight="1" x14ac:dyDescent="0.4">
      <c r="A84" s="173"/>
      <c r="B84" s="3"/>
      <c r="C84" s="108"/>
      <c r="D84" s="142" t="s">
        <v>57</v>
      </c>
      <c r="E84" s="127">
        <v>220950</v>
      </c>
      <c r="F84" s="88">
        <v>26019558</v>
      </c>
      <c r="G84" s="111"/>
    </row>
    <row r="85" spans="1:7" ht="27" customHeight="1" x14ac:dyDescent="0.4">
      <c r="A85" s="170">
        <v>45699</v>
      </c>
      <c r="B85" s="3" t="s">
        <v>17</v>
      </c>
      <c r="C85" s="108">
        <v>25000</v>
      </c>
      <c r="D85" s="141"/>
      <c r="E85" s="112"/>
      <c r="F85" s="88">
        <v>26044558</v>
      </c>
      <c r="G85" s="111"/>
    </row>
    <row r="86" spans="1:7" ht="27" customHeight="1" x14ac:dyDescent="0.4">
      <c r="A86" s="171"/>
      <c r="B86" s="3" t="s">
        <v>42</v>
      </c>
      <c r="C86" s="108">
        <v>30000</v>
      </c>
      <c r="D86" s="134"/>
      <c r="E86" s="109"/>
      <c r="F86" s="88">
        <v>26074558</v>
      </c>
      <c r="G86" s="111"/>
    </row>
    <row r="87" spans="1:7" ht="27" customHeight="1" x14ac:dyDescent="0.4">
      <c r="A87" s="171"/>
      <c r="B87" s="3"/>
      <c r="C87" s="108"/>
      <c r="D87" s="134" t="s">
        <v>66</v>
      </c>
      <c r="E87" s="109">
        <v>999000</v>
      </c>
      <c r="F87" s="88">
        <v>25075558</v>
      </c>
      <c r="G87" s="111"/>
    </row>
    <row r="88" spans="1:7" ht="27" customHeight="1" x14ac:dyDescent="0.4">
      <c r="A88" s="173"/>
      <c r="B88" s="3"/>
      <c r="C88" s="108"/>
      <c r="D88" s="134" t="s">
        <v>141</v>
      </c>
      <c r="E88" s="109">
        <v>459000</v>
      </c>
      <c r="F88" s="88">
        <v>24616558</v>
      </c>
      <c r="G88" s="111"/>
    </row>
    <row r="89" spans="1:7" ht="27" customHeight="1" x14ac:dyDescent="0.4">
      <c r="A89" s="170">
        <v>45700</v>
      </c>
      <c r="B89" s="3"/>
      <c r="C89" s="108"/>
      <c r="D89" s="71" t="s">
        <v>65</v>
      </c>
      <c r="E89" s="112">
        <v>499000</v>
      </c>
      <c r="F89" s="88">
        <v>24117558</v>
      </c>
      <c r="G89" s="111"/>
    </row>
    <row r="90" spans="1:7" ht="27" customHeight="1" x14ac:dyDescent="0.4">
      <c r="A90" s="173"/>
      <c r="B90" s="3" t="s">
        <v>72</v>
      </c>
      <c r="C90" s="108">
        <v>459000</v>
      </c>
      <c r="D90" s="134"/>
      <c r="E90" s="109"/>
      <c r="F90" s="88">
        <v>24576558</v>
      </c>
      <c r="G90" s="111"/>
    </row>
    <row r="91" spans="1:7" ht="27" customHeight="1" x14ac:dyDescent="0.4">
      <c r="A91" s="16">
        <v>45701</v>
      </c>
      <c r="B91" s="3" t="s">
        <v>35</v>
      </c>
      <c r="C91" s="108">
        <v>160000</v>
      </c>
      <c r="D91" s="71"/>
      <c r="E91" s="112"/>
      <c r="F91" s="88">
        <v>24736558</v>
      </c>
      <c r="G91" s="111"/>
    </row>
    <row r="92" spans="1:7" ht="27" customHeight="1" x14ac:dyDescent="0.4">
      <c r="A92" s="32">
        <v>45702</v>
      </c>
      <c r="B92" s="153" t="s">
        <v>63</v>
      </c>
      <c r="C92" s="108">
        <v>601000</v>
      </c>
      <c r="D92" s="134"/>
      <c r="E92" s="109"/>
      <c r="F92" s="88">
        <v>25337558</v>
      </c>
      <c r="G92" s="111"/>
    </row>
    <row r="93" spans="1:7" ht="27" customHeight="1" x14ac:dyDescent="0.4">
      <c r="A93" s="16">
        <v>45705</v>
      </c>
      <c r="B93" s="3"/>
      <c r="C93" s="108"/>
      <c r="D93" s="141" t="s">
        <v>14</v>
      </c>
      <c r="E93" s="112">
        <v>45000</v>
      </c>
      <c r="F93" s="88">
        <v>25292558</v>
      </c>
      <c r="G93" s="111"/>
    </row>
    <row r="94" spans="1:7" ht="27" customHeight="1" x14ac:dyDescent="0.4">
      <c r="A94" s="170">
        <v>45706</v>
      </c>
      <c r="B94" s="3" t="s">
        <v>42</v>
      </c>
      <c r="C94" s="108">
        <v>80000</v>
      </c>
      <c r="D94" s="141"/>
      <c r="E94" s="112"/>
      <c r="F94" s="88">
        <v>25372558</v>
      </c>
      <c r="G94" s="111"/>
    </row>
    <row r="95" spans="1:7" ht="27" customHeight="1" x14ac:dyDescent="0.4">
      <c r="A95" s="171"/>
      <c r="B95" s="3"/>
      <c r="C95" s="108"/>
      <c r="D95" s="141" t="s">
        <v>52</v>
      </c>
      <c r="E95" s="112">
        <v>536700</v>
      </c>
      <c r="F95" s="88">
        <v>24835858</v>
      </c>
      <c r="G95" s="111"/>
    </row>
    <row r="96" spans="1:7" ht="27" customHeight="1" x14ac:dyDescent="0.4">
      <c r="A96" s="173"/>
      <c r="B96" s="3"/>
      <c r="C96" s="108"/>
      <c r="D96" s="141" t="s">
        <v>48</v>
      </c>
      <c r="E96" s="112">
        <v>44500</v>
      </c>
      <c r="F96" s="88">
        <v>24791358</v>
      </c>
      <c r="G96" s="111"/>
    </row>
    <row r="97" spans="1:7" ht="27" customHeight="1" x14ac:dyDescent="0.4">
      <c r="A97" s="175">
        <v>45707</v>
      </c>
      <c r="B97" s="3" t="s">
        <v>42</v>
      </c>
      <c r="C97" s="108">
        <v>30000</v>
      </c>
      <c r="D97" s="71"/>
      <c r="E97" s="112"/>
      <c r="F97" s="88">
        <v>24821358</v>
      </c>
      <c r="G97" s="111"/>
    </row>
    <row r="98" spans="1:7" ht="27" customHeight="1" x14ac:dyDescent="0.4">
      <c r="A98" s="175"/>
      <c r="B98" s="3" t="s">
        <v>26</v>
      </c>
      <c r="C98" s="108">
        <v>70000</v>
      </c>
      <c r="D98" s="141"/>
      <c r="E98" s="112"/>
      <c r="F98" s="88">
        <v>24891358</v>
      </c>
      <c r="G98" s="128" t="s">
        <v>5</v>
      </c>
    </row>
    <row r="99" spans="1:7" ht="27" customHeight="1" x14ac:dyDescent="0.4">
      <c r="A99" s="21">
        <v>45708</v>
      </c>
      <c r="B99" s="3" t="s">
        <v>42</v>
      </c>
      <c r="C99" s="108">
        <v>30000</v>
      </c>
      <c r="D99" s="141"/>
      <c r="E99" s="112"/>
      <c r="F99" s="88">
        <v>24921358</v>
      </c>
      <c r="G99" s="111"/>
    </row>
    <row r="100" spans="1:7" ht="27" customHeight="1" x14ac:dyDescent="0.4">
      <c r="A100" s="16">
        <v>45709</v>
      </c>
      <c r="B100" s="3" t="s">
        <v>29</v>
      </c>
      <c r="C100" s="108">
        <v>110000</v>
      </c>
      <c r="D100" s="141"/>
      <c r="E100" s="112"/>
      <c r="F100" s="88">
        <v>25031358</v>
      </c>
      <c r="G100" s="111"/>
    </row>
    <row r="101" spans="1:7" ht="27" customHeight="1" x14ac:dyDescent="0.4">
      <c r="A101" s="170">
        <v>45712</v>
      </c>
      <c r="B101" s="3" t="s">
        <v>35</v>
      </c>
      <c r="C101" s="108">
        <v>65000</v>
      </c>
      <c r="D101" s="141"/>
      <c r="E101" s="112"/>
      <c r="F101" s="88">
        <v>25096358</v>
      </c>
      <c r="G101" s="111"/>
    </row>
    <row r="102" spans="1:7" ht="27" customHeight="1" x14ac:dyDescent="0.4">
      <c r="A102" s="171"/>
      <c r="B102" s="3" t="s">
        <v>16</v>
      </c>
      <c r="C102" s="108">
        <v>25000</v>
      </c>
      <c r="D102" s="141"/>
      <c r="E102" s="112"/>
      <c r="F102" s="88">
        <v>25121358</v>
      </c>
      <c r="G102" s="111"/>
    </row>
    <row r="103" spans="1:7" ht="27" customHeight="1" x14ac:dyDescent="0.4">
      <c r="A103" s="173"/>
      <c r="B103" s="3"/>
      <c r="C103" s="108"/>
      <c r="D103" s="134" t="s">
        <v>120</v>
      </c>
      <c r="E103" s="109">
        <v>5940</v>
      </c>
      <c r="F103" s="88">
        <v>25115418</v>
      </c>
      <c r="G103" s="111"/>
    </row>
    <row r="104" spans="1:7" ht="27" customHeight="1" x14ac:dyDescent="0.4">
      <c r="A104" s="20">
        <v>45713</v>
      </c>
      <c r="B104" s="3" t="s">
        <v>17</v>
      </c>
      <c r="C104" s="108">
        <v>25000</v>
      </c>
      <c r="D104" s="141"/>
      <c r="E104" s="112"/>
      <c r="F104" s="88">
        <v>25140418</v>
      </c>
      <c r="G104" s="111"/>
    </row>
    <row r="105" spans="1:7" ht="27" customHeight="1" x14ac:dyDescent="0.4">
      <c r="A105" s="170">
        <v>45714</v>
      </c>
      <c r="B105" s="3" t="s">
        <v>68</v>
      </c>
      <c r="C105" s="108">
        <v>275000</v>
      </c>
      <c r="D105" s="71"/>
      <c r="E105" s="112"/>
      <c r="F105" s="88">
        <v>25415418</v>
      </c>
      <c r="G105" s="111"/>
    </row>
    <row r="106" spans="1:7" ht="27" customHeight="1" x14ac:dyDescent="0.4">
      <c r="A106" s="173"/>
      <c r="B106" s="3" t="s">
        <v>16</v>
      </c>
      <c r="C106" s="108">
        <v>25000</v>
      </c>
      <c r="D106" s="70"/>
      <c r="E106" s="112"/>
      <c r="F106" s="88">
        <v>25440418</v>
      </c>
      <c r="G106" s="111"/>
    </row>
    <row r="107" spans="1:7" ht="27" customHeight="1" x14ac:dyDescent="0.4">
      <c r="A107" s="170">
        <v>45715</v>
      </c>
      <c r="B107" s="3" t="s">
        <v>37</v>
      </c>
      <c r="C107" s="108">
        <v>90000</v>
      </c>
      <c r="D107" s="141"/>
      <c r="E107" s="112"/>
      <c r="F107" s="88">
        <v>25530418</v>
      </c>
      <c r="G107" s="111"/>
    </row>
    <row r="108" spans="1:7" ht="27" customHeight="1" x14ac:dyDescent="0.4">
      <c r="A108" s="171"/>
      <c r="B108" s="3" t="s">
        <v>16</v>
      </c>
      <c r="C108" s="108">
        <v>70000</v>
      </c>
      <c r="D108" s="141"/>
      <c r="E108" s="112"/>
      <c r="F108" s="88">
        <v>25600418</v>
      </c>
      <c r="G108" s="111"/>
    </row>
    <row r="109" spans="1:7" ht="27" customHeight="1" x14ac:dyDescent="0.4">
      <c r="A109" s="171"/>
      <c r="B109" s="3" t="s">
        <v>30</v>
      </c>
      <c r="C109" s="108">
        <v>140000</v>
      </c>
      <c r="D109" s="70"/>
      <c r="E109" s="112"/>
      <c r="F109" s="88">
        <v>25740418</v>
      </c>
      <c r="G109" s="111"/>
    </row>
    <row r="110" spans="1:7" ht="27" customHeight="1" x14ac:dyDescent="0.4">
      <c r="A110" s="173"/>
      <c r="B110" s="3"/>
      <c r="C110" s="108"/>
      <c r="D110" s="70" t="s">
        <v>138</v>
      </c>
      <c r="E110" s="112">
        <v>20000</v>
      </c>
      <c r="F110" s="88">
        <v>25720418</v>
      </c>
      <c r="G110" s="111"/>
    </row>
    <row r="111" spans="1:7" ht="27" customHeight="1" x14ac:dyDescent="0.4">
      <c r="A111" s="170">
        <v>45716</v>
      </c>
      <c r="B111" s="3"/>
      <c r="C111" s="108"/>
      <c r="D111" s="134" t="s">
        <v>58</v>
      </c>
      <c r="E111" s="112">
        <v>5000</v>
      </c>
      <c r="F111" s="88">
        <v>25715418</v>
      </c>
      <c r="G111" s="111"/>
    </row>
    <row r="112" spans="1:7" ht="24" x14ac:dyDescent="0.4">
      <c r="A112" s="172"/>
      <c r="B112" s="53" t="s">
        <v>34</v>
      </c>
      <c r="C112" s="145">
        <v>100000</v>
      </c>
      <c r="D112" s="74"/>
      <c r="E112" s="156" t="s">
        <v>5</v>
      </c>
      <c r="F112" s="89">
        <v>25815418</v>
      </c>
      <c r="G112" s="144"/>
    </row>
    <row r="113" spans="1:7" ht="24" x14ac:dyDescent="0.4">
      <c r="A113" s="161"/>
      <c r="B113" s="157" t="s">
        <v>135</v>
      </c>
      <c r="C113" s="158">
        <v>3650170</v>
      </c>
      <c r="D113" s="159"/>
      <c r="E113" s="158">
        <v>4422345</v>
      </c>
      <c r="F113" s="160">
        <f>C113+F55-E113</f>
        <v>25815418</v>
      </c>
      <c r="G113" s="152"/>
    </row>
    <row r="114" spans="1:7" ht="24" x14ac:dyDescent="0.4">
      <c r="A114" s="171">
        <v>45717</v>
      </c>
      <c r="B114" s="14" t="s">
        <v>16</v>
      </c>
      <c r="C114" s="154">
        <v>25000</v>
      </c>
      <c r="D114" s="83"/>
      <c r="E114" s="155"/>
      <c r="F114" s="91">
        <v>25840418</v>
      </c>
      <c r="G114" s="111"/>
    </row>
    <row r="115" spans="1:7" ht="24" x14ac:dyDescent="0.4">
      <c r="A115" s="173"/>
      <c r="B115" s="3" t="s">
        <v>17</v>
      </c>
      <c r="C115" s="108">
        <v>25000</v>
      </c>
      <c r="D115" s="141"/>
      <c r="E115" s="112"/>
      <c r="F115" s="88">
        <v>25865418</v>
      </c>
      <c r="G115" s="111"/>
    </row>
    <row r="116" spans="1:7" ht="24" x14ac:dyDescent="0.4">
      <c r="A116" s="170">
        <v>45720</v>
      </c>
      <c r="B116" s="3" t="s">
        <v>28</v>
      </c>
      <c r="C116" s="108">
        <v>165000</v>
      </c>
      <c r="D116" s="70"/>
      <c r="E116" s="129"/>
      <c r="F116" s="88">
        <v>26030418</v>
      </c>
      <c r="G116" s="111"/>
    </row>
    <row r="117" spans="1:7" ht="24" x14ac:dyDescent="0.4">
      <c r="A117" s="171"/>
      <c r="B117" s="3" t="s">
        <v>44</v>
      </c>
      <c r="C117" s="108">
        <v>50000</v>
      </c>
      <c r="D117" s="141"/>
      <c r="E117" s="112"/>
      <c r="F117" s="88">
        <v>26080418</v>
      </c>
      <c r="G117" s="111"/>
    </row>
    <row r="118" spans="1:7" ht="24" x14ac:dyDescent="0.4">
      <c r="A118" s="171"/>
      <c r="B118" s="3" t="s">
        <v>27</v>
      </c>
      <c r="C118" s="108">
        <v>300000</v>
      </c>
      <c r="D118" s="70"/>
      <c r="E118" s="112"/>
      <c r="F118" s="88">
        <v>26380418</v>
      </c>
      <c r="G118" s="111"/>
    </row>
    <row r="119" spans="1:7" ht="24" x14ac:dyDescent="0.4">
      <c r="A119" s="173"/>
      <c r="B119" s="3"/>
      <c r="C119" s="108" t="s">
        <v>5</v>
      </c>
      <c r="D119" s="141" t="s">
        <v>62</v>
      </c>
      <c r="E119" s="112">
        <v>351900</v>
      </c>
      <c r="F119" s="88">
        <v>26028518</v>
      </c>
      <c r="G119" s="111"/>
    </row>
    <row r="120" spans="1:7" ht="24" x14ac:dyDescent="0.4">
      <c r="A120" s="170">
        <v>45721</v>
      </c>
      <c r="B120" s="3"/>
      <c r="C120" s="108"/>
      <c r="D120" s="70" t="s">
        <v>51</v>
      </c>
      <c r="E120" s="112">
        <v>2930</v>
      </c>
      <c r="F120" s="88">
        <v>26025588</v>
      </c>
      <c r="G120" s="111"/>
    </row>
    <row r="121" spans="1:7" ht="24" x14ac:dyDescent="0.4">
      <c r="A121" s="171"/>
      <c r="B121" s="3" t="s">
        <v>23</v>
      </c>
      <c r="C121" s="108">
        <v>25000</v>
      </c>
      <c r="D121" s="140" t="s">
        <v>5</v>
      </c>
      <c r="E121" s="112" t="s">
        <v>5</v>
      </c>
      <c r="F121" s="88">
        <v>26050588</v>
      </c>
      <c r="G121" s="111"/>
    </row>
    <row r="122" spans="1:7" ht="24" x14ac:dyDescent="0.4">
      <c r="A122" s="173"/>
      <c r="B122" s="3" t="s">
        <v>37</v>
      </c>
      <c r="C122" s="108">
        <v>125000</v>
      </c>
      <c r="D122" s="141"/>
      <c r="E122" s="112"/>
      <c r="F122" s="88">
        <v>26175588</v>
      </c>
      <c r="G122" s="111"/>
    </row>
    <row r="123" spans="1:7" ht="24" x14ac:dyDescent="0.4">
      <c r="A123" s="21">
        <v>45722</v>
      </c>
      <c r="B123" s="3" t="s">
        <v>28</v>
      </c>
      <c r="C123" s="108">
        <v>120000</v>
      </c>
      <c r="D123" s="141"/>
      <c r="E123" s="112"/>
      <c r="F123" s="88">
        <v>26295588</v>
      </c>
      <c r="G123" s="111"/>
    </row>
    <row r="124" spans="1:7" ht="24" x14ac:dyDescent="0.4">
      <c r="A124" s="16">
        <v>45723</v>
      </c>
      <c r="B124" s="3" t="s">
        <v>37</v>
      </c>
      <c r="C124" s="108">
        <v>90000</v>
      </c>
      <c r="D124" s="141"/>
      <c r="E124" s="112"/>
      <c r="F124" s="88">
        <v>26385588</v>
      </c>
      <c r="G124" s="111"/>
    </row>
    <row r="125" spans="1:7" ht="24" x14ac:dyDescent="0.4">
      <c r="A125" s="170">
        <v>45726</v>
      </c>
      <c r="B125" s="3" t="s">
        <v>42</v>
      </c>
      <c r="C125" s="108">
        <v>30000</v>
      </c>
      <c r="D125" s="134"/>
      <c r="E125" s="109"/>
      <c r="F125" s="88">
        <v>26415588</v>
      </c>
      <c r="G125" s="111"/>
    </row>
    <row r="126" spans="1:7" ht="24" x14ac:dyDescent="0.4">
      <c r="A126" s="171"/>
      <c r="B126" s="3" t="s">
        <v>47</v>
      </c>
      <c r="C126" s="108">
        <v>5000</v>
      </c>
      <c r="D126" s="134"/>
      <c r="E126" s="109"/>
      <c r="F126" s="88">
        <v>26420588</v>
      </c>
      <c r="G126" s="111" t="s">
        <v>5</v>
      </c>
    </row>
    <row r="127" spans="1:7" ht="24" x14ac:dyDescent="0.4">
      <c r="A127" s="171"/>
      <c r="B127" s="3"/>
      <c r="C127" s="108"/>
      <c r="D127" s="134" t="s">
        <v>50</v>
      </c>
      <c r="E127" s="109">
        <v>30900</v>
      </c>
      <c r="F127" s="88">
        <v>26389688</v>
      </c>
      <c r="G127" s="111"/>
    </row>
    <row r="128" spans="1:7" ht="24" x14ac:dyDescent="0.4">
      <c r="A128" s="171"/>
      <c r="B128" s="3"/>
      <c r="C128" s="108"/>
      <c r="D128" s="134" t="s">
        <v>19</v>
      </c>
      <c r="E128" s="109">
        <v>33900</v>
      </c>
      <c r="F128" s="88">
        <v>26355788</v>
      </c>
      <c r="G128" s="111"/>
    </row>
    <row r="129" spans="1:7" ht="24" x14ac:dyDescent="0.4">
      <c r="A129" s="171"/>
      <c r="B129" s="3"/>
      <c r="C129" s="108"/>
      <c r="D129" s="134" t="s">
        <v>60</v>
      </c>
      <c r="E129" s="109">
        <v>51900</v>
      </c>
      <c r="F129" s="88">
        <v>26303888</v>
      </c>
      <c r="G129" s="111"/>
    </row>
    <row r="130" spans="1:7" ht="24" x14ac:dyDescent="0.4">
      <c r="A130" s="173"/>
      <c r="B130" s="3"/>
      <c r="C130" s="108"/>
      <c r="D130" s="71" t="s">
        <v>70</v>
      </c>
      <c r="E130" s="112">
        <v>36900</v>
      </c>
      <c r="F130" s="88">
        <v>26266988</v>
      </c>
      <c r="G130" s="111"/>
    </row>
    <row r="131" spans="1:7" ht="24" x14ac:dyDescent="0.4">
      <c r="A131" s="16">
        <v>45727</v>
      </c>
      <c r="B131" s="3" t="s">
        <v>37</v>
      </c>
      <c r="C131" s="108">
        <v>95000</v>
      </c>
      <c r="D131" s="141"/>
      <c r="E131" s="112"/>
      <c r="F131" s="88">
        <v>26361988</v>
      </c>
      <c r="G131" s="111"/>
    </row>
    <row r="132" spans="1:7" ht="24" x14ac:dyDescent="0.4">
      <c r="A132" s="16">
        <v>45728</v>
      </c>
      <c r="B132" s="3" t="s">
        <v>45</v>
      </c>
      <c r="C132" s="108">
        <v>145000</v>
      </c>
      <c r="D132" s="141"/>
      <c r="E132" s="112"/>
      <c r="F132" s="88">
        <v>26506988</v>
      </c>
      <c r="G132" s="111"/>
    </row>
    <row r="133" spans="1:7" ht="24" x14ac:dyDescent="0.4">
      <c r="A133" s="170">
        <v>45730</v>
      </c>
      <c r="B133" s="3" t="s">
        <v>5</v>
      </c>
      <c r="C133" s="108" t="s">
        <v>5</v>
      </c>
      <c r="D133" s="141" t="s">
        <v>55</v>
      </c>
      <c r="E133" s="112">
        <v>60000</v>
      </c>
      <c r="F133" s="88">
        <v>26446988</v>
      </c>
      <c r="G133" s="162" t="s">
        <v>31</v>
      </c>
    </row>
    <row r="134" spans="1:7" ht="24" x14ac:dyDescent="0.4">
      <c r="A134" s="173"/>
      <c r="B134" s="3" t="s">
        <v>42</v>
      </c>
      <c r="C134" s="108">
        <v>30000</v>
      </c>
      <c r="D134" s="141"/>
      <c r="E134" s="112"/>
      <c r="F134" s="88">
        <v>26476988</v>
      </c>
      <c r="G134" s="162"/>
    </row>
    <row r="135" spans="1:7" ht="24" x14ac:dyDescent="0.4">
      <c r="A135" s="170">
        <v>45731</v>
      </c>
      <c r="B135" s="3"/>
      <c r="C135" s="108"/>
      <c r="D135" s="141" t="s">
        <v>54</v>
      </c>
      <c r="E135" s="112">
        <v>133500</v>
      </c>
      <c r="F135" s="88">
        <v>26343488</v>
      </c>
      <c r="G135" s="162" t="s">
        <v>41</v>
      </c>
    </row>
    <row r="136" spans="1:7" ht="24" x14ac:dyDescent="0.4">
      <c r="A136" s="173"/>
      <c r="B136" s="3" t="s">
        <v>21</v>
      </c>
      <c r="C136" s="108">
        <v>25000</v>
      </c>
      <c r="D136" s="141"/>
      <c r="E136" s="112"/>
      <c r="F136" s="88">
        <v>26368488</v>
      </c>
      <c r="G136" s="111"/>
    </row>
    <row r="137" spans="1:7" ht="24" x14ac:dyDescent="0.4">
      <c r="A137" s="170">
        <v>45733</v>
      </c>
      <c r="B137" s="3" t="s">
        <v>37</v>
      </c>
      <c r="C137" s="108">
        <v>75000</v>
      </c>
      <c r="D137" s="141"/>
      <c r="E137" s="112"/>
      <c r="F137" s="88">
        <v>26443488</v>
      </c>
      <c r="G137" s="111"/>
    </row>
    <row r="138" spans="1:7" ht="24" x14ac:dyDescent="0.4">
      <c r="A138" s="173"/>
      <c r="B138" s="3" t="s">
        <v>16</v>
      </c>
      <c r="C138" s="108">
        <v>25000</v>
      </c>
      <c r="D138" s="141" t="s">
        <v>5</v>
      </c>
      <c r="E138" s="112" t="s">
        <v>5</v>
      </c>
      <c r="F138" s="88">
        <v>26468488</v>
      </c>
      <c r="G138" s="111"/>
    </row>
    <row r="139" spans="1:7" ht="24" x14ac:dyDescent="0.4">
      <c r="A139" s="170">
        <v>45734</v>
      </c>
      <c r="B139" s="3"/>
      <c r="C139" s="108"/>
      <c r="D139" s="141" t="s">
        <v>13</v>
      </c>
      <c r="E139" s="112">
        <v>55000</v>
      </c>
      <c r="F139" s="88">
        <v>26413488</v>
      </c>
      <c r="G139" s="111"/>
    </row>
    <row r="140" spans="1:7" ht="24" x14ac:dyDescent="0.4">
      <c r="A140" s="173"/>
      <c r="B140" s="3" t="s">
        <v>37</v>
      </c>
      <c r="C140" s="108">
        <v>95000</v>
      </c>
      <c r="D140" s="141"/>
      <c r="E140" s="112"/>
      <c r="F140" s="88">
        <v>26508488</v>
      </c>
      <c r="G140" s="111"/>
    </row>
    <row r="141" spans="1:7" ht="24" x14ac:dyDescent="0.4">
      <c r="A141" s="170">
        <v>45735</v>
      </c>
      <c r="B141" s="3"/>
      <c r="C141" s="108"/>
      <c r="D141" s="70" t="s">
        <v>58</v>
      </c>
      <c r="E141" s="112">
        <v>5000</v>
      </c>
      <c r="F141" s="88">
        <v>26503488</v>
      </c>
      <c r="G141" s="111" t="s">
        <v>5</v>
      </c>
    </row>
    <row r="142" spans="1:7" ht="24" x14ac:dyDescent="0.4">
      <c r="A142" s="171"/>
      <c r="B142" s="3"/>
      <c r="C142" s="108"/>
      <c r="D142" s="141" t="s">
        <v>48</v>
      </c>
      <c r="E142" s="112">
        <v>44500</v>
      </c>
      <c r="F142" s="88">
        <v>26458988</v>
      </c>
      <c r="G142" s="110"/>
    </row>
    <row r="143" spans="1:7" ht="24" x14ac:dyDescent="0.4">
      <c r="A143" s="171"/>
      <c r="B143" s="3" t="s">
        <v>23</v>
      </c>
      <c r="C143" s="108">
        <v>25000</v>
      </c>
      <c r="D143" s="70"/>
      <c r="E143" s="112"/>
      <c r="F143" s="88">
        <v>26483988</v>
      </c>
      <c r="G143" s="110"/>
    </row>
    <row r="144" spans="1:7" ht="24" x14ac:dyDescent="0.4">
      <c r="A144" s="173"/>
      <c r="B144" s="3" t="s">
        <v>42</v>
      </c>
      <c r="C144" s="108">
        <v>80000</v>
      </c>
      <c r="D144" s="70"/>
      <c r="E144" s="112"/>
      <c r="F144" s="88">
        <v>26563988</v>
      </c>
      <c r="G144" s="110"/>
    </row>
    <row r="145" spans="1:7" ht="24" x14ac:dyDescent="0.4">
      <c r="A145" s="20">
        <v>45739</v>
      </c>
      <c r="B145" s="3" t="s">
        <v>123</v>
      </c>
      <c r="C145" s="108">
        <v>587</v>
      </c>
      <c r="D145" s="70"/>
      <c r="E145" s="112"/>
      <c r="F145" s="88">
        <v>26564575</v>
      </c>
      <c r="G145" s="110"/>
    </row>
    <row r="146" spans="1:7" ht="24" x14ac:dyDescent="0.4">
      <c r="A146" s="170">
        <v>45740</v>
      </c>
      <c r="B146" s="3" t="s">
        <v>37</v>
      </c>
      <c r="C146" s="108">
        <v>150000</v>
      </c>
      <c r="D146" s="70"/>
      <c r="E146" s="112"/>
      <c r="F146" s="88">
        <v>26714575</v>
      </c>
      <c r="G146" s="110"/>
    </row>
    <row r="147" spans="1:7" ht="24" x14ac:dyDescent="0.4">
      <c r="A147" s="171"/>
      <c r="B147" s="3"/>
      <c r="C147" s="108" t="s">
        <v>5</v>
      </c>
      <c r="D147" s="134" t="s">
        <v>58</v>
      </c>
      <c r="E147" s="112">
        <v>5000</v>
      </c>
      <c r="F147" s="88">
        <v>26709575</v>
      </c>
      <c r="G147" s="110"/>
    </row>
    <row r="148" spans="1:7" ht="24" x14ac:dyDescent="0.4">
      <c r="A148" s="173"/>
      <c r="B148" s="3"/>
      <c r="C148" s="108"/>
      <c r="D148" s="134" t="s">
        <v>120</v>
      </c>
      <c r="E148" s="109">
        <v>5940</v>
      </c>
      <c r="F148" s="88">
        <v>26703635</v>
      </c>
      <c r="G148" s="110"/>
    </row>
    <row r="149" spans="1:7" ht="24" x14ac:dyDescent="0.4">
      <c r="A149" s="170">
        <v>45741</v>
      </c>
      <c r="B149" s="3" t="s">
        <v>17</v>
      </c>
      <c r="C149" s="108">
        <v>70000</v>
      </c>
      <c r="D149" s="134"/>
      <c r="E149" s="112" t="s">
        <v>5</v>
      </c>
      <c r="F149" s="88">
        <v>26773635</v>
      </c>
      <c r="G149" s="110"/>
    </row>
    <row r="150" spans="1:7" ht="24" x14ac:dyDescent="0.4">
      <c r="A150" s="171"/>
      <c r="B150" s="3" t="s">
        <v>35</v>
      </c>
      <c r="C150" s="108">
        <v>65000</v>
      </c>
      <c r="D150" s="134"/>
      <c r="E150" s="112" t="s">
        <v>5</v>
      </c>
      <c r="F150" s="88">
        <v>26838635</v>
      </c>
      <c r="G150" s="110"/>
    </row>
    <row r="151" spans="1:7" ht="24" x14ac:dyDescent="0.4">
      <c r="A151" s="173"/>
      <c r="B151" s="3" t="s">
        <v>68</v>
      </c>
      <c r="C151" s="108">
        <v>275000</v>
      </c>
      <c r="D151" s="134"/>
      <c r="E151" s="112"/>
      <c r="F151" s="88">
        <v>27113635</v>
      </c>
      <c r="G151" s="110"/>
    </row>
    <row r="152" spans="1:7" ht="24" x14ac:dyDescent="0.4">
      <c r="A152" s="170">
        <v>45742</v>
      </c>
      <c r="B152" s="3" t="s">
        <v>37</v>
      </c>
      <c r="C152" s="108">
        <v>220000</v>
      </c>
      <c r="D152" s="134"/>
      <c r="E152" s="112"/>
      <c r="F152" s="88">
        <v>27333635</v>
      </c>
      <c r="G152" s="110"/>
    </row>
    <row r="153" spans="1:7" ht="24" x14ac:dyDescent="0.4">
      <c r="A153" s="171"/>
      <c r="B153" s="3"/>
      <c r="C153" s="108"/>
      <c r="D153" s="163" t="s">
        <v>10</v>
      </c>
      <c r="E153" s="112">
        <v>170</v>
      </c>
      <c r="F153" s="88">
        <v>27333465</v>
      </c>
      <c r="G153" s="110" t="s">
        <v>5</v>
      </c>
    </row>
    <row r="154" spans="1:7" ht="24" x14ac:dyDescent="0.4">
      <c r="A154" s="171"/>
      <c r="B154" s="3"/>
      <c r="C154" s="108"/>
      <c r="D154" s="134" t="s">
        <v>53</v>
      </c>
      <c r="E154" s="112">
        <v>30200</v>
      </c>
      <c r="F154" s="88">
        <v>27303265</v>
      </c>
      <c r="G154" s="110"/>
    </row>
    <row r="155" spans="1:7" ht="24" x14ac:dyDescent="0.4">
      <c r="A155" s="173"/>
      <c r="B155" s="3" t="s">
        <v>22</v>
      </c>
      <c r="C155" s="108">
        <v>50000</v>
      </c>
      <c r="D155" s="143"/>
      <c r="E155" s="112"/>
      <c r="F155" s="88">
        <v>27353265</v>
      </c>
      <c r="G155" s="110"/>
    </row>
    <row r="156" spans="1:7" ht="24" x14ac:dyDescent="0.4">
      <c r="A156" s="16">
        <v>45743</v>
      </c>
      <c r="B156" s="3" t="s">
        <v>35</v>
      </c>
      <c r="C156" s="108">
        <v>110000</v>
      </c>
      <c r="D156" s="133"/>
      <c r="E156" s="109"/>
      <c r="F156" s="88">
        <v>27463265</v>
      </c>
      <c r="G156" s="110"/>
    </row>
    <row r="157" spans="1:7" ht="24" x14ac:dyDescent="0.4">
      <c r="A157" s="21">
        <v>45744</v>
      </c>
      <c r="B157" s="3" t="s">
        <v>35</v>
      </c>
      <c r="C157" s="108">
        <v>110000</v>
      </c>
      <c r="D157" s="134"/>
      <c r="E157" s="112"/>
      <c r="F157" s="88">
        <v>27573265</v>
      </c>
      <c r="G157" s="110"/>
    </row>
    <row r="158" spans="1:7" ht="24" x14ac:dyDescent="0.4">
      <c r="A158" s="170">
        <v>45747</v>
      </c>
      <c r="B158" s="3" t="s">
        <v>30</v>
      </c>
      <c r="C158" s="108">
        <v>95000</v>
      </c>
      <c r="D158" s="134"/>
      <c r="E158" s="112"/>
      <c r="F158" s="88">
        <v>27668265</v>
      </c>
      <c r="G158" s="110"/>
    </row>
    <row r="159" spans="1:7" ht="24" x14ac:dyDescent="0.4">
      <c r="A159" s="171"/>
      <c r="B159" s="3" t="s">
        <v>5</v>
      </c>
      <c r="C159" s="108" t="s">
        <v>5</v>
      </c>
      <c r="D159" s="134" t="s">
        <v>58</v>
      </c>
      <c r="E159" s="112">
        <v>5000</v>
      </c>
      <c r="F159" s="88">
        <v>27663265</v>
      </c>
      <c r="G159" s="110"/>
    </row>
    <row r="160" spans="1:7" ht="24" x14ac:dyDescent="0.4">
      <c r="A160" s="171"/>
      <c r="B160" s="3" t="s">
        <v>40</v>
      </c>
      <c r="C160" s="108">
        <v>237500</v>
      </c>
      <c r="D160" s="134"/>
      <c r="E160" s="112" t="s">
        <v>5</v>
      </c>
      <c r="F160" s="88">
        <v>27900765</v>
      </c>
      <c r="G160" s="110"/>
    </row>
    <row r="161" spans="1:7" ht="24" x14ac:dyDescent="0.4">
      <c r="A161" s="172"/>
      <c r="B161" s="53" t="s">
        <v>42</v>
      </c>
      <c r="C161" s="145">
        <v>30000</v>
      </c>
      <c r="D161" s="146"/>
      <c r="E161" s="156"/>
      <c r="F161" s="89">
        <v>27930765</v>
      </c>
      <c r="G161" s="144"/>
    </row>
    <row r="162" spans="1:7" ht="24" x14ac:dyDescent="0.4">
      <c r="A162" s="161"/>
      <c r="B162" s="157" t="s">
        <v>137</v>
      </c>
      <c r="C162" s="158">
        <v>2968087</v>
      </c>
      <c r="D162" s="164"/>
      <c r="E162" s="158">
        <v>852740</v>
      </c>
      <c r="F162" s="160">
        <f>C162+F113-E162</f>
        <v>27930765</v>
      </c>
      <c r="G162" s="152"/>
    </row>
    <row r="163" spans="1:7" ht="24" x14ac:dyDescent="0.4">
      <c r="A163" s="170">
        <v>45748</v>
      </c>
      <c r="B163" s="18"/>
      <c r="C163" s="17"/>
      <c r="D163" s="67" t="s">
        <v>61</v>
      </c>
      <c r="E163" s="17">
        <v>10000</v>
      </c>
      <c r="F163" s="88">
        <v>27920765</v>
      </c>
      <c r="G163" s="9"/>
    </row>
    <row r="164" spans="1:7" ht="24" x14ac:dyDescent="0.4">
      <c r="A164" s="171"/>
      <c r="B164" s="25" t="s">
        <v>28</v>
      </c>
      <c r="C164" s="26">
        <v>120000</v>
      </c>
      <c r="D164" s="67"/>
      <c r="E164" s="19"/>
      <c r="F164" s="88">
        <v>28040765</v>
      </c>
      <c r="G164" s="9"/>
    </row>
    <row r="165" spans="1:7" ht="24" x14ac:dyDescent="0.4">
      <c r="A165" s="171"/>
      <c r="B165" s="25" t="s">
        <v>20</v>
      </c>
      <c r="C165" s="26">
        <v>20000</v>
      </c>
      <c r="D165" s="67"/>
      <c r="E165" s="19"/>
      <c r="F165" s="88">
        <v>28060765</v>
      </c>
      <c r="G165" s="9"/>
    </row>
    <row r="166" spans="1:7" ht="24" x14ac:dyDescent="0.4">
      <c r="A166" s="171"/>
      <c r="B166" s="25" t="s">
        <v>35</v>
      </c>
      <c r="C166" s="26">
        <v>60000</v>
      </c>
      <c r="D166" s="68"/>
      <c r="E166" s="19"/>
      <c r="F166" s="88">
        <v>28120765</v>
      </c>
      <c r="G166" s="9"/>
    </row>
    <row r="167" spans="1:7" ht="24" x14ac:dyDescent="0.4">
      <c r="A167" s="171"/>
      <c r="B167" s="25" t="s">
        <v>21</v>
      </c>
      <c r="C167" s="26">
        <v>70000</v>
      </c>
      <c r="D167" s="68"/>
      <c r="E167" s="19"/>
      <c r="F167" s="88">
        <v>28190765</v>
      </c>
      <c r="G167" s="10"/>
    </row>
    <row r="168" spans="1:7" ht="24" x14ac:dyDescent="0.4">
      <c r="A168" s="173"/>
      <c r="B168" s="25" t="s">
        <v>16</v>
      </c>
      <c r="C168" s="26">
        <v>25000</v>
      </c>
      <c r="D168" s="68"/>
      <c r="E168" s="19"/>
      <c r="F168" s="88">
        <v>28215765</v>
      </c>
      <c r="G168" s="10"/>
    </row>
    <row r="169" spans="1:7" ht="24" x14ac:dyDescent="0.4">
      <c r="A169" s="170">
        <v>45749</v>
      </c>
      <c r="B169" s="25" t="s">
        <v>42</v>
      </c>
      <c r="C169" s="26">
        <v>80000</v>
      </c>
      <c r="D169" s="68"/>
      <c r="E169" s="19"/>
      <c r="F169" s="88">
        <v>28295765</v>
      </c>
      <c r="G169" s="10"/>
    </row>
    <row r="170" spans="1:7" ht="24" x14ac:dyDescent="0.4">
      <c r="A170" s="171"/>
      <c r="B170" s="25" t="s">
        <v>21</v>
      </c>
      <c r="C170" s="26">
        <v>70000</v>
      </c>
      <c r="D170" s="68"/>
      <c r="E170" s="19"/>
      <c r="F170" s="88">
        <v>28365765</v>
      </c>
      <c r="G170" s="10"/>
    </row>
    <row r="171" spans="1:7" ht="24" x14ac:dyDescent="0.4">
      <c r="A171" s="171"/>
      <c r="B171" s="25"/>
      <c r="C171" s="26"/>
      <c r="D171" s="69" t="s">
        <v>62</v>
      </c>
      <c r="E171" s="17">
        <v>351900</v>
      </c>
      <c r="F171" s="88">
        <v>28013865</v>
      </c>
      <c r="G171" s="10"/>
    </row>
    <row r="172" spans="1:7" ht="24" x14ac:dyDescent="0.4">
      <c r="A172" s="171"/>
      <c r="B172" s="25"/>
      <c r="C172" s="26"/>
      <c r="D172" s="70" t="s">
        <v>64</v>
      </c>
      <c r="E172" s="17">
        <v>170</v>
      </c>
      <c r="F172" s="88">
        <v>28013695</v>
      </c>
      <c r="G172" s="10"/>
    </row>
    <row r="173" spans="1:7" ht="24" x14ac:dyDescent="0.4">
      <c r="A173" s="173"/>
      <c r="B173" s="25"/>
      <c r="C173" s="26"/>
      <c r="D173" s="70" t="s">
        <v>51</v>
      </c>
      <c r="E173" s="17">
        <v>2930</v>
      </c>
      <c r="F173" s="88">
        <v>28010765</v>
      </c>
      <c r="G173" s="10"/>
    </row>
    <row r="174" spans="1:7" ht="24" x14ac:dyDescent="0.4">
      <c r="A174" s="170">
        <v>45750</v>
      </c>
      <c r="B174" s="25" t="s">
        <v>22</v>
      </c>
      <c r="C174" s="26">
        <v>50000</v>
      </c>
      <c r="D174" s="67"/>
      <c r="E174" s="19"/>
      <c r="F174" s="88">
        <v>58060765</v>
      </c>
      <c r="G174" s="10"/>
    </row>
    <row r="175" spans="1:7" ht="24" x14ac:dyDescent="0.4">
      <c r="A175" s="173"/>
      <c r="B175" s="25" t="s">
        <v>35</v>
      </c>
      <c r="C175" s="26">
        <v>115000</v>
      </c>
      <c r="D175" s="67"/>
      <c r="E175" s="19"/>
      <c r="F175" s="88">
        <v>28175765</v>
      </c>
      <c r="G175" s="10"/>
    </row>
    <row r="176" spans="1:7" ht="24" x14ac:dyDescent="0.4">
      <c r="A176" s="170">
        <v>45751</v>
      </c>
      <c r="B176" s="25" t="s">
        <v>23</v>
      </c>
      <c r="C176" s="26">
        <v>25000</v>
      </c>
      <c r="D176" s="67"/>
      <c r="E176" s="19"/>
      <c r="F176" s="88">
        <v>28200765</v>
      </c>
      <c r="G176" s="10"/>
    </row>
    <row r="177" spans="1:7" ht="24" x14ac:dyDescent="0.4">
      <c r="A177" s="171"/>
      <c r="B177" s="25" t="s">
        <v>95</v>
      </c>
      <c r="C177" s="26">
        <v>70000</v>
      </c>
      <c r="D177" s="67"/>
      <c r="E177" s="19"/>
      <c r="F177" s="88">
        <v>28270765</v>
      </c>
      <c r="G177" s="10"/>
    </row>
    <row r="178" spans="1:7" ht="24" x14ac:dyDescent="0.4">
      <c r="A178" s="173"/>
      <c r="B178" s="25" t="s">
        <v>37</v>
      </c>
      <c r="C178" s="26">
        <v>105000</v>
      </c>
      <c r="D178" s="67"/>
      <c r="E178" s="19"/>
      <c r="F178" s="88">
        <v>28375765</v>
      </c>
      <c r="G178" s="10"/>
    </row>
    <row r="179" spans="1:7" ht="24" x14ac:dyDescent="0.4">
      <c r="A179" s="28">
        <v>45754</v>
      </c>
      <c r="B179" s="25" t="s">
        <v>42</v>
      </c>
      <c r="C179" s="26">
        <v>125000</v>
      </c>
      <c r="D179" s="67"/>
      <c r="E179" s="19"/>
      <c r="F179" s="88">
        <v>28500765</v>
      </c>
      <c r="G179" s="10"/>
    </row>
    <row r="180" spans="1:7" ht="24" x14ac:dyDescent="0.4">
      <c r="A180" s="170">
        <v>45755</v>
      </c>
      <c r="B180" s="25"/>
      <c r="C180" s="26"/>
      <c r="D180" s="67" t="s">
        <v>58</v>
      </c>
      <c r="E180" s="17">
        <v>5000</v>
      </c>
      <c r="F180" s="88">
        <v>28495765</v>
      </c>
      <c r="G180" s="10"/>
    </row>
    <row r="181" spans="1:7" ht="24" x14ac:dyDescent="0.4">
      <c r="A181" s="173"/>
      <c r="B181" s="25" t="s">
        <v>42</v>
      </c>
      <c r="C181" s="26">
        <v>30000</v>
      </c>
      <c r="D181" s="67"/>
      <c r="E181" s="19"/>
      <c r="F181" s="88">
        <v>28525765</v>
      </c>
      <c r="G181" s="10"/>
    </row>
    <row r="182" spans="1:7" ht="24" x14ac:dyDescent="0.4">
      <c r="A182" s="170">
        <v>45756</v>
      </c>
      <c r="B182" s="25" t="s">
        <v>42</v>
      </c>
      <c r="C182" s="26">
        <v>30000</v>
      </c>
      <c r="D182" s="67"/>
      <c r="E182" s="19"/>
      <c r="F182" s="88">
        <v>28555765</v>
      </c>
      <c r="G182" s="10"/>
    </row>
    <row r="183" spans="1:7" ht="24" x14ac:dyDescent="0.4">
      <c r="A183" s="173"/>
      <c r="B183" s="25" t="s">
        <v>23</v>
      </c>
      <c r="C183" s="26">
        <v>25000</v>
      </c>
      <c r="D183" s="67"/>
      <c r="E183" s="19"/>
      <c r="F183" s="88">
        <v>28580765</v>
      </c>
      <c r="G183" s="10"/>
    </row>
    <row r="184" spans="1:7" ht="24" x14ac:dyDescent="0.4">
      <c r="A184" s="170">
        <v>45757</v>
      </c>
      <c r="B184" s="25" t="s">
        <v>87</v>
      </c>
      <c r="C184" s="26">
        <v>70000</v>
      </c>
      <c r="D184" s="67"/>
      <c r="E184" s="19"/>
      <c r="F184" s="88">
        <v>28650765</v>
      </c>
      <c r="G184" s="10"/>
    </row>
    <row r="185" spans="1:7" ht="24" x14ac:dyDescent="0.4">
      <c r="A185" s="171"/>
      <c r="B185" s="25"/>
      <c r="C185" s="26"/>
      <c r="D185" s="67" t="s">
        <v>50</v>
      </c>
      <c r="E185" s="19">
        <v>30900</v>
      </c>
      <c r="F185" s="88">
        <v>28619865</v>
      </c>
      <c r="G185" s="10"/>
    </row>
    <row r="186" spans="1:7" ht="24" x14ac:dyDescent="0.4">
      <c r="A186" s="171"/>
      <c r="B186" s="25"/>
      <c r="C186" s="26"/>
      <c r="D186" s="67" t="s">
        <v>19</v>
      </c>
      <c r="E186" s="19">
        <v>33900</v>
      </c>
      <c r="F186" s="88">
        <v>28585965</v>
      </c>
      <c r="G186" s="10"/>
    </row>
    <row r="187" spans="1:7" ht="24" x14ac:dyDescent="0.4">
      <c r="A187" s="171"/>
      <c r="B187" s="13"/>
      <c r="C187" s="26"/>
      <c r="D187" s="67" t="s">
        <v>60</v>
      </c>
      <c r="E187" s="19">
        <v>51900</v>
      </c>
      <c r="F187" s="88">
        <v>28534065</v>
      </c>
      <c r="G187" s="10"/>
    </row>
    <row r="188" spans="1:7" ht="24" x14ac:dyDescent="0.4">
      <c r="A188" s="173"/>
      <c r="B188" s="13"/>
      <c r="C188" s="26"/>
      <c r="D188" s="71" t="s">
        <v>70</v>
      </c>
      <c r="E188" s="17">
        <v>36900</v>
      </c>
      <c r="F188" s="88">
        <v>28497165</v>
      </c>
      <c r="G188" s="10"/>
    </row>
    <row r="189" spans="1:7" ht="24" x14ac:dyDescent="0.4">
      <c r="A189" s="170">
        <v>45758</v>
      </c>
      <c r="B189" s="13" t="s">
        <v>35</v>
      </c>
      <c r="C189" s="26">
        <v>60000</v>
      </c>
      <c r="D189" s="67"/>
      <c r="E189" s="19"/>
      <c r="F189" s="88">
        <v>28557165</v>
      </c>
      <c r="G189" s="10"/>
    </row>
    <row r="190" spans="1:7" ht="24" x14ac:dyDescent="0.4">
      <c r="A190" s="173"/>
      <c r="B190" s="25"/>
      <c r="C190" s="26"/>
      <c r="D190" s="72" t="s">
        <v>139</v>
      </c>
      <c r="E190" s="19">
        <v>231800</v>
      </c>
      <c r="F190" s="88">
        <v>28325365</v>
      </c>
      <c r="G190" s="104" t="s">
        <v>126</v>
      </c>
    </row>
    <row r="191" spans="1:7" ht="24" x14ac:dyDescent="0.4">
      <c r="A191" s="170">
        <v>45761</v>
      </c>
      <c r="B191" s="25"/>
      <c r="C191" s="26"/>
      <c r="D191" s="67" t="s">
        <v>58</v>
      </c>
      <c r="E191" s="19">
        <v>5000</v>
      </c>
      <c r="F191" s="88">
        <v>28320365</v>
      </c>
      <c r="G191" s="104"/>
    </row>
    <row r="192" spans="1:7" ht="24" x14ac:dyDescent="0.4">
      <c r="A192" s="171"/>
      <c r="B192" s="25"/>
      <c r="C192" s="26"/>
      <c r="D192" s="67" t="s">
        <v>77</v>
      </c>
      <c r="E192" s="19">
        <v>44000</v>
      </c>
      <c r="F192" s="88">
        <v>28276365</v>
      </c>
      <c r="G192" s="104" t="s">
        <v>124</v>
      </c>
    </row>
    <row r="193" spans="1:7" ht="24" x14ac:dyDescent="0.4">
      <c r="A193" s="173"/>
      <c r="B193" s="13" t="s">
        <v>35</v>
      </c>
      <c r="C193" s="26">
        <v>70000</v>
      </c>
      <c r="D193" s="67"/>
      <c r="E193" s="19"/>
      <c r="F193" s="88">
        <v>28346365</v>
      </c>
      <c r="G193" s="10"/>
    </row>
    <row r="194" spans="1:7" ht="24" x14ac:dyDescent="0.4">
      <c r="A194" s="21">
        <v>45762</v>
      </c>
      <c r="B194" s="25" t="s">
        <v>45</v>
      </c>
      <c r="C194" s="26">
        <v>170000</v>
      </c>
      <c r="D194" s="67"/>
      <c r="E194" s="19"/>
      <c r="F194" s="88">
        <v>28516365</v>
      </c>
      <c r="G194" s="10"/>
    </row>
    <row r="195" spans="1:7" ht="24" x14ac:dyDescent="0.4">
      <c r="A195" s="170">
        <v>45763</v>
      </c>
      <c r="B195" s="25"/>
      <c r="C195" s="26"/>
      <c r="D195" s="69" t="s">
        <v>48</v>
      </c>
      <c r="E195" s="17">
        <v>44500</v>
      </c>
      <c r="F195" s="88">
        <v>28471865</v>
      </c>
      <c r="G195" s="10"/>
    </row>
    <row r="196" spans="1:7" ht="24" x14ac:dyDescent="0.4">
      <c r="A196" s="173"/>
      <c r="B196" s="25" t="s">
        <v>42</v>
      </c>
      <c r="C196" s="26">
        <v>80000</v>
      </c>
      <c r="D196" s="67"/>
      <c r="E196" s="19"/>
      <c r="F196" s="88">
        <v>28551865</v>
      </c>
      <c r="G196" s="10"/>
    </row>
    <row r="197" spans="1:7" ht="24" x14ac:dyDescent="0.4">
      <c r="A197" s="28">
        <v>45764</v>
      </c>
      <c r="B197" s="25" t="s">
        <v>17</v>
      </c>
      <c r="C197" s="26">
        <v>70000</v>
      </c>
      <c r="D197" s="67"/>
      <c r="E197" s="19"/>
      <c r="F197" s="88">
        <v>28621865</v>
      </c>
      <c r="G197" s="10"/>
    </row>
    <row r="198" spans="1:7" ht="24" x14ac:dyDescent="0.4">
      <c r="A198" s="170">
        <v>45765</v>
      </c>
      <c r="B198" s="25"/>
      <c r="C198" s="26"/>
      <c r="D198" s="67" t="s">
        <v>58</v>
      </c>
      <c r="E198" s="19">
        <v>5000</v>
      </c>
      <c r="F198" s="88">
        <v>28616865</v>
      </c>
      <c r="G198" s="10"/>
    </row>
    <row r="199" spans="1:7" ht="24" x14ac:dyDescent="0.4">
      <c r="A199" s="171"/>
      <c r="B199" s="25" t="s">
        <v>42</v>
      </c>
      <c r="C199" s="26">
        <v>30000</v>
      </c>
      <c r="D199" s="70"/>
      <c r="E199" s="17"/>
      <c r="F199" s="88">
        <v>28646865</v>
      </c>
      <c r="G199" s="10"/>
    </row>
    <row r="200" spans="1:7" ht="24" x14ac:dyDescent="0.4">
      <c r="A200" s="173"/>
      <c r="B200" s="25" t="s">
        <v>109</v>
      </c>
      <c r="C200" s="26">
        <v>270000</v>
      </c>
      <c r="D200" s="67"/>
      <c r="E200" s="19"/>
      <c r="F200" s="88">
        <v>28916865</v>
      </c>
      <c r="G200" s="10"/>
    </row>
    <row r="201" spans="1:7" ht="24" x14ac:dyDescent="0.4">
      <c r="A201" s="170">
        <v>45768</v>
      </c>
      <c r="B201" s="25" t="s">
        <v>37</v>
      </c>
      <c r="C201" s="26">
        <v>110000</v>
      </c>
      <c r="D201" s="67"/>
      <c r="E201" s="19"/>
      <c r="F201" s="88">
        <v>29026865</v>
      </c>
      <c r="G201" s="10"/>
    </row>
    <row r="202" spans="1:7" ht="24" x14ac:dyDescent="0.4">
      <c r="A202" s="173"/>
      <c r="B202" s="14" t="s">
        <v>16</v>
      </c>
      <c r="C202" s="26">
        <v>25000</v>
      </c>
      <c r="D202" s="67"/>
      <c r="E202" s="19"/>
      <c r="F202" s="88">
        <v>29051865</v>
      </c>
      <c r="G202" s="10"/>
    </row>
    <row r="203" spans="1:7" ht="24" x14ac:dyDescent="0.4">
      <c r="A203" s="28">
        <v>45769</v>
      </c>
      <c r="B203" s="25" t="s">
        <v>42</v>
      </c>
      <c r="C203" s="26">
        <v>80000</v>
      </c>
      <c r="D203" s="67"/>
      <c r="E203" s="19"/>
      <c r="F203" s="88">
        <v>29131865</v>
      </c>
      <c r="G203" s="10"/>
    </row>
    <row r="204" spans="1:7" ht="24" x14ac:dyDescent="0.4">
      <c r="A204" s="21">
        <v>45770</v>
      </c>
      <c r="B204" s="25" t="s">
        <v>37</v>
      </c>
      <c r="C204" s="26">
        <v>90000</v>
      </c>
      <c r="D204" s="67"/>
      <c r="E204" s="19"/>
      <c r="F204" s="88">
        <v>29221865</v>
      </c>
      <c r="G204" s="10"/>
    </row>
    <row r="205" spans="1:7" ht="24" x14ac:dyDescent="0.4">
      <c r="A205" s="32"/>
      <c r="B205" s="25"/>
      <c r="C205" s="26"/>
      <c r="D205" s="73" t="s">
        <v>120</v>
      </c>
      <c r="E205" s="19">
        <v>5940</v>
      </c>
      <c r="F205" s="88"/>
      <c r="G205" s="10"/>
    </row>
    <row r="206" spans="1:7" ht="24" x14ac:dyDescent="0.4">
      <c r="A206" s="170">
        <v>45772</v>
      </c>
      <c r="B206" s="25" t="s">
        <v>16</v>
      </c>
      <c r="C206" s="26">
        <v>25000</v>
      </c>
      <c r="D206" s="71"/>
      <c r="E206" s="17"/>
      <c r="F206" s="88">
        <v>29240925</v>
      </c>
      <c r="G206" s="10"/>
    </row>
    <row r="207" spans="1:7" ht="24" x14ac:dyDescent="0.4">
      <c r="A207" s="173"/>
      <c r="B207" s="29" t="s">
        <v>68</v>
      </c>
      <c r="C207" s="26">
        <v>275000</v>
      </c>
      <c r="D207" s="67"/>
      <c r="E207" s="19"/>
      <c r="F207" s="88">
        <v>29515925</v>
      </c>
      <c r="G207" s="10"/>
    </row>
    <row r="208" spans="1:7" ht="24" x14ac:dyDescent="0.4">
      <c r="A208" s="21">
        <v>45775</v>
      </c>
      <c r="B208" s="25" t="s">
        <v>37</v>
      </c>
      <c r="C208" s="26">
        <v>190000</v>
      </c>
      <c r="D208" s="70"/>
      <c r="E208" s="17"/>
      <c r="F208" s="88">
        <v>29705925</v>
      </c>
      <c r="G208" s="10"/>
    </row>
    <row r="209" spans="1:7" ht="24" x14ac:dyDescent="0.4">
      <c r="A209" s="28">
        <v>45776</v>
      </c>
      <c r="B209" s="25" t="s">
        <v>30</v>
      </c>
      <c r="C209" s="26">
        <v>95000</v>
      </c>
      <c r="D209" s="67"/>
      <c r="E209" s="19"/>
      <c r="F209" s="88">
        <v>29800925</v>
      </c>
      <c r="G209" s="10"/>
    </row>
    <row r="210" spans="1:7" ht="24" x14ac:dyDescent="0.4">
      <c r="A210" s="52">
        <v>45777</v>
      </c>
      <c r="B210" s="53" t="s">
        <v>42</v>
      </c>
      <c r="C210" s="54">
        <v>90000</v>
      </c>
      <c r="D210" s="74"/>
      <c r="E210" s="55"/>
      <c r="F210" s="89">
        <v>29890925</v>
      </c>
      <c r="G210" s="47"/>
    </row>
    <row r="211" spans="1:7" ht="24" x14ac:dyDescent="0.4">
      <c r="A211" s="48"/>
      <c r="B211" s="49" t="s">
        <v>133</v>
      </c>
      <c r="C211" s="50">
        <f>SUM(C164:C210)</f>
        <v>2820000</v>
      </c>
      <c r="D211" s="75"/>
      <c r="E211" s="50">
        <f>SUM(E163:E210)</f>
        <v>859840</v>
      </c>
      <c r="F211" s="51">
        <f>F210</f>
        <v>29890925</v>
      </c>
      <c r="G211" s="66"/>
    </row>
    <row r="212" spans="1:7" ht="24" x14ac:dyDescent="0.4">
      <c r="A212" s="171">
        <v>45779</v>
      </c>
      <c r="B212" s="14" t="s">
        <v>16</v>
      </c>
      <c r="C212" s="23">
        <v>25000</v>
      </c>
      <c r="D212" s="69"/>
      <c r="E212" s="46"/>
      <c r="F212" s="91">
        <f>F211+C212</f>
        <v>29915925</v>
      </c>
      <c r="G212" s="10"/>
    </row>
    <row r="213" spans="1:7" ht="24" x14ac:dyDescent="0.4">
      <c r="A213" s="171"/>
      <c r="B213" s="25"/>
      <c r="C213" s="26"/>
      <c r="D213" s="67" t="s">
        <v>58</v>
      </c>
      <c r="E213" s="19">
        <v>5000</v>
      </c>
      <c r="F213" s="88">
        <f>F212-E213</f>
        <v>29910925</v>
      </c>
      <c r="G213" s="10"/>
    </row>
    <row r="214" spans="1:7" ht="24" x14ac:dyDescent="0.4">
      <c r="A214" s="171"/>
      <c r="B214" s="25"/>
      <c r="C214" s="26"/>
      <c r="D214" s="69" t="s">
        <v>62</v>
      </c>
      <c r="E214" s="17">
        <v>387090</v>
      </c>
      <c r="F214" s="88">
        <f t="shared" ref="F214:F216" si="0">F213-E214</f>
        <v>29523835</v>
      </c>
      <c r="G214" s="10"/>
    </row>
    <row r="215" spans="1:7" ht="24" x14ac:dyDescent="0.4">
      <c r="A215" s="171"/>
      <c r="B215" s="25"/>
      <c r="C215" s="26"/>
      <c r="D215" s="70" t="s">
        <v>51</v>
      </c>
      <c r="E215" s="17">
        <v>2930</v>
      </c>
      <c r="F215" s="88">
        <f t="shared" si="0"/>
        <v>29520905</v>
      </c>
      <c r="G215" s="10"/>
    </row>
    <row r="216" spans="1:7" ht="24" x14ac:dyDescent="0.4">
      <c r="A216" s="171"/>
      <c r="B216" s="25"/>
      <c r="C216" s="26"/>
      <c r="D216" s="70" t="s">
        <v>64</v>
      </c>
      <c r="E216" s="17">
        <v>170</v>
      </c>
      <c r="F216" s="88">
        <f t="shared" si="0"/>
        <v>29520735</v>
      </c>
      <c r="G216" s="10"/>
    </row>
    <row r="217" spans="1:7" ht="24" x14ac:dyDescent="0.4">
      <c r="A217" s="173"/>
      <c r="B217" s="25" t="s">
        <v>42</v>
      </c>
      <c r="C217" s="26">
        <v>35000</v>
      </c>
      <c r="D217" s="76"/>
      <c r="E217" s="19"/>
      <c r="F217" s="88">
        <f>F216+C217</f>
        <v>29555735</v>
      </c>
      <c r="G217" s="10"/>
    </row>
    <row r="218" spans="1:7" ht="24" x14ac:dyDescent="0.4">
      <c r="A218" s="20">
        <v>45780</v>
      </c>
      <c r="B218" s="25" t="s">
        <v>23</v>
      </c>
      <c r="C218" s="26">
        <v>25000</v>
      </c>
      <c r="D218" s="70"/>
      <c r="E218" s="17"/>
      <c r="F218" s="88">
        <f t="shared" ref="F218:F221" si="1">F217+C218</f>
        <v>29580735</v>
      </c>
      <c r="G218" s="10"/>
    </row>
    <row r="219" spans="1:7" ht="24" x14ac:dyDescent="0.4">
      <c r="A219" s="170">
        <v>45784</v>
      </c>
      <c r="B219" s="25" t="s">
        <v>45</v>
      </c>
      <c r="C219" s="26">
        <v>220000</v>
      </c>
      <c r="D219" s="70"/>
      <c r="E219" s="17"/>
      <c r="F219" s="88">
        <f t="shared" si="1"/>
        <v>29800735</v>
      </c>
      <c r="G219" s="10"/>
    </row>
    <row r="220" spans="1:7" ht="24" x14ac:dyDescent="0.4">
      <c r="A220" s="173"/>
      <c r="B220" s="25" t="s">
        <v>40</v>
      </c>
      <c r="C220" s="26">
        <v>207500</v>
      </c>
      <c r="D220" s="67"/>
      <c r="E220" s="19"/>
      <c r="F220" s="88">
        <f t="shared" si="1"/>
        <v>30008235</v>
      </c>
      <c r="G220" s="10"/>
    </row>
    <row r="221" spans="1:7" ht="24" x14ac:dyDescent="0.4">
      <c r="A221" s="170">
        <v>45785</v>
      </c>
      <c r="B221" s="25" t="s">
        <v>37</v>
      </c>
      <c r="C221" s="26">
        <v>155000</v>
      </c>
      <c r="D221" s="67"/>
      <c r="E221" s="19"/>
      <c r="F221" s="88">
        <f t="shared" si="1"/>
        <v>30163235</v>
      </c>
      <c r="G221" s="10"/>
    </row>
    <row r="222" spans="1:7" ht="24" x14ac:dyDescent="0.4">
      <c r="A222" s="171"/>
      <c r="B222" s="25"/>
      <c r="C222" s="26"/>
      <c r="D222" s="67" t="s">
        <v>58</v>
      </c>
      <c r="E222" s="19">
        <v>5000</v>
      </c>
      <c r="F222" s="88">
        <f>F221-E222</f>
        <v>30158235</v>
      </c>
      <c r="G222" s="10"/>
    </row>
    <row r="223" spans="1:7" ht="24" x14ac:dyDescent="0.4">
      <c r="A223" s="173"/>
      <c r="B223" s="25" t="s">
        <v>30</v>
      </c>
      <c r="C223" s="26">
        <v>50000</v>
      </c>
      <c r="D223" s="77"/>
      <c r="E223" s="17"/>
      <c r="F223" s="88">
        <f>F222+C223</f>
        <v>30208235</v>
      </c>
      <c r="G223" s="10"/>
    </row>
    <row r="224" spans="1:7" ht="24" x14ac:dyDescent="0.4">
      <c r="A224" s="170">
        <v>45786</v>
      </c>
      <c r="B224" s="25" t="s">
        <v>42</v>
      </c>
      <c r="C224" s="26">
        <v>80000</v>
      </c>
      <c r="D224" s="69"/>
      <c r="E224" s="17"/>
      <c r="F224" s="88">
        <f>F223+C224</f>
        <v>30288235</v>
      </c>
      <c r="G224" s="10"/>
    </row>
    <row r="225" spans="1:7" ht="24" x14ac:dyDescent="0.4">
      <c r="A225" s="171"/>
      <c r="B225" s="25"/>
      <c r="C225" s="26"/>
      <c r="D225" s="67" t="s">
        <v>58</v>
      </c>
      <c r="E225" s="19">
        <v>5000</v>
      </c>
      <c r="F225" s="88">
        <f>F224-E225</f>
        <v>30283235</v>
      </c>
      <c r="G225" s="10"/>
    </row>
    <row r="226" spans="1:7" ht="24" x14ac:dyDescent="0.4">
      <c r="A226" s="173"/>
      <c r="B226" s="25" t="s">
        <v>132</v>
      </c>
      <c r="C226" s="26">
        <v>165480</v>
      </c>
      <c r="D226" s="69"/>
      <c r="E226" s="17"/>
      <c r="F226" s="88">
        <f>F225+C226</f>
        <v>30448715</v>
      </c>
      <c r="G226" s="10"/>
    </row>
    <row r="227" spans="1:7" ht="24" x14ac:dyDescent="0.4">
      <c r="A227" s="170">
        <v>45789</v>
      </c>
      <c r="B227" s="25"/>
      <c r="C227" s="26"/>
      <c r="D227" s="69" t="s">
        <v>79</v>
      </c>
      <c r="E227" s="17">
        <v>434500</v>
      </c>
      <c r="F227" s="88">
        <f>F226-E227</f>
        <v>30014215</v>
      </c>
      <c r="G227" s="10"/>
    </row>
    <row r="228" spans="1:7" ht="24" x14ac:dyDescent="0.4">
      <c r="A228" s="171"/>
      <c r="B228" s="25" t="s">
        <v>37</v>
      </c>
      <c r="C228" s="26">
        <v>160000</v>
      </c>
      <c r="D228" s="69"/>
      <c r="E228" s="17"/>
      <c r="F228" s="88">
        <f>F227+C228</f>
        <v>30174215</v>
      </c>
      <c r="G228" s="10"/>
    </row>
    <row r="229" spans="1:7" ht="24" x14ac:dyDescent="0.4">
      <c r="A229" s="171"/>
      <c r="B229" s="25"/>
      <c r="C229" s="26"/>
      <c r="D229" s="67" t="s">
        <v>50</v>
      </c>
      <c r="E229" s="19">
        <v>30900</v>
      </c>
      <c r="F229" s="88">
        <f>F228-E229</f>
        <v>30143315</v>
      </c>
      <c r="G229" s="10"/>
    </row>
    <row r="230" spans="1:7" ht="24" x14ac:dyDescent="0.4">
      <c r="A230" s="171"/>
      <c r="B230" s="25"/>
      <c r="C230" s="26"/>
      <c r="D230" s="67" t="s">
        <v>19</v>
      </c>
      <c r="E230" s="19">
        <v>33900</v>
      </c>
      <c r="F230" s="88">
        <f t="shared" ref="F230:F232" si="2">F229-E230</f>
        <v>30109415</v>
      </c>
      <c r="G230" s="10"/>
    </row>
    <row r="231" spans="1:7" ht="24" x14ac:dyDescent="0.4">
      <c r="A231" s="171"/>
      <c r="B231" s="25"/>
      <c r="C231" s="26"/>
      <c r="D231" s="67" t="s">
        <v>60</v>
      </c>
      <c r="E231" s="19">
        <v>51900</v>
      </c>
      <c r="F231" s="88">
        <f t="shared" si="2"/>
        <v>30057515</v>
      </c>
      <c r="G231" s="10"/>
    </row>
    <row r="232" spans="1:7" ht="24" x14ac:dyDescent="0.4">
      <c r="A232" s="173"/>
      <c r="B232" s="25"/>
      <c r="C232" s="26"/>
      <c r="D232" s="71" t="s">
        <v>70</v>
      </c>
      <c r="E232" s="17">
        <v>36900</v>
      </c>
      <c r="F232" s="88">
        <f t="shared" si="2"/>
        <v>30020615</v>
      </c>
      <c r="G232" s="10"/>
    </row>
    <row r="233" spans="1:7" ht="24" x14ac:dyDescent="0.4">
      <c r="A233" s="170">
        <v>45790</v>
      </c>
      <c r="B233" s="25" t="s">
        <v>45</v>
      </c>
      <c r="C233" s="26">
        <v>230000</v>
      </c>
      <c r="D233" s="78"/>
      <c r="E233" s="17"/>
      <c r="F233" s="88">
        <f>F232+C233</f>
        <v>30250615</v>
      </c>
      <c r="G233" s="31"/>
    </row>
    <row r="234" spans="1:7" ht="24" x14ac:dyDescent="0.4">
      <c r="A234" s="173"/>
      <c r="B234" s="25"/>
      <c r="C234" s="26"/>
      <c r="D234" s="67" t="s">
        <v>58</v>
      </c>
      <c r="E234" s="19">
        <v>5000</v>
      </c>
      <c r="F234" s="88">
        <f>F233-E234</f>
        <v>30245615</v>
      </c>
      <c r="G234" s="10"/>
    </row>
    <row r="235" spans="1:7" ht="24" x14ac:dyDescent="0.4">
      <c r="A235" s="22">
        <v>45791</v>
      </c>
      <c r="B235" s="14" t="s">
        <v>42</v>
      </c>
      <c r="C235" s="23">
        <v>30000</v>
      </c>
      <c r="D235" s="73"/>
      <c r="E235" s="30"/>
      <c r="F235" s="91">
        <f>F234+C235</f>
        <v>30275615</v>
      </c>
      <c r="G235" s="10"/>
    </row>
    <row r="236" spans="1:7" ht="24" x14ac:dyDescent="0.4">
      <c r="A236" s="16">
        <v>45792</v>
      </c>
      <c r="B236" s="3" t="s">
        <v>42</v>
      </c>
      <c r="C236" s="4">
        <v>80000</v>
      </c>
      <c r="D236" s="67"/>
      <c r="E236" s="6"/>
      <c r="F236" s="91">
        <f t="shared" ref="F236:F240" si="3">F235+C236</f>
        <v>30355615</v>
      </c>
      <c r="G236" s="10"/>
    </row>
    <row r="237" spans="1:7" ht="24" x14ac:dyDescent="0.4">
      <c r="A237" s="33">
        <v>45796</v>
      </c>
      <c r="B237" s="3" t="s">
        <v>37</v>
      </c>
      <c r="C237" s="4">
        <v>140000</v>
      </c>
      <c r="D237" s="67"/>
      <c r="E237" s="6"/>
      <c r="F237" s="91">
        <f t="shared" si="3"/>
        <v>30495615</v>
      </c>
      <c r="G237" s="10"/>
    </row>
    <row r="238" spans="1:7" ht="24" x14ac:dyDescent="0.4">
      <c r="A238" s="196">
        <v>45799</v>
      </c>
      <c r="B238" s="25" t="s">
        <v>129</v>
      </c>
      <c r="C238" s="26">
        <v>220000</v>
      </c>
      <c r="D238" s="73"/>
      <c r="E238" s="19"/>
      <c r="F238" s="91">
        <f t="shared" si="3"/>
        <v>30715615</v>
      </c>
      <c r="G238" s="10"/>
    </row>
    <row r="239" spans="1:7" ht="24" x14ac:dyDescent="0.4">
      <c r="A239" s="197"/>
      <c r="B239" s="3" t="s">
        <v>42</v>
      </c>
      <c r="C239" s="4">
        <v>80000</v>
      </c>
      <c r="D239" s="79"/>
      <c r="E239" s="4"/>
      <c r="F239" s="91">
        <f t="shared" si="3"/>
        <v>30795615</v>
      </c>
      <c r="G239" s="10"/>
    </row>
    <row r="240" spans="1:7" ht="24" x14ac:dyDescent="0.4">
      <c r="A240" s="191">
        <v>45800</v>
      </c>
      <c r="B240" s="3" t="s">
        <v>68</v>
      </c>
      <c r="C240" s="4">
        <v>275000</v>
      </c>
      <c r="D240" s="67"/>
      <c r="E240" s="6"/>
      <c r="F240" s="91">
        <f t="shared" si="3"/>
        <v>31070615</v>
      </c>
      <c r="G240" s="10"/>
    </row>
    <row r="241" spans="1:7" ht="24" x14ac:dyDescent="0.4">
      <c r="A241" s="191"/>
      <c r="B241" s="25"/>
      <c r="C241" s="26"/>
      <c r="D241" s="67" t="s">
        <v>120</v>
      </c>
      <c r="E241" s="19">
        <v>5940</v>
      </c>
      <c r="F241" s="88">
        <f>F240-E241</f>
        <v>31064675</v>
      </c>
      <c r="G241" s="10"/>
    </row>
    <row r="242" spans="1:7" ht="24" x14ac:dyDescent="0.4">
      <c r="A242" s="191">
        <v>45804</v>
      </c>
      <c r="B242" s="3" t="s">
        <v>35</v>
      </c>
      <c r="C242" s="4">
        <v>170000</v>
      </c>
      <c r="D242" s="67"/>
      <c r="E242" s="6"/>
      <c r="F242" s="92">
        <f>F241+C242</f>
        <v>31234675</v>
      </c>
      <c r="G242" s="10"/>
    </row>
    <row r="243" spans="1:7" ht="24" x14ac:dyDescent="0.4">
      <c r="A243" s="191"/>
      <c r="B243" s="3" t="s">
        <v>96</v>
      </c>
      <c r="C243" s="4">
        <v>25000</v>
      </c>
      <c r="D243" s="67"/>
      <c r="E243" s="6"/>
      <c r="F243" s="92">
        <f>F242+C243</f>
        <v>31259675</v>
      </c>
      <c r="G243" s="10"/>
    </row>
    <row r="244" spans="1:7" ht="24" x14ac:dyDescent="0.4">
      <c r="A244" s="191"/>
      <c r="B244" s="25"/>
      <c r="C244" s="26"/>
      <c r="D244" s="73" t="s">
        <v>128</v>
      </c>
      <c r="E244" s="19">
        <v>187000</v>
      </c>
      <c r="F244" s="88">
        <f>F243-E244</f>
        <v>31072675</v>
      </c>
      <c r="G244" s="10"/>
    </row>
    <row r="245" spans="1:7" ht="24" x14ac:dyDescent="0.4">
      <c r="A245" s="35">
        <v>45805</v>
      </c>
      <c r="B245" s="3" t="s">
        <v>103</v>
      </c>
      <c r="C245" s="4">
        <v>25000</v>
      </c>
      <c r="D245" s="69"/>
      <c r="E245" s="7"/>
      <c r="F245" s="92">
        <f>F244+C245</f>
        <v>31097675</v>
      </c>
      <c r="G245" s="10"/>
    </row>
    <row r="246" spans="1:7" ht="24" x14ac:dyDescent="0.4">
      <c r="A246" s="188">
        <v>45806</v>
      </c>
      <c r="B246" s="3" t="s">
        <v>108</v>
      </c>
      <c r="C246" s="4">
        <v>50000</v>
      </c>
      <c r="D246" s="69"/>
      <c r="E246" s="7"/>
      <c r="F246" s="92">
        <f t="shared" ref="F246:F247" si="4">F245+C246</f>
        <v>31147675</v>
      </c>
      <c r="G246" s="10"/>
    </row>
    <row r="247" spans="1:7" ht="24" x14ac:dyDescent="0.4">
      <c r="A247" s="195"/>
      <c r="B247" s="53" t="s">
        <v>42</v>
      </c>
      <c r="C247" s="54">
        <v>30000</v>
      </c>
      <c r="D247" s="80"/>
      <c r="E247" s="55"/>
      <c r="F247" s="89">
        <f t="shared" si="4"/>
        <v>31177675</v>
      </c>
      <c r="G247" s="47"/>
    </row>
    <row r="248" spans="1:7" ht="24" x14ac:dyDescent="0.4">
      <c r="A248" s="57"/>
      <c r="B248" s="49" t="s">
        <v>134</v>
      </c>
      <c r="C248" s="50">
        <f>SUM(C212:C247)</f>
        <v>2477980</v>
      </c>
      <c r="D248" s="81"/>
      <c r="E248" s="59">
        <f>SUM(E213:E247)</f>
        <v>1191230</v>
      </c>
      <c r="F248" s="51">
        <f>C248+F211-E248</f>
        <v>31177675</v>
      </c>
      <c r="G248" s="66"/>
    </row>
    <row r="249" spans="1:7" ht="24" x14ac:dyDescent="0.4">
      <c r="A249" s="190">
        <v>45810</v>
      </c>
      <c r="B249" s="56" t="s">
        <v>105</v>
      </c>
      <c r="C249" s="94">
        <v>175000</v>
      </c>
      <c r="D249" s="73"/>
      <c r="E249" s="30"/>
      <c r="F249" s="91">
        <f>F248+C249</f>
        <v>31352675</v>
      </c>
      <c r="G249" s="10"/>
    </row>
    <row r="250" spans="1:7" ht="24" x14ac:dyDescent="0.4">
      <c r="A250" s="189"/>
      <c r="B250" s="36" t="s">
        <v>17</v>
      </c>
      <c r="C250" s="37">
        <v>25000</v>
      </c>
      <c r="D250" s="67"/>
      <c r="E250" s="6"/>
      <c r="F250" s="92">
        <f>F249+C250</f>
        <v>31377675</v>
      </c>
      <c r="G250" s="10"/>
    </row>
    <row r="251" spans="1:7" ht="24" x14ac:dyDescent="0.4">
      <c r="A251" s="188">
        <v>45812</v>
      </c>
      <c r="B251" s="36" t="s">
        <v>88</v>
      </c>
      <c r="C251" s="37">
        <v>75000</v>
      </c>
      <c r="D251" s="67"/>
      <c r="E251" s="6"/>
      <c r="F251" s="92">
        <f t="shared" ref="F251:F255" si="5">F250+C251</f>
        <v>31452675</v>
      </c>
      <c r="G251" s="10"/>
    </row>
    <row r="252" spans="1:7" ht="24" x14ac:dyDescent="0.4">
      <c r="A252" s="190"/>
      <c r="B252" s="36" t="s">
        <v>98</v>
      </c>
      <c r="C252" s="37">
        <v>60000</v>
      </c>
      <c r="D252" s="69"/>
      <c r="E252" s="7"/>
      <c r="F252" s="92">
        <f t="shared" si="5"/>
        <v>31512675</v>
      </c>
      <c r="G252" s="10"/>
    </row>
    <row r="253" spans="1:7" ht="24" x14ac:dyDescent="0.4">
      <c r="A253" s="190"/>
      <c r="B253" s="36" t="s">
        <v>98</v>
      </c>
      <c r="C253" s="37">
        <v>70000</v>
      </c>
      <c r="D253" s="82"/>
      <c r="E253" s="7"/>
      <c r="F253" s="92">
        <f t="shared" si="5"/>
        <v>31582675</v>
      </c>
      <c r="G253" s="10"/>
    </row>
    <row r="254" spans="1:7" ht="24" x14ac:dyDescent="0.4">
      <c r="A254" s="190"/>
      <c r="B254" s="36" t="s">
        <v>89</v>
      </c>
      <c r="C254" s="37">
        <v>100000</v>
      </c>
      <c r="D254" s="69"/>
      <c r="E254" s="7"/>
      <c r="F254" s="92">
        <f t="shared" si="5"/>
        <v>31682675</v>
      </c>
      <c r="G254" s="10"/>
    </row>
    <row r="255" spans="1:7" ht="24" x14ac:dyDescent="0.4">
      <c r="A255" s="189"/>
      <c r="B255" s="36" t="s">
        <v>84</v>
      </c>
      <c r="C255" s="37">
        <v>50000</v>
      </c>
      <c r="D255" s="69"/>
      <c r="E255" s="7"/>
      <c r="F255" s="92">
        <f t="shared" si="5"/>
        <v>31732675</v>
      </c>
      <c r="G255" s="10"/>
    </row>
    <row r="256" spans="1:7" ht="24" x14ac:dyDescent="0.4">
      <c r="A256" s="188">
        <v>45812</v>
      </c>
      <c r="B256" s="36"/>
      <c r="C256" s="37"/>
      <c r="D256" s="69" t="s">
        <v>127</v>
      </c>
      <c r="E256" s="17">
        <v>3100</v>
      </c>
      <c r="F256" s="88">
        <f>F255-E256</f>
        <v>31729575</v>
      </c>
      <c r="G256" s="10"/>
    </row>
    <row r="257" spans="1:7" ht="24" x14ac:dyDescent="0.4">
      <c r="A257" s="190"/>
      <c r="B257" s="36"/>
      <c r="C257" s="37"/>
      <c r="D257" s="69" t="s">
        <v>71</v>
      </c>
      <c r="E257" s="17">
        <v>351900</v>
      </c>
      <c r="F257" s="88">
        <f t="shared" ref="F257:F258" si="6">F256-E257</f>
        <v>31377675</v>
      </c>
      <c r="G257" s="10"/>
    </row>
    <row r="258" spans="1:7" ht="24" x14ac:dyDescent="0.4">
      <c r="A258" s="189"/>
      <c r="B258" s="36"/>
      <c r="C258" s="37"/>
      <c r="D258" s="69" t="s">
        <v>101</v>
      </c>
      <c r="E258" s="17">
        <v>4400</v>
      </c>
      <c r="F258" s="88">
        <f t="shared" si="6"/>
        <v>31373275</v>
      </c>
      <c r="G258" s="10"/>
    </row>
    <row r="259" spans="1:7" ht="24" x14ac:dyDescent="0.4">
      <c r="A259" s="188">
        <v>45813</v>
      </c>
      <c r="B259" s="36" t="s">
        <v>104</v>
      </c>
      <c r="C259" s="37">
        <v>40000</v>
      </c>
      <c r="D259" s="69"/>
      <c r="E259" s="7"/>
      <c r="F259" s="92">
        <f>F258+C259</f>
        <v>31413275</v>
      </c>
      <c r="G259" s="10"/>
    </row>
    <row r="260" spans="1:7" ht="24" x14ac:dyDescent="0.4">
      <c r="A260" s="190"/>
      <c r="B260" s="36" t="s">
        <v>15</v>
      </c>
      <c r="C260" s="37">
        <v>80000</v>
      </c>
      <c r="D260" s="71"/>
      <c r="E260" s="7"/>
      <c r="F260" s="92">
        <f t="shared" ref="F260:F270" si="7">F259+C260</f>
        <v>31493275</v>
      </c>
      <c r="G260" s="10"/>
    </row>
    <row r="261" spans="1:7" ht="24" x14ac:dyDescent="0.4">
      <c r="A261" s="190"/>
      <c r="B261" s="36" t="s">
        <v>21</v>
      </c>
      <c r="C261" s="37">
        <v>25000</v>
      </c>
      <c r="D261" s="70"/>
      <c r="E261" s="7"/>
      <c r="F261" s="92">
        <f t="shared" si="7"/>
        <v>31518275</v>
      </c>
      <c r="G261" s="10"/>
    </row>
    <row r="262" spans="1:7" ht="24" x14ac:dyDescent="0.4">
      <c r="A262" s="190"/>
      <c r="B262" s="36" t="s">
        <v>16</v>
      </c>
      <c r="C262" s="37">
        <v>12500</v>
      </c>
      <c r="D262" s="69"/>
      <c r="E262" s="7"/>
      <c r="F262" s="92">
        <f t="shared" si="7"/>
        <v>31530775</v>
      </c>
      <c r="G262" s="10"/>
    </row>
    <row r="263" spans="1:7" ht="24" x14ac:dyDescent="0.4">
      <c r="A263" s="189"/>
      <c r="B263" s="36" t="s">
        <v>17</v>
      </c>
      <c r="C263" s="37">
        <v>70000</v>
      </c>
      <c r="D263" s="69"/>
      <c r="E263" s="7"/>
      <c r="F263" s="92">
        <f t="shared" si="7"/>
        <v>31600775</v>
      </c>
      <c r="G263" s="10"/>
    </row>
    <row r="264" spans="1:7" ht="24" x14ac:dyDescent="0.4">
      <c r="A264" s="35">
        <v>45814</v>
      </c>
      <c r="B264" s="36" t="s">
        <v>114</v>
      </c>
      <c r="C264" s="37">
        <v>25000</v>
      </c>
      <c r="D264" s="70"/>
      <c r="E264" s="7"/>
      <c r="F264" s="92">
        <f t="shared" si="7"/>
        <v>31625775</v>
      </c>
      <c r="G264" s="10"/>
    </row>
    <row r="265" spans="1:7" ht="24" x14ac:dyDescent="0.4">
      <c r="A265" s="35">
        <v>45816</v>
      </c>
      <c r="B265" s="36" t="s">
        <v>125</v>
      </c>
      <c r="C265" s="37">
        <v>30000</v>
      </c>
      <c r="D265" s="70"/>
      <c r="E265" s="7"/>
      <c r="F265" s="92">
        <f t="shared" si="7"/>
        <v>31655775</v>
      </c>
      <c r="G265" s="10"/>
    </row>
    <row r="266" spans="1:7" ht="24" x14ac:dyDescent="0.4">
      <c r="A266" s="188">
        <v>45817</v>
      </c>
      <c r="B266" s="36" t="s">
        <v>90</v>
      </c>
      <c r="C266" s="37">
        <v>45000</v>
      </c>
      <c r="D266" s="83"/>
      <c r="E266" s="7"/>
      <c r="F266" s="92">
        <f t="shared" si="7"/>
        <v>31700775</v>
      </c>
      <c r="G266" s="10"/>
    </row>
    <row r="267" spans="1:7" ht="24" x14ac:dyDescent="0.4">
      <c r="A267" s="189"/>
      <c r="B267" s="36" t="s">
        <v>90</v>
      </c>
      <c r="C267" s="37">
        <v>30000</v>
      </c>
      <c r="D267" s="69"/>
      <c r="E267" s="7"/>
      <c r="F267" s="92">
        <f t="shared" si="7"/>
        <v>31730775</v>
      </c>
      <c r="G267" s="10"/>
    </row>
    <row r="268" spans="1:7" ht="24" x14ac:dyDescent="0.4">
      <c r="A268" s="188">
        <v>45818</v>
      </c>
      <c r="B268" s="36" t="s">
        <v>106</v>
      </c>
      <c r="C268" s="37">
        <v>95000</v>
      </c>
      <c r="D268" s="70"/>
      <c r="E268" s="11"/>
      <c r="F268" s="92">
        <f t="shared" si="7"/>
        <v>31825775</v>
      </c>
      <c r="G268" s="10"/>
    </row>
    <row r="269" spans="1:7" ht="24" x14ac:dyDescent="0.4">
      <c r="A269" s="190"/>
      <c r="B269" s="36" t="s">
        <v>92</v>
      </c>
      <c r="C269" s="37">
        <v>85000</v>
      </c>
      <c r="D269" s="70"/>
      <c r="E269" s="7"/>
      <c r="F269" s="92">
        <f t="shared" si="7"/>
        <v>31910775</v>
      </c>
      <c r="G269" s="10"/>
    </row>
    <row r="270" spans="1:7" ht="24" x14ac:dyDescent="0.4">
      <c r="A270" s="190"/>
      <c r="B270" s="36" t="s">
        <v>74</v>
      </c>
      <c r="C270" s="37">
        <v>25000</v>
      </c>
      <c r="D270" s="69"/>
      <c r="E270" s="7"/>
      <c r="F270" s="92">
        <f t="shared" si="7"/>
        <v>31935775</v>
      </c>
      <c r="G270" s="10"/>
    </row>
    <row r="271" spans="1:7" ht="24" x14ac:dyDescent="0.4">
      <c r="A271" s="189"/>
      <c r="B271" s="36"/>
      <c r="C271" s="37"/>
      <c r="D271" s="69" t="s">
        <v>76</v>
      </c>
      <c r="E271" s="17">
        <v>153600</v>
      </c>
      <c r="F271" s="88">
        <f>F270-E271</f>
        <v>31782175</v>
      </c>
      <c r="G271" s="10"/>
    </row>
    <row r="272" spans="1:7" ht="24" x14ac:dyDescent="0.4">
      <c r="A272" s="188">
        <v>45819</v>
      </c>
      <c r="B272" s="36" t="s">
        <v>115</v>
      </c>
      <c r="C272" s="37">
        <v>25000</v>
      </c>
      <c r="D272" s="70"/>
      <c r="E272" s="7"/>
      <c r="F272" s="92">
        <f>F271+C272</f>
        <v>31807175</v>
      </c>
      <c r="G272" s="10"/>
    </row>
    <row r="273" spans="1:7" ht="24" x14ac:dyDescent="0.4">
      <c r="A273" s="190"/>
      <c r="B273" s="36" t="s">
        <v>75</v>
      </c>
      <c r="C273" s="37">
        <v>60000</v>
      </c>
      <c r="D273" s="69"/>
      <c r="E273" s="7"/>
      <c r="F273" s="92">
        <f t="shared" ref="F273:F276" si="8">F272+C273</f>
        <v>31867175</v>
      </c>
      <c r="G273" s="10"/>
    </row>
    <row r="274" spans="1:7" ht="24" x14ac:dyDescent="0.4">
      <c r="A274" s="190"/>
      <c r="B274" s="36" t="s">
        <v>83</v>
      </c>
      <c r="C274" s="37">
        <v>50000</v>
      </c>
      <c r="D274" s="69"/>
      <c r="E274" s="7"/>
      <c r="F274" s="92">
        <f t="shared" si="8"/>
        <v>31917175</v>
      </c>
      <c r="G274" s="10"/>
    </row>
    <row r="275" spans="1:7" ht="24" x14ac:dyDescent="0.4">
      <c r="A275" s="189"/>
      <c r="B275" s="36" t="s">
        <v>112</v>
      </c>
      <c r="C275" s="37">
        <v>50000</v>
      </c>
      <c r="D275" s="69"/>
      <c r="E275" s="7"/>
      <c r="F275" s="92">
        <f t="shared" si="8"/>
        <v>31967175</v>
      </c>
      <c r="G275" s="10"/>
    </row>
    <row r="276" spans="1:7" ht="24" x14ac:dyDescent="0.4">
      <c r="A276" s="188">
        <v>45820</v>
      </c>
      <c r="B276" s="36" t="s">
        <v>113</v>
      </c>
      <c r="C276" s="37">
        <v>35000</v>
      </c>
      <c r="D276" s="69"/>
      <c r="E276" s="7"/>
      <c r="F276" s="92">
        <f t="shared" si="8"/>
        <v>32002175</v>
      </c>
      <c r="G276" s="10"/>
    </row>
    <row r="277" spans="1:7" ht="24" x14ac:dyDescent="0.4">
      <c r="A277" s="189"/>
      <c r="B277" s="36"/>
      <c r="C277" s="37"/>
      <c r="D277" s="69" t="s">
        <v>1</v>
      </c>
      <c r="E277" s="17">
        <v>360000</v>
      </c>
      <c r="F277" s="88">
        <f>F276-E277</f>
        <v>31642175</v>
      </c>
      <c r="G277" s="10"/>
    </row>
    <row r="278" spans="1:7" ht="24" x14ac:dyDescent="0.4">
      <c r="A278" s="188">
        <v>45821</v>
      </c>
      <c r="B278" s="36" t="s">
        <v>94</v>
      </c>
      <c r="C278" s="95">
        <v>25000</v>
      </c>
      <c r="D278" s="97"/>
      <c r="F278" s="88">
        <f>F277+C278</f>
        <v>31667175</v>
      </c>
      <c r="G278" s="10"/>
    </row>
    <row r="279" spans="1:7" ht="24" x14ac:dyDescent="0.4">
      <c r="A279" s="190"/>
      <c r="B279" s="36" t="s">
        <v>113</v>
      </c>
      <c r="C279" s="95">
        <v>85000</v>
      </c>
      <c r="D279" s="78"/>
      <c r="E279" s="96"/>
      <c r="F279" s="88">
        <f t="shared" ref="F279:F280" si="9">F278+C279</f>
        <v>31752175</v>
      </c>
      <c r="G279" s="10" t="s">
        <v>5</v>
      </c>
    </row>
    <row r="280" spans="1:7" ht="24" x14ac:dyDescent="0.4">
      <c r="A280" s="190"/>
      <c r="B280" s="36" t="s">
        <v>112</v>
      </c>
      <c r="C280" s="37">
        <v>50000</v>
      </c>
      <c r="D280" s="69"/>
      <c r="E280" s="17"/>
      <c r="F280" s="88">
        <f t="shared" si="9"/>
        <v>31802175</v>
      </c>
      <c r="G280" s="10"/>
    </row>
    <row r="281" spans="1:7" ht="24" x14ac:dyDescent="0.4">
      <c r="A281" s="189"/>
      <c r="B281" s="36"/>
      <c r="C281" s="37"/>
      <c r="D281" s="69" t="s">
        <v>99</v>
      </c>
      <c r="E281" s="38">
        <v>249000</v>
      </c>
      <c r="F281" s="88">
        <f>F280-E281</f>
        <v>31553175</v>
      </c>
      <c r="G281" s="10"/>
    </row>
    <row r="282" spans="1:7" ht="24" x14ac:dyDescent="0.4">
      <c r="A282" s="35">
        <v>45825</v>
      </c>
      <c r="B282" s="36"/>
      <c r="C282" s="37"/>
      <c r="D282" s="69" t="s">
        <v>85</v>
      </c>
      <c r="E282" s="38">
        <v>198000</v>
      </c>
      <c r="F282" s="88">
        <f>F281-E282</f>
        <v>31355175</v>
      </c>
      <c r="G282" s="10"/>
    </row>
    <row r="283" spans="1:7" ht="24" x14ac:dyDescent="0.4">
      <c r="A283" s="188">
        <v>45826</v>
      </c>
      <c r="B283" s="36" t="s">
        <v>113</v>
      </c>
      <c r="C283" s="37">
        <v>35000</v>
      </c>
      <c r="D283" s="69"/>
      <c r="E283" s="17"/>
      <c r="F283" s="88">
        <f>F282+C283</f>
        <v>31390175</v>
      </c>
      <c r="G283" s="10"/>
    </row>
    <row r="284" spans="1:7" ht="24" x14ac:dyDescent="0.4">
      <c r="A284" s="189"/>
      <c r="B284" s="36" t="s">
        <v>115</v>
      </c>
      <c r="C284" s="37">
        <v>90000</v>
      </c>
      <c r="D284" s="69"/>
      <c r="E284" s="17"/>
      <c r="F284" s="88">
        <f t="shared" ref="F284:F285" si="10">F283+C284</f>
        <v>31480175</v>
      </c>
      <c r="G284" s="10"/>
    </row>
    <row r="285" spans="1:7" ht="24" x14ac:dyDescent="0.4">
      <c r="A285" s="188">
        <v>45827</v>
      </c>
      <c r="B285" s="36" t="s">
        <v>73</v>
      </c>
      <c r="C285" s="37">
        <v>160000</v>
      </c>
      <c r="D285" s="69"/>
      <c r="E285" s="17"/>
      <c r="F285" s="88">
        <f t="shared" si="10"/>
        <v>31640175</v>
      </c>
      <c r="G285" s="10"/>
    </row>
    <row r="286" spans="1:7" ht="24" x14ac:dyDescent="0.4">
      <c r="A286" s="189"/>
      <c r="B286" s="36"/>
      <c r="C286" s="37"/>
      <c r="D286" s="84" t="s">
        <v>110</v>
      </c>
      <c r="E286" s="17">
        <v>30000</v>
      </c>
      <c r="F286" s="88">
        <f>F285-E286</f>
        <v>31610175</v>
      </c>
      <c r="G286" s="10"/>
    </row>
    <row r="287" spans="1:7" ht="24" x14ac:dyDescent="0.4">
      <c r="A287" s="35">
        <v>45828</v>
      </c>
      <c r="B287" s="36" t="s">
        <v>91</v>
      </c>
      <c r="C287" s="37">
        <v>110000</v>
      </c>
      <c r="D287" s="69"/>
      <c r="E287" s="17"/>
      <c r="F287" s="88">
        <f>F286+C287</f>
        <v>31720175</v>
      </c>
      <c r="G287" s="10"/>
    </row>
    <row r="288" spans="1:7" ht="24" x14ac:dyDescent="0.4">
      <c r="A288" s="188">
        <v>45831</v>
      </c>
      <c r="B288" s="36" t="s">
        <v>115</v>
      </c>
      <c r="C288" s="37">
        <v>80000</v>
      </c>
      <c r="D288" s="69"/>
      <c r="E288" s="17"/>
      <c r="F288" s="88">
        <f t="shared" ref="F288:F291" si="11">F287+C288</f>
        <v>31800175</v>
      </c>
      <c r="G288" s="10"/>
    </row>
    <row r="289" spans="1:7" ht="24" x14ac:dyDescent="0.4">
      <c r="A289" s="190"/>
      <c r="B289" s="36" t="s">
        <v>113</v>
      </c>
      <c r="C289" s="37">
        <v>80000</v>
      </c>
      <c r="D289" s="69"/>
      <c r="E289" s="17"/>
      <c r="F289" s="88">
        <f t="shared" si="11"/>
        <v>31880175</v>
      </c>
      <c r="G289" s="10"/>
    </row>
    <row r="290" spans="1:7" ht="24" x14ac:dyDescent="0.4">
      <c r="A290" s="190"/>
      <c r="B290" s="36" t="s">
        <v>75</v>
      </c>
      <c r="C290" s="37">
        <v>80000</v>
      </c>
      <c r="D290" s="69"/>
      <c r="E290" s="17"/>
      <c r="F290" s="88">
        <f t="shared" si="11"/>
        <v>31960175</v>
      </c>
      <c r="G290" s="10"/>
    </row>
    <row r="291" spans="1:7" ht="24" x14ac:dyDescent="0.4">
      <c r="A291" s="189"/>
      <c r="B291" s="36" t="s">
        <v>130</v>
      </c>
      <c r="C291" s="37">
        <v>275000</v>
      </c>
      <c r="D291" s="69"/>
      <c r="E291" s="17"/>
      <c r="F291" s="88">
        <f t="shared" si="11"/>
        <v>32235175</v>
      </c>
      <c r="G291" s="10"/>
    </row>
    <row r="292" spans="1:7" ht="24" x14ac:dyDescent="0.4">
      <c r="A292" s="188">
        <v>45831</v>
      </c>
      <c r="B292" s="36"/>
      <c r="C292" s="37"/>
      <c r="D292" s="69" t="s">
        <v>2</v>
      </c>
      <c r="E292" s="39">
        <v>178000</v>
      </c>
      <c r="F292" s="88">
        <f>F291-E292</f>
        <v>32057175</v>
      </c>
      <c r="G292" s="10"/>
    </row>
    <row r="293" spans="1:7" ht="24" x14ac:dyDescent="0.4">
      <c r="A293" s="189"/>
      <c r="B293" s="36"/>
      <c r="C293" s="37"/>
      <c r="D293" s="84" t="s">
        <v>120</v>
      </c>
      <c r="E293" s="39">
        <v>5940</v>
      </c>
      <c r="F293" s="88">
        <f>F292-E293</f>
        <v>32051235</v>
      </c>
      <c r="G293" s="10"/>
    </row>
    <row r="294" spans="1:7" ht="24" x14ac:dyDescent="0.4">
      <c r="A294" s="188">
        <v>45832</v>
      </c>
      <c r="B294" s="36" t="s">
        <v>115</v>
      </c>
      <c r="C294" s="37">
        <v>80000</v>
      </c>
      <c r="D294" s="69"/>
      <c r="E294" s="17"/>
      <c r="F294" s="88">
        <f>F293+C294</f>
        <v>32131235</v>
      </c>
      <c r="G294" s="10"/>
    </row>
    <row r="295" spans="1:7" ht="24" x14ac:dyDescent="0.4">
      <c r="A295" s="190"/>
      <c r="B295" s="36" t="s">
        <v>80</v>
      </c>
      <c r="C295" s="37">
        <v>260000</v>
      </c>
      <c r="D295" s="69"/>
      <c r="E295" s="17"/>
      <c r="F295" s="88">
        <f t="shared" ref="F295:F299" si="12">F294+C295</f>
        <v>32391235</v>
      </c>
      <c r="G295" s="10"/>
    </row>
    <row r="296" spans="1:7" ht="24" x14ac:dyDescent="0.4">
      <c r="A296" s="189"/>
      <c r="B296" s="36" t="s">
        <v>113</v>
      </c>
      <c r="C296" s="37">
        <v>35000</v>
      </c>
      <c r="D296" s="69"/>
      <c r="E296" s="17"/>
      <c r="F296" s="88">
        <f t="shared" si="12"/>
        <v>32426235</v>
      </c>
      <c r="G296" s="10"/>
    </row>
    <row r="297" spans="1:7" ht="24" x14ac:dyDescent="0.4">
      <c r="A297" s="188">
        <v>45833</v>
      </c>
      <c r="B297" s="36" t="s">
        <v>93</v>
      </c>
      <c r="C297" s="37">
        <v>355000</v>
      </c>
      <c r="D297" s="69"/>
      <c r="E297" s="17"/>
      <c r="F297" s="88">
        <f t="shared" si="12"/>
        <v>32781235</v>
      </c>
      <c r="G297" s="10"/>
    </row>
    <row r="298" spans="1:7" ht="24" x14ac:dyDescent="0.4">
      <c r="A298" s="190"/>
      <c r="B298" s="36" t="s">
        <v>111</v>
      </c>
      <c r="C298" s="37">
        <v>25000</v>
      </c>
      <c r="D298" s="69"/>
      <c r="E298" s="17"/>
      <c r="F298" s="88">
        <f t="shared" si="12"/>
        <v>32806235</v>
      </c>
      <c r="G298" s="10"/>
    </row>
    <row r="299" spans="1:7" ht="24" x14ac:dyDescent="0.4">
      <c r="A299" s="190"/>
      <c r="B299" s="36" t="s">
        <v>86</v>
      </c>
      <c r="C299" s="37">
        <v>30000</v>
      </c>
      <c r="D299" s="69"/>
      <c r="E299" s="17"/>
      <c r="F299" s="88">
        <f t="shared" si="12"/>
        <v>32836235</v>
      </c>
      <c r="G299" s="10"/>
    </row>
    <row r="300" spans="1:7" ht="24" x14ac:dyDescent="0.4">
      <c r="A300" s="190"/>
      <c r="B300" s="36" t="s">
        <v>82</v>
      </c>
      <c r="C300" s="37">
        <v>160000</v>
      </c>
      <c r="D300" s="67"/>
      <c r="E300" s="6"/>
      <c r="F300" s="88">
        <f>F299+C300</f>
        <v>32996235</v>
      </c>
      <c r="G300" s="10"/>
    </row>
    <row r="301" spans="1:7" ht="24" x14ac:dyDescent="0.4">
      <c r="A301" s="190"/>
      <c r="B301" s="36"/>
      <c r="C301" s="37"/>
      <c r="D301" s="84" t="s">
        <v>0</v>
      </c>
      <c r="E301" s="19">
        <v>90000</v>
      </c>
      <c r="F301" s="88">
        <f>F300-E301</f>
        <v>32906235</v>
      </c>
      <c r="G301" s="10"/>
    </row>
    <row r="302" spans="1:7" ht="24" x14ac:dyDescent="0.4">
      <c r="A302" s="189"/>
      <c r="B302" s="36"/>
      <c r="C302" s="37"/>
      <c r="D302" s="84" t="s">
        <v>100</v>
      </c>
      <c r="E302" s="19">
        <v>186370</v>
      </c>
      <c r="F302" s="88">
        <f>F301-E302</f>
        <v>32719865</v>
      </c>
      <c r="G302" s="10"/>
    </row>
    <row r="303" spans="1:7" ht="24" x14ac:dyDescent="0.4">
      <c r="A303" s="188">
        <v>45834</v>
      </c>
      <c r="B303" s="36" t="s">
        <v>97</v>
      </c>
      <c r="C303" s="37">
        <v>330000</v>
      </c>
      <c r="D303" s="67"/>
      <c r="E303" s="19"/>
      <c r="F303" s="88">
        <f>F302+C303</f>
        <v>33049865</v>
      </c>
      <c r="G303" s="10"/>
    </row>
    <row r="304" spans="1:7" ht="24" x14ac:dyDescent="0.4">
      <c r="A304" s="190"/>
      <c r="B304" s="36" t="s">
        <v>78</v>
      </c>
      <c r="C304" s="37">
        <v>190000</v>
      </c>
      <c r="D304" s="67"/>
      <c r="E304" s="19"/>
      <c r="F304" s="88">
        <f t="shared" ref="F304:F308" si="13">F303+C304</f>
        <v>33239865</v>
      </c>
      <c r="G304" s="10"/>
    </row>
    <row r="305" spans="1:7" ht="24" x14ac:dyDescent="0.4">
      <c r="A305" s="190"/>
      <c r="B305" s="36" t="s">
        <v>111</v>
      </c>
      <c r="C305" s="37">
        <v>80000</v>
      </c>
      <c r="D305" s="67"/>
      <c r="E305" s="19"/>
      <c r="F305" s="88">
        <f t="shared" si="13"/>
        <v>33319865</v>
      </c>
      <c r="G305" s="10"/>
    </row>
    <row r="306" spans="1:7" ht="24" x14ac:dyDescent="0.4">
      <c r="A306" s="189"/>
      <c r="B306" s="36" t="s">
        <v>75</v>
      </c>
      <c r="C306" s="37">
        <v>80000</v>
      </c>
      <c r="D306" s="67"/>
      <c r="E306" s="19"/>
      <c r="F306" s="88">
        <f t="shared" si="13"/>
        <v>33399865</v>
      </c>
      <c r="G306" s="10"/>
    </row>
    <row r="307" spans="1:7" ht="24" x14ac:dyDescent="0.4">
      <c r="A307" s="188">
        <v>45835</v>
      </c>
      <c r="B307" s="36" t="s">
        <v>81</v>
      </c>
      <c r="C307" s="37">
        <v>160000</v>
      </c>
      <c r="D307" s="67"/>
      <c r="E307" s="19"/>
      <c r="F307" s="88">
        <f t="shared" si="13"/>
        <v>33559865</v>
      </c>
      <c r="G307" s="10"/>
    </row>
    <row r="308" spans="1:7" ht="24" x14ac:dyDescent="0.4">
      <c r="A308" s="190"/>
      <c r="B308" s="36" t="s">
        <v>107</v>
      </c>
      <c r="C308" s="37">
        <v>240000</v>
      </c>
      <c r="D308" s="67"/>
      <c r="E308" s="19"/>
      <c r="F308" s="88">
        <f t="shared" si="13"/>
        <v>33799865</v>
      </c>
      <c r="G308" s="10"/>
    </row>
    <row r="309" spans="1:7" ht="24" x14ac:dyDescent="0.4">
      <c r="A309" s="189"/>
      <c r="B309" s="36"/>
      <c r="C309" s="37"/>
      <c r="D309" s="67" t="s">
        <v>131</v>
      </c>
      <c r="E309" s="19">
        <v>5000</v>
      </c>
      <c r="F309" s="88">
        <f>F308-E309</f>
        <v>33794865</v>
      </c>
      <c r="G309" s="10"/>
    </row>
    <row r="310" spans="1:7" ht="24" x14ac:dyDescent="0.4">
      <c r="A310" s="40">
        <v>45837</v>
      </c>
      <c r="B310" s="41" t="s">
        <v>123</v>
      </c>
      <c r="C310" s="42">
        <v>807</v>
      </c>
      <c r="D310" s="85"/>
      <c r="E310" s="43"/>
      <c r="F310" s="93">
        <f>F309+C310</f>
        <v>33795672</v>
      </c>
      <c r="G310" s="34"/>
    </row>
    <row r="311" spans="1:7" ht="24" x14ac:dyDescent="0.4">
      <c r="A311" s="191">
        <v>45838</v>
      </c>
      <c r="B311" s="44" t="s">
        <v>144</v>
      </c>
      <c r="C311" s="45">
        <v>150000</v>
      </c>
      <c r="D311" s="67"/>
      <c r="E311" s="19"/>
      <c r="F311" s="93">
        <f t="shared" ref="F311:F316" si="14">F310+C311</f>
        <v>33945672</v>
      </c>
      <c r="G311" s="27"/>
    </row>
    <row r="312" spans="1:7" ht="24" x14ac:dyDescent="0.4">
      <c r="A312" s="191"/>
      <c r="B312" s="44" t="s">
        <v>145</v>
      </c>
      <c r="C312" s="45">
        <v>30000</v>
      </c>
      <c r="D312" s="67"/>
      <c r="E312" s="19"/>
      <c r="F312" s="93">
        <f t="shared" si="14"/>
        <v>33975672</v>
      </c>
      <c r="G312" s="27"/>
    </row>
    <row r="313" spans="1:7" ht="24" x14ac:dyDescent="0.4">
      <c r="A313" s="191"/>
      <c r="B313" s="44" t="s">
        <v>146</v>
      </c>
      <c r="C313" s="45">
        <v>175000</v>
      </c>
      <c r="D313" s="67"/>
      <c r="E313" s="19"/>
      <c r="F313" s="93">
        <f t="shared" si="14"/>
        <v>34150672</v>
      </c>
      <c r="G313" s="27"/>
    </row>
    <row r="314" spans="1:7" ht="24" x14ac:dyDescent="0.4">
      <c r="A314" s="191"/>
      <c r="B314" s="44" t="s">
        <v>102</v>
      </c>
      <c r="C314" s="45">
        <v>95000</v>
      </c>
      <c r="D314" s="67"/>
      <c r="E314" s="19"/>
      <c r="F314" s="93">
        <f t="shared" si="14"/>
        <v>34245672</v>
      </c>
      <c r="G314" s="27"/>
    </row>
    <row r="315" spans="1:7" ht="24" x14ac:dyDescent="0.4">
      <c r="A315" s="188"/>
      <c r="B315" s="198" t="s">
        <v>147</v>
      </c>
      <c r="C315" s="199">
        <v>80000</v>
      </c>
      <c r="D315" s="85"/>
      <c r="E315" s="43"/>
      <c r="F315" s="93">
        <f t="shared" si="14"/>
        <v>34325672</v>
      </c>
      <c r="G315" s="200"/>
    </row>
    <row r="316" spans="1:7" ht="24" x14ac:dyDescent="0.4">
      <c r="A316" s="192"/>
      <c r="B316" s="62" t="s">
        <v>73</v>
      </c>
      <c r="C316" s="63">
        <v>110000</v>
      </c>
      <c r="D316" s="86"/>
      <c r="E316" s="64"/>
      <c r="F316" s="93">
        <f t="shared" si="14"/>
        <v>34435672</v>
      </c>
      <c r="G316" s="65"/>
    </row>
    <row r="317" spans="1:7" ht="24" x14ac:dyDescent="0.4">
      <c r="A317" s="57"/>
      <c r="B317" s="60" t="s">
        <v>7</v>
      </c>
      <c r="C317" s="61">
        <f>SUM(C249:C316)</f>
        <v>5073307</v>
      </c>
      <c r="D317" s="81"/>
      <c r="E317" s="59">
        <f>SUM(E249:E316)</f>
        <v>1815310</v>
      </c>
      <c r="F317" s="51">
        <f>C317+F248-E317</f>
        <v>34435672</v>
      </c>
      <c r="G317" s="58"/>
    </row>
    <row r="318" spans="1:7" x14ac:dyDescent="0.4">
      <c r="C318" s="12" t="s">
        <v>5</v>
      </c>
    </row>
    <row r="325" spans="6:6" x14ac:dyDescent="0.4">
      <c r="F325" s="1" t="s">
        <v>5</v>
      </c>
    </row>
  </sheetData>
  <mergeCells count="88">
    <mergeCell ref="A276:A277"/>
    <mergeCell ref="A278:A281"/>
    <mergeCell ref="A285:A286"/>
    <mergeCell ref="A307:A309"/>
    <mergeCell ref="A297:A302"/>
    <mergeCell ref="A303:A306"/>
    <mergeCell ref="A311:A316"/>
    <mergeCell ref="F3:F4"/>
    <mergeCell ref="A283:A284"/>
    <mergeCell ref="A288:A291"/>
    <mergeCell ref="A292:A293"/>
    <mergeCell ref="A294:A296"/>
    <mergeCell ref="A240:A241"/>
    <mergeCell ref="A242:A244"/>
    <mergeCell ref="A246:A247"/>
    <mergeCell ref="A224:A226"/>
    <mergeCell ref="A227:A232"/>
    <mergeCell ref="A266:A267"/>
    <mergeCell ref="A272:A275"/>
    <mergeCell ref="A221:A223"/>
    <mergeCell ref="A219:A220"/>
    <mergeCell ref="A233:A234"/>
    <mergeCell ref="A249:A250"/>
    <mergeCell ref="A251:A255"/>
    <mergeCell ref="A256:A258"/>
    <mergeCell ref="A259:A263"/>
    <mergeCell ref="A238:A239"/>
    <mergeCell ref="A268:A271"/>
    <mergeCell ref="A169:A173"/>
    <mergeCell ref="A174:A175"/>
    <mergeCell ref="A176:A178"/>
    <mergeCell ref="A180:A181"/>
    <mergeCell ref="A182:A183"/>
    <mergeCell ref="A184:A188"/>
    <mergeCell ref="A189:A190"/>
    <mergeCell ref="A212:A217"/>
    <mergeCell ref="A191:A193"/>
    <mergeCell ref="A195:A196"/>
    <mergeCell ref="A198:A200"/>
    <mergeCell ref="A206:A207"/>
    <mergeCell ref="A201:A202"/>
    <mergeCell ref="A163:A168"/>
    <mergeCell ref="G3:G4"/>
    <mergeCell ref="A137:A138"/>
    <mergeCell ref="A89:A90"/>
    <mergeCell ref="A141:A144"/>
    <mergeCell ref="A94:A96"/>
    <mergeCell ref="A18:A22"/>
    <mergeCell ref="A25:A26"/>
    <mergeCell ref="A27:A33"/>
    <mergeCell ref="A34:A37"/>
    <mergeCell ref="A50:A51"/>
    <mergeCell ref="A43:A44"/>
    <mergeCell ref="A116:A119"/>
    <mergeCell ref="A76:A78"/>
    <mergeCell ref="A71:A75"/>
    <mergeCell ref="A1:G1"/>
    <mergeCell ref="A2:G2"/>
    <mergeCell ref="B3:C3"/>
    <mergeCell ref="D3:E3"/>
    <mergeCell ref="A16:A17"/>
    <mergeCell ref="A7:A10"/>
    <mergeCell ref="A11:A14"/>
    <mergeCell ref="A114:A115"/>
    <mergeCell ref="A60:A61"/>
    <mergeCell ref="A62:A65"/>
    <mergeCell ref="A66:A70"/>
    <mergeCell ref="A79:A84"/>
    <mergeCell ref="A85:A88"/>
    <mergeCell ref="A47:A49"/>
    <mergeCell ref="A23:A24"/>
    <mergeCell ref="A38:A39"/>
    <mergeCell ref="A158:A161"/>
    <mergeCell ref="A152:A155"/>
    <mergeCell ref="A149:A151"/>
    <mergeCell ref="A52:A54"/>
    <mergeCell ref="A57:A58"/>
    <mergeCell ref="A146:A148"/>
    <mergeCell ref="A97:A98"/>
    <mergeCell ref="A101:A103"/>
    <mergeCell ref="A120:A122"/>
    <mergeCell ref="A133:A134"/>
    <mergeCell ref="A139:A140"/>
    <mergeCell ref="A135:A136"/>
    <mergeCell ref="A125:A130"/>
    <mergeCell ref="A105:A106"/>
    <mergeCell ref="A107:A110"/>
    <mergeCell ref="A111:A112"/>
  </mergeCells>
  <phoneticPr fontId="23" type="noConversion"/>
  <pageMargins left="0.94972223043441772" right="0.69972223043441772" top="0.75" bottom="0.75" header="0.30000001192092896" footer="0.30000001192092896"/>
  <pageSetup paperSize="9" scale="51" fitToHeight="0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상반기 내역</vt:lpstr>
      <vt:lpstr>'상반기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이혜린</dc:creator>
  <cp:lastModifiedBy>User</cp:lastModifiedBy>
  <cp:revision>6</cp:revision>
  <cp:lastPrinted>2025-07-17T02:52:05Z</cp:lastPrinted>
  <dcterms:created xsi:type="dcterms:W3CDTF">2018-07-24T06:45:54Z</dcterms:created>
  <dcterms:modified xsi:type="dcterms:W3CDTF">2025-07-17T02:52:06Z</dcterms:modified>
  <cp:version>1100.0100.01</cp:version>
</cp:coreProperties>
</file>