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광주서구청\Desktop\환경개선부담금\압류\2020.1기분 압류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4015" i="1" l="1"/>
  <c r="H4014" i="1"/>
  <c r="H4013" i="1"/>
  <c r="H4012" i="1"/>
  <c r="H4011" i="1"/>
  <c r="H4010" i="1"/>
  <c r="H4009" i="1"/>
  <c r="D4009" i="1"/>
  <c r="H4008" i="1"/>
  <c r="D4008" i="1"/>
  <c r="H4007" i="1"/>
  <c r="D4007" i="1"/>
  <c r="H4006" i="1"/>
  <c r="D4006" i="1"/>
  <c r="H4005" i="1"/>
  <c r="D4005" i="1"/>
  <c r="H4004" i="1"/>
  <c r="D4004" i="1"/>
  <c r="H4003" i="1"/>
  <c r="D4003" i="1"/>
  <c r="H4002" i="1"/>
  <c r="D4002" i="1"/>
  <c r="H4001" i="1"/>
  <c r="D4001" i="1"/>
  <c r="H4000" i="1"/>
  <c r="D4000" i="1"/>
  <c r="H3999" i="1"/>
  <c r="D3999" i="1"/>
  <c r="H3998" i="1"/>
  <c r="D3998" i="1"/>
  <c r="H3997" i="1"/>
  <c r="D3997" i="1"/>
  <c r="H3996" i="1"/>
  <c r="D3996" i="1"/>
  <c r="H3995" i="1"/>
  <c r="D3995" i="1"/>
  <c r="H3994" i="1"/>
  <c r="D3994" i="1"/>
  <c r="H3993" i="1"/>
  <c r="D3993" i="1"/>
  <c r="H3992" i="1"/>
  <c r="D3992" i="1"/>
  <c r="H3991" i="1"/>
  <c r="D3991" i="1"/>
  <c r="H3990" i="1"/>
  <c r="D3990" i="1"/>
  <c r="H3989" i="1"/>
  <c r="D3989" i="1"/>
  <c r="H3988" i="1"/>
  <c r="D3988" i="1"/>
  <c r="H3987" i="1"/>
  <c r="D3987" i="1"/>
  <c r="H3986" i="1"/>
  <c r="D3986" i="1"/>
  <c r="H3985" i="1"/>
  <c r="D3985" i="1"/>
  <c r="H3984" i="1"/>
  <c r="D3984" i="1"/>
  <c r="H3983" i="1"/>
  <c r="D3983" i="1"/>
  <c r="H3982" i="1"/>
  <c r="D3982" i="1"/>
  <c r="H3981" i="1"/>
  <c r="D3981" i="1"/>
  <c r="H3980" i="1"/>
  <c r="D3980" i="1"/>
  <c r="H3979" i="1"/>
  <c r="D3979" i="1"/>
  <c r="H3978" i="1"/>
  <c r="D3978" i="1"/>
  <c r="H3977" i="1"/>
  <c r="D3977" i="1"/>
  <c r="H3976" i="1"/>
  <c r="D3976" i="1"/>
  <c r="H3975" i="1"/>
  <c r="D3975" i="1"/>
  <c r="H3974" i="1"/>
  <c r="D3974" i="1"/>
  <c r="H3973" i="1"/>
  <c r="D3973" i="1"/>
  <c r="H3972" i="1"/>
  <c r="D3972" i="1"/>
  <c r="H3971" i="1"/>
  <c r="D3971" i="1"/>
  <c r="H3970" i="1"/>
  <c r="D3970" i="1"/>
  <c r="H3969" i="1"/>
  <c r="D3969" i="1"/>
  <c r="H3968" i="1"/>
  <c r="D3968" i="1"/>
  <c r="H3967" i="1"/>
  <c r="D3967" i="1"/>
  <c r="H3966" i="1"/>
  <c r="D3966" i="1"/>
  <c r="H3965" i="1"/>
  <c r="D3965" i="1"/>
  <c r="H3964" i="1"/>
  <c r="D3964" i="1"/>
  <c r="H3963" i="1"/>
  <c r="D3963" i="1"/>
  <c r="H3962" i="1"/>
  <c r="D3962" i="1"/>
  <c r="H3961" i="1"/>
  <c r="D3961" i="1"/>
  <c r="H3960" i="1"/>
  <c r="D3960" i="1"/>
  <c r="H3959" i="1"/>
  <c r="D3959" i="1"/>
  <c r="H3958" i="1"/>
  <c r="D3958" i="1"/>
  <c r="H3957" i="1"/>
  <c r="D3957" i="1"/>
  <c r="H3956" i="1"/>
  <c r="D3956" i="1"/>
  <c r="H3955" i="1"/>
  <c r="D3955" i="1"/>
  <c r="H3954" i="1"/>
  <c r="D3954" i="1"/>
  <c r="H3953" i="1"/>
  <c r="D3953" i="1"/>
  <c r="H3952" i="1"/>
  <c r="D3952" i="1"/>
  <c r="H3951" i="1"/>
  <c r="D3951" i="1"/>
  <c r="H3950" i="1"/>
  <c r="D3950" i="1"/>
  <c r="H3949" i="1"/>
  <c r="D3949" i="1"/>
  <c r="H3948" i="1"/>
  <c r="D3948" i="1"/>
  <c r="H3947" i="1"/>
  <c r="D3947" i="1"/>
  <c r="H3946" i="1"/>
  <c r="D3946" i="1"/>
  <c r="H3945" i="1"/>
  <c r="D3945" i="1"/>
  <c r="H3944" i="1"/>
  <c r="D3944" i="1"/>
  <c r="H3943" i="1"/>
  <c r="D3943" i="1"/>
  <c r="H3942" i="1"/>
  <c r="D3942" i="1"/>
  <c r="H3941" i="1"/>
  <c r="D3941" i="1"/>
  <c r="H3940" i="1"/>
  <c r="D3940" i="1"/>
  <c r="H3939" i="1"/>
  <c r="D3939" i="1"/>
  <c r="H3938" i="1"/>
  <c r="D3938" i="1"/>
  <c r="H3937" i="1"/>
  <c r="D3937" i="1"/>
  <c r="H3936" i="1"/>
  <c r="D3936" i="1"/>
  <c r="H3935" i="1"/>
  <c r="D3935" i="1"/>
  <c r="H3934" i="1"/>
  <c r="D3934" i="1"/>
  <c r="H3933" i="1"/>
  <c r="D3933" i="1"/>
  <c r="H3932" i="1"/>
  <c r="D3932" i="1"/>
  <c r="H3931" i="1"/>
  <c r="D3931" i="1"/>
  <c r="H3930" i="1"/>
  <c r="D3930" i="1"/>
  <c r="H3929" i="1"/>
  <c r="D3929" i="1"/>
  <c r="H3928" i="1"/>
  <c r="D3928" i="1"/>
  <c r="H3927" i="1"/>
  <c r="D3927" i="1"/>
  <c r="H3926" i="1"/>
  <c r="D3926" i="1"/>
  <c r="H3925" i="1"/>
  <c r="D3925" i="1"/>
  <c r="H3924" i="1"/>
  <c r="D3924" i="1"/>
  <c r="H3923" i="1"/>
  <c r="D3923" i="1"/>
  <c r="H3922" i="1"/>
  <c r="D3922" i="1"/>
  <c r="H3921" i="1"/>
  <c r="D3921" i="1"/>
  <c r="H3920" i="1"/>
  <c r="D3920" i="1"/>
  <c r="H3919" i="1"/>
  <c r="D3919" i="1"/>
  <c r="H3918" i="1"/>
  <c r="D3918" i="1"/>
  <c r="H3917" i="1"/>
  <c r="D3917" i="1"/>
  <c r="H3916" i="1"/>
  <c r="D3916" i="1"/>
  <c r="H3915" i="1"/>
  <c r="D3915" i="1"/>
  <c r="H3914" i="1"/>
  <c r="D3914" i="1"/>
  <c r="H3913" i="1"/>
  <c r="D3913" i="1"/>
  <c r="H3912" i="1"/>
  <c r="D3912" i="1"/>
  <c r="H3911" i="1"/>
  <c r="D3911" i="1"/>
  <c r="H3910" i="1"/>
  <c r="D3910" i="1"/>
  <c r="H3909" i="1"/>
  <c r="D3909" i="1"/>
  <c r="H3908" i="1"/>
  <c r="D3908" i="1"/>
  <c r="H3907" i="1"/>
  <c r="D3907" i="1"/>
  <c r="H3906" i="1"/>
  <c r="D3906" i="1"/>
  <c r="H3905" i="1"/>
  <c r="D3905" i="1"/>
  <c r="H3904" i="1"/>
  <c r="D3904" i="1"/>
  <c r="H3903" i="1"/>
  <c r="D3903" i="1"/>
  <c r="H3902" i="1"/>
  <c r="D3902" i="1"/>
  <c r="H3901" i="1"/>
  <c r="D3901" i="1"/>
  <c r="H3900" i="1"/>
  <c r="D3900" i="1"/>
  <c r="H3899" i="1"/>
  <c r="D3899" i="1"/>
  <c r="H3898" i="1"/>
  <c r="D3898" i="1"/>
  <c r="H3897" i="1"/>
  <c r="D3897" i="1"/>
  <c r="H3896" i="1"/>
  <c r="D3896" i="1"/>
  <c r="H3895" i="1"/>
  <c r="D3895" i="1"/>
  <c r="H3894" i="1"/>
  <c r="D3894" i="1"/>
  <c r="H3893" i="1"/>
  <c r="D3893" i="1"/>
  <c r="H3892" i="1"/>
  <c r="D3892" i="1"/>
  <c r="H3891" i="1"/>
  <c r="D3891" i="1"/>
  <c r="H3890" i="1"/>
  <c r="D3890" i="1"/>
  <c r="H3889" i="1"/>
  <c r="D3889" i="1"/>
  <c r="H3888" i="1"/>
  <c r="D3888" i="1"/>
  <c r="H3887" i="1"/>
  <c r="D3887" i="1"/>
  <c r="H3886" i="1"/>
  <c r="D3886" i="1"/>
  <c r="H3885" i="1"/>
  <c r="D3885" i="1"/>
  <c r="H3884" i="1"/>
  <c r="D3884" i="1"/>
  <c r="H3883" i="1"/>
  <c r="D3883" i="1"/>
  <c r="H3882" i="1"/>
  <c r="D3882" i="1"/>
  <c r="H3881" i="1"/>
  <c r="D3881" i="1"/>
  <c r="H3880" i="1"/>
  <c r="D3880" i="1"/>
  <c r="H3879" i="1"/>
  <c r="D3879" i="1"/>
  <c r="H3878" i="1"/>
  <c r="D3878" i="1"/>
  <c r="H3877" i="1"/>
  <c r="D3877" i="1"/>
  <c r="H3876" i="1"/>
  <c r="D3876" i="1"/>
  <c r="H3875" i="1"/>
  <c r="D3875" i="1"/>
  <c r="H3874" i="1"/>
  <c r="D3874" i="1"/>
  <c r="H3873" i="1"/>
  <c r="D3873" i="1"/>
  <c r="H3872" i="1"/>
  <c r="D3872" i="1"/>
  <c r="H3871" i="1"/>
  <c r="D3871" i="1"/>
  <c r="H3870" i="1"/>
  <c r="D3870" i="1"/>
  <c r="H3869" i="1"/>
  <c r="D3869" i="1"/>
  <c r="H3868" i="1"/>
  <c r="D3868" i="1"/>
  <c r="H3867" i="1"/>
  <c r="D3867" i="1"/>
  <c r="H3866" i="1"/>
  <c r="D3866" i="1"/>
  <c r="H3865" i="1"/>
  <c r="D3865" i="1"/>
  <c r="H3864" i="1"/>
  <c r="D3864" i="1"/>
  <c r="H3863" i="1"/>
  <c r="D3863" i="1"/>
  <c r="H3862" i="1"/>
  <c r="D3862" i="1"/>
  <c r="H3861" i="1"/>
  <c r="D3861" i="1"/>
  <c r="H3860" i="1"/>
  <c r="D3860" i="1"/>
  <c r="H3859" i="1"/>
  <c r="D3859" i="1"/>
  <c r="H3858" i="1"/>
  <c r="D3858" i="1"/>
  <c r="H3857" i="1"/>
  <c r="D3857" i="1"/>
  <c r="H3856" i="1"/>
  <c r="D3856" i="1"/>
  <c r="H3855" i="1"/>
  <c r="D3855" i="1"/>
  <c r="H3854" i="1"/>
  <c r="D3854" i="1"/>
  <c r="H3853" i="1"/>
  <c r="D3853" i="1"/>
  <c r="H3852" i="1"/>
  <c r="D3852" i="1"/>
  <c r="H3851" i="1"/>
  <c r="D3851" i="1"/>
  <c r="H3850" i="1"/>
  <c r="D3850" i="1"/>
  <c r="H3849" i="1"/>
  <c r="D3849" i="1"/>
  <c r="H3848" i="1"/>
  <c r="D3848" i="1"/>
  <c r="H3847" i="1"/>
  <c r="D3847" i="1"/>
  <c r="H3846" i="1"/>
  <c r="D3846" i="1"/>
  <c r="H3845" i="1"/>
  <c r="D3845" i="1"/>
  <c r="H3844" i="1"/>
  <c r="D3844" i="1"/>
  <c r="H3843" i="1"/>
  <c r="D3843" i="1"/>
  <c r="H3842" i="1"/>
  <c r="D3842" i="1"/>
  <c r="H3841" i="1"/>
  <c r="D3841" i="1"/>
  <c r="H3840" i="1"/>
  <c r="D3840" i="1"/>
  <c r="H3839" i="1"/>
  <c r="D3839" i="1"/>
  <c r="H3838" i="1"/>
  <c r="D3838" i="1"/>
  <c r="H3837" i="1"/>
  <c r="D3837" i="1"/>
  <c r="H3836" i="1"/>
  <c r="D3836" i="1"/>
  <c r="H3835" i="1"/>
  <c r="D3835" i="1"/>
  <c r="H3834" i="1"/>
  <c r="D3834" i="1"/>
  <c r="H3833" i="1"/>
  <c r="D3833" i="1"/>
  <c r="H3832" i="1"/>
  <c r="D3832" i="1"/>
  <c r="H3831" i="1"/>
  <c r="D3831" i="1"/>
  <c r="H3830" i="1"/>
  <c r="D3830" i="1"/>
  <c r="H3829" i="1"/>
  <c r="D3829" i="1"/>
  <c r="H3828" i="1"/>
  <c r="D3828" i="1"/>
  <c r="H3827" i="1"/>
  <c r="D3827" i="1"/>
  <c r="H3826" i="1"/>
  <c r="D3826" i="1"/>
  <c r="H3825" i="1"/>
  <c r="D3825" i="1"/>
  <c r="H3824" i="1"/>
  <c r="D3824" i="1"/>
  <c r="H3823" i="1"/>
  <c r="D3823" i="1"/>
  <c r="H3822" i="1"/>
  <c r="D3822" i="1"/>
  <c r="H3821" i="1"/>
  <c r="D3821" i="1"/>
  <c r="H3820" i="1"/>
  <c r="D3820" i="1"/>
  <c r="H3819" i="1"/>
  <c r="D3819" i="1"/>
  <c r="H3818" i="1"/>
  <c r="D3818" i="1"/>
  <c r="H3817" i="1"/>
  <c r="D3817" i="1"/>
  <c r="H3816" i="1"/>
  <c r="D3816" i="1"/>
  <c r="H3815" i="1"/>
  <c r="D3815" i="1"/>
  <c r="H3814" i="1"/>
  <c r="D3814" i="1"/>
  <c r="H3813" i="1"/>
  <c r="D3813" i="1"/>
  <c r="H3812" i="1"/>
  <c r="D3812" i="1"/>
  <c r="H3811" i="1"/>
  <c r="D3811" i="1"/>
  <c r="H3810" i="1"/>
  <c r="D3810" i="1"/>
  <c r="H3809" i="1"/>
  <c r="D3809" i="1"/>
  <c r="H3808" i="1"/>
  <c r="D3808" i="1"/>
  <c r="H3807" i="1"/>
  <c r="D3807" i="1"/>
  <c r="H3806" i="1"/>
  <c r="D3806" i="1"/>
  <c r="H3805" i="1"/>
  <c r="D3805" i="1"/>
  <c r="H3804" i="1"/>
  <c r="D3804" i="1"/>
  <c r="H3803" i="1"/>
  <c r="D3803" i="1"/>
  <c r="H3802" i="1"/>
  <c r="D3802" i="1"/>
  <c r="H3801" i="1"/>
  <c r="D3801" i="1"/>
  <c r="H3800" i="1"/>
  <c r="D3800" i="1"/>
  <c r="H3799" i="1"/>
  <c r="D3799" i="1"/>
  <c r="H3798" i="1"/>
  <c r="D3798" i="1"/>
  <c r="H3797" i="1"/>
  <c r="D3797" i="1"/>
  <c r="H3796" i="1"/>
  <c r="D3796" i="1"/>
  <c r="H3795" i="1"/>
  <c r="D3795" i="1"/>
  <c r="H3794" i="1"/>
  <c r="D3794" i="1"/>
  <c r="H3793" i="1"/>
  <c r="D3793" i="1"/>
  <c r="H3792" i="1"/>
  <c r="D3792" i="1"/>
  <c r="H3791" i="1"/>
  <c r="D3791" i="1"/>
  <c r="H3790" i="1"/>
  <c r="D3790" i="1"/>
  <c r="H3789" i="1"/>
  <c r="D3789" i="1"/>
  <c r="H3788" i="1"/>
  <c r="D3788" i="1"/>
  <c r="H3787" i="1"/>
  <c r="D3787" i="1"/>
  <c r="H3786" i="1"/>
  <c r="D3786" i="1"/>
  <c r="H3785" i="1"/>
  <c r="D3785" i="1"/>
  <c r="H3784" i="1"/>
  <c r="D3784" i="1"/>
  <c r="H3783" i="1"/>
  <c r="D3783" i="1"/>
  <c r="H3782" i="1"/>
  <c r="D3782" i="1"/>
  <c r="H3781" i="1"/>
  <c r="D3781" i="1"/>
  <c r="H3780" i="1"/>
  <c r="D3780" i="1"/>
  <c r="H3779" i="1"/>
  <c r="D3779" i="1"/>
  <c r="H3778" i="1"/>
  <c r="D3778" i="1"/>
  <c r="H3777" i="1"/>
  <c r="D3777" i="1"/>
  <c r="H3776" i="1"/>
  <c r="D3776" i="1"/>
  <c r="H3775" i="1"/>
  <c r="D3775" i="1"/>
  <c r="H3774" i="1"/>
  <c r="D3774" i="1"/>
  <c r="H3773" i="1"/>
  <c r="D3773" i="1"/>
  <c r="H3772" i="1"/>
  <c r="D3772" i="1"/>
  <c r="H3771" i="1"/>
  <c r="D3771" i="1"/>
  <c r="H3770" i="1"/>
  <c r="D3770" i="1"/>
  <c r="H3769" i="1"/>
  <c r="D3769" i="1"/>
  <c r="H3768" i="1"/>
  <c r="D3768" i="1"/>
  <c r="H3767" i="1"/>
  <c r="D3767" i="1"/>
  <c r="H3766" i="1"/>
  <c r="D3766" i="1"/>
  <c r="H3765" i="1"/>
  <c r="D3765" i="1"/>
  <c r="H3764" i="1"/>
  <c r="D3764" i="1"/>
  <c r="H3763" i="1"/>
  <c r="D3763" i="1"/>
  <c r="H3762" i="1"/>
  <c r="D3762" i="1"/>
  <c r="H3761" i="1"/>
  <c r="D3761" i="1"/>
  <c r="H3760" i="1"/>
  <c r="D3760" i="1"/>
  <c r="H3759" i="1"/>
  <c r="D3759" i="1"/>
  <c r="H3758" i="1"/>
  <c r="D3758" i="1"/>
  <c r="H3757" i="1"/>
  <c r="D3757" i="1"/>
  <c r="H3756" i="1"/>
  <c r="D3756" i="1"/>
  <c r="H3755" i="1"/>
  <c r="D3755" i="1"/>
  <c r="H3754" i="1"/>
  <c r="D3754" i="1"/>
  <c r="H3753" i="1"/>
  <c r="D3753" i="1"/>
  <c r="H3752" i="1"/>
  <c r="D3752" i="1"/>
  <c r="H3751" i="1"/>
  <c r="D3751" i="1"/>
  <c r="H3750" i="1"/>
  <c r="D3750" i="1"/>
  <c r="H3749" i="1"/>
  <c r="D3749" i="1"/>
  <c r="H3748" i="1"/>
  <c r="D3748" i="1"/>
  <c r="H3747" i="1"/>
  <c r="D3747" i="1"/>
  <c r="H3746" i="1"/>
  <c r="D3746" i="1"/>
  <c r="H3745" i="1"/>
  <c r="D3745" i="1"/>
  <c r="H3744" i="1"/>
  <c r="D3744" i="1"/>
  <c r="H3743" i="1"/>
  <c r="D3743" i="1"/>
  <c r="H3742" i="1"/>
  <c r="D3742" i="1"/>
  <c r="H3741" i="1"/>
  <c r="D3741" i="1"/>
  <c r="H3740" i="1"/>
  <c r="D3740" i="1"/>
  <c r="H3739" i="1"/>
  <c r="D3739" i="1"/>
  <c r="H3738" i="1"/>
  <c r="D3738" i="1"/>
  <c r="H3737" i="1"/>
  <c r="D3737" i="1"/>
  <c r="H3736" i="1"/>
  <c r="D3736" i="1"/>
  <c r="H3735" i="1"/>
  <c r="D3735" i="1"/>
  <c r="H3734" i="1"/>
  <c r="D3734" i="1"/>
  <c r="H3733" i="1"/>
  <c r="D3733" i="1"/>
  <c r="H3732" i="1"/>
  <c r="D3732" i="1"/>
  <c r="H3731" i="1"/>
  <c r="D3731" i="1"/>
  <c r="H3730" i="1"/>
  <c r="D3730" i="1"/>
  <c r="H3729" i="1"/>
  <c r="D3729" i="1"/>
  <c r="H3728" i="1"/>
  <c r="D3728" i="1"/>
  <c r="H3727" i="1"/>
  <c r="D3727" i="1"/>
  <c r="H3726" i="1"/>
  <c r="D3726" i="1"/>
  <c r="H3725" i="1"/>
  <c r="D3725" i="1"/>
  <c r="H3724" i="1"/>
  <c r="D3724" i="1"/>
  <c r="H3723" i="1"/>
  <c r="D3723" i="1"/>
  <c r="H3722" i="1"/>
  <c r="D3722" i="1"/>
  <c r="H3721" i="1"/>
  <c r="D3721" i="1"/>
  <c r="H3720" i="1"/>
  <c r="D3720" i="1"/>
  <c r="H3719" i="1"/>
  <c r="D3719" i="1"/>
  <c r="H3718" i="1"/>
  <c r="D3718" i="1"/>
  <c r="H3717" i="1"/>
  <c r="D3717" i="1"/>
  <c r="H3716" i="1"/>
  <c r="D3716" i="1"/>
  <c r="H3715" i="1"/>
  <c r="D3715" i="1"/>
  <c r="H3714" i="1"/>
  <c r="D3714" i="1"/>
  <c r="H3713" i="1"/>
  <c r="D3713" i="1"/>
  <c r="H3712" i="1"/>
  <c r="D3712" i="1"/>
  <c r="H3711" i="1"/>
  <c r="D3711" i="1"/>
  <c r="H3710" i="1"/>
  <c r="D3710" i="1"/>
  <c r="H3709" i="1"/>
  <c r="D3709" i="1"/>
  <c r="H3708" i="1"/>
  <c r="D3708" i="1"/>
  <c r="H3707" i="1"/>
  <c r="D3707" i="1"/>
  <c r="H3706" i="1"/>
  <c r="D3706" i="1"/>
  <c r="H3705" i="1"/>
  <c r="D3705" i="1"/>
  <c r="H3704" i="1"/>
  <c r="D3704" i="1"/>
  <c r="H3703" i="1"/>
  <c r="D3703" i="1"/>
  <c r="H3702" i="1"/>
  <c r="D3702" i="1"/>
  <c r="H3701" i="1"/>
  <c r="D3701" i="1"/>
  <c r="H3700" i="1"/>
  <c r="D3700" i="1"/>
  <c r="H3699" i="1"/>
  <c r="D3699" i="1"/>
  <c r="H3698" i="1"/>
  <c r="D3698" i="1"/>
  <c r="H3697" i="1"/>
  <c r="D3697" i="1"/>
  <c r="H3696" i="1"/>
  <c r="D3696" i="1"/>
  <c r="H3695" i="1"/>
  <c r="D3695" i="1"/>
  <c r="H3694" i="1"/>
  <c r="D3694" i="1"/>
  <c r="H3693" i="1"/>
  <c r="D3693" i="1"/>
  <c r="H3692" i="1"/>
  <c r="D3692" i="1"/>
  <c r="H3691" i="1"/>
  <c r="D3691" i="1"/>
  <c r="H3690" i="1"/>
  <c r="D3690" i="1"/>
  <c r="H3689" i="1"/>
  <c r="D3689" i="1"/>
  <c r="H3688" i="1"/>
  <c r="D3688" i="1"/>
  <c r="H3687" i="1"/>
  <c r="D3687" i="1"/>
  <c r="H3686" i="1"/>
  <c r="D3686" i="1"/>
  <c r="H3685" i="1"/>
  <c r="D3685" i="1"/>
  <c r="H3684" i="1"/>
  <c r="D3684" i="1"/>
  <c r="H3683" i="1"/>
  <c r="D3683" i="1"/>
  <c r="H3682" i="1"/>
  <c r="D3682" i="1"/>
  <c r="H3681" i="1"/>
  <c r="D3681" i="1"/>
  <c r="H3680" i="1"/>
  <c r="D3680" i="1"/>
  <c r="H3679" i="1"/>
  <c r="D3679" i="1"/>
  <c r="H3678" i="1"/>
  <c r="D3678" i="1"/>
  <c r="H3677" i="1"/>
  <c r="D3677" i="1"/>
  <c r="H3676" i="1"/>
  <c r="D3676" i="1"/>
  <c r="H3675" i="1"/>
  <c r="D3675" i="1"/>
  <c r="H3674" i="1"/>
  <c r="D3674" i="1"/>
  <c r="H3673" i="1"/>
  <c r="D3673" i="1"/>
  <c r="H3672" i="1"/>
  <c r="D3672" i="1"/>
  <c r="H3671" i="1"/>
  <c r="D3671" i="1"/>
  <c r="H3670" i="1"/>
  <c r="D3670" i="1"/>
  <c r="H3669" i="1"/>
  <c r="D3669" i="1"/>
  <c r="H3668" i="1"/>
  <c r="D3668" i="1"/>
  <c r="H3667" i="1"/>
  <c r="D3667" i="1"/>
  <c r="H3666" i="1"/>
  <c r="D3666" i="1"/>
  <c r="H3665" i="1"/>
  <c r="D3665" i="1"/>
  <c r="H3664" i="1"/>
  <c r="D3664" i="1"/>
  <c r="H3663" i="1"/>
  <c r="D3663" i="1"/>
  <c r="H3662" i="1"/>
  <c r="D3662" i="1"/>
  <c r="H3661" i="1"/>
  <c r="D3661" i="1"/>
  <c r="H3660" i="1"/>
  <c r="D3660" i="1"/>
  <c r="H3659" i="1"/>
  <c r="D3659" i="1"/>
  <c r="H3658" i="1"/>
  <c r="D3658" i="1"/>
  <c r="H3657" i="1"/>
  <c r="D3657" i="1"/>
  <c r="H3656" i="1"/>
  <c r="D3656" i="1"/>
  <c r="H3655" i="1"/>
  <c r="D3655" i="1"/>
  <c r="H3654" i="1"/>
  <c r="D3654" i="1"/>
  <c r="H3653" i="1"/>
  <c r="D3653" i="1"/>
  <c r="H3652" i="1"/>
  <c r="D3652" i="1"/>
  <c r="H3651" i="1"/>
  <c r="D3651" i="1"/>
  <c r="H3650" i="1"/>
  <c r="D3650" i="1"/>
  <c r="H3649" i="1"/>
  <c r="D3649" i="1"/>
  <c r="H3648" i="1"/>
  <c r="D3648" i="1"/>
  <c r="H3647" i="1"/>
  <c r="D3647" i="1"/>
  <c r="H3646" i="1"/>
  <c r="D3646" i="1"/>
  <c r="H3645" i="1"/>
  <c r="D3645" i="1"/>
  <c r="H3644" i="1"/>
  <c r="D3644" i="1"/>
  <c r="H3643" i="1"/>
  <c r="D3643" i="1"/>
  <c r="H3642" i="1"/>
  <c r="D3642" i="1"/>
  <c r="H3641" i="1"/>
  <c r="D3641" i="1"/>
  <c r="H3640" i="1"/>
  <c r="D3640" i="1"/>
  <c r="H3639" i="1"/>
  <c r="D3639" i="1"/>
  <c r="H3638" i="1"/>
  <c r="D3638" i="1"/>
  <c r="H3637" i="1"/>
  <c r="D3637" i="1"/>
  <c r="H3636" i="1"/>
  <c r="D3636" i="1"/>
  <c r="H3635" i="1"/>
  <c r="D3635" i="1"/>
  <c r="H3634" i="1"/>
  <c r="D3634" i="1"/>
  <c r="H3633" i="1"/>
  <c r="D3633" i="1"/>
  <c r="H3632" i="1"/>
  <c r="D3632" i="1"/>
  <c r="H3631" i="1"/>
  <c r="D3631" i="1"/>
  <c r="H3630" i="1"/>
  <c r="D3630" i="1"/>
  <c r="H3629" i="1"/>
  <c r="D3629" i="1"/>
  <c r="H3628" i="1"/>
  <c r="D3628" i="1"/>
  <c r="H3627" i="1"/>
  <c r="D3627" i="1"/>
  <c r="H3626" i="1"/>
  <c r="D3626" i="1"/>
  <c r="H3625" i="1"/>
  <c r="D3625" i="1"/>
  <c r="H3624" i="1"/>
  <c r="D3624" i="1"/>
  <c r="H3623" i="1"/>
  <c r="D3623" i="1"/>
  <c r="H3622" i="1"/>
  <c r="D3622" i="1"/>
  <c r="H3621" i="1"/>
  <c r="D3621" i="1"/>
  <c r="H3620" i="1"/>
  <c r="D3620" i="1"/>
  <c r="H3619" i="1"/>
  <c r="D3619" i="1"/>
  <c r="H3618" i="1"/>
  <c r="D3618" i="1"/>
  <c r="H3617" i="1"/>
  <c r="D3617" i="1"/>
  <c r="H3616" i="1"/>
  <c r="D3616" i="1"/>
  <c r="H3615" i="1"/>
  <c r="D3615" i="1"/>
  <c r="H3614" i="1"/>
  <c r="D3614" i="1"/>
  <c r="H3613" i="1"/>
  <c r="D3613" i="1"/>
  <c r="H3612" i="1"/>
  <c r="D3612" i="1"/>
  <c r="H3611" i="1"/>
  <c r="D3611" i="1"/>
  <c r="H3610" i="1"/>
  <c r="D3610" i="1"/>
  <c r="H3609" i="1"/>
  <c r="D3609" i="1"/>
  <c r="H3608" i="1"/>
  <c r="D3608" i="1"/>
  <c r="H3607" i="1"/>
  <c r="D3607" i="1"/>
  <c r="H3606" i="1"/>
  <c r="D3606" i="1"/>
  <c r="H3605" i="1"/>
  <c r="D3605" i="1"/>
  <c r="H3604" i="1"/>
  <c r="D3604" i="1"/>
  <c r="H3603" i="1"/>
  <c r="D3603" i="1"/>
  <c r="H3602" i="1"/>
  <c r="D3602" i="1"/>
  <c r="H3601" i="1"/>
  <c r="D3601" i="1"/>
  <c r="H3600" i="1"/>
  <c r="D3600" i="1"/>
  <c r="H3599" i="1"/>
  <c r="D3599" i="1"/>
  <c r="H3598" i="1"/>
  <c r="D3598" i="1"/>
  <c r="H3597" i="1"/>
  <c r="D3597" i="1"/>
  <c r="H3596" i="1"/>
  <c r="D3596" i="1"/>
  <c r="H3595" i="1"/>
  <c r="D3595" i="1"/>
  <c r="H3594" i="1"/>
  <c r="D3594" i="1"/>
  <c r="H3593" i="1"/>
  <c r="D3593" i="1"/>
  <c r="H3592" i="1"/>
  <c r="D3592" i="1"/>
  <c r="H3591" i="1"/>
  <c r="D3591" i="1"/>
  <c r="H3590" i="1"/>
  <c r="D3590" i="1"/>
  <c r="H3589" i="1"/>
  <c r="D3589" i="1"/>
  <c r="H3588" i="1"/>
  <c r="D3588" i="1"/>
  <c r="H3587" i="1"/>
  <c r="D3587" i="1"/>
  <c r="H3586" i="1"/>
  <c r="D3586" i="1"/>
  <c r="H3585" i="1"/>
  <c r="D3585" i="1"/>
  <c r="H3584" i="1"/>
  <c r="D3584" i="1"/>
  <c r="H3583" i="1"/>
  <c r="D3583" i="1"/>
  <c r="H3582" i="1"/>
  <c r="D3582" i="1"/>
  <c r="H3581" i="1"/>
  <c r="D3581" i="1"/>
  <c r="H3580" i="1"/>
  <c r="D3580" i="1"/>
  <c r="H3579" i="1"/>
  <c r="D3579" i="1"/>
  <c r="H3578" i="1"/>
  <c r="D3578" i="1"/>
  <c r="H3577" i="1"/>
  <c r="D3577" i="1"/>
  <c r="H3576" i="1"/>
  <c r="D3576" i="1"/>
  <c r="H3575" i="1"/>
  <c r="D3575" i="1"/>
  <c r="H3574" i="1"/>
  <c r="D3574" i="1"/>
  <c r="H3573" i="1"/>
  <c r="D3573" i="1"/>
  <c r="H3572" i="1"/>
  <c r="D3572" i="1"/>
  <c r="H3571" i="1"/>
  <c r="D3571" i="1"/>
  <c r="H3570" i="1"/>
  <c r="D3570" i="1"/>
  <c r="H3569" i="1"/>
  <c r="D3569" i="1"/>
  <c r="H3568" i="1"/>
  <c r="D3568" i="1"/>
  <c r="H3567" i="1"/>
  <c r="D3567" i="1"/>
  <c r="H3566" i="1"/>
  <c r="D3566" i="1"/>
  <c r="H3565" i="1"/>
  <c r="D3565" i="1"/>
  <c r="H3564" i="1"/>
  <c r="D3564" i="1"/>
  <c r="H3563" i="1"/>
  <c r="D3563" i="1"/>
  <c r="H3562" i="1"/>
  <c r="D3562" i="1"/>
  <c r="H3561" i="1"/>
  <c r="D3561" i="1"/>
  <c r="H3560" i="1"/>
  <c r="D3560" i="1"/>
  <c r="H3559" i="1"/>
  <c r="D3559" i="1"/>
  <c r="H3558" i="1"/>
  <c r="D3558" i="1"/>
  <c r="H3557" i="1"/>
  <c r="D3557" i="1"/>
  <c r="H3556" i="1"/>
  <c r="D3556" i="1"/>
  <c r="H3555" i="1"/>
  <c r="D3555" i="1"/>
  <c r="H3554" i="1"/>
  <c r="D3554" i="1"/>
  <c r="H3553" i="1"/>
  <c r="D3553" i="1"/>
  <c r="H3552" i="1"/>
  <c r="D3552" i="1"/>
  <c r="H3551" i="1"/>
  <c r="D3551" i="1"/>
  <c r="H3550" i="1"/>
  <c r="D3550" i="1"/>
  <c r="H3549" i="1"/>
  <c r="D3549" i="1"/>
  <c r="H3548" i="1"/>
  <c r="D3548" i="1"/>
  <c r="H3547" i="1"/>
  <c r="D3547" i="1"/>
  <c r="H3546" i="1"/>
  <c r="D3546" i="1"/>
  <c r="H3545" i="1"/>
  <c r="D3545" i="1"/>
  <c r="H3544" i="1"/>
  <c r="D3544" i="1"/>
  <c r="H3543" i="1"/>
  <c r="D3543" i="1"/>
  <c r="H3542" i="1"/>
  <c r="D3542" i="1"/>
  <c r="H3541" i="1"/>
  <c r="D3541" i="1"/>
  <c r="H3540" i="1"/>
  <c r="D3540" i="1"/>
  <c r="H3539" i="1"/>
  <c r="D3539" i="1"/>
  <c r="H3538" i="1"/>
  <c r="D3538" i="1"/>
  <c r="H3537" i="1"/>
  <c r="D3537" i="1"/>
  <c r="H3536" i="1"/>
  <c r="D3536" i="1"/>
  <c r="H3535" i="1"/>
  <c r="D3535" i="1"/>
  <c r="H3534" i="1"/>
  <c r="D3534" i="1"/>
  <c r="H3533" i="1"/>
  <c r="D3533" i="1"/>
  <c r="H3532" i="1"/>
  <c r="D3532" i="1"/>
  <c r="H3531" i="1"/>
  <c r="D3531" i="1"/>
  <c r="H3530" i="1"/>
  <c r="D3530" i="1"/>
  <c r="H3529" i="1"/>
  <c r="D3529" i="1"/>
  <c r="H3528" i="1"/>
  <c r="D3528" i="1"/>
  <c r="H3527" i="1"/>
  <c r="D3527" i="1"/>
  <c r="H3526" i="1"/>
  <c r="D3526" i="1"/>
  <c r="H3525" i="1"/>
  <c r="D3525" i="1"/>
  <c r="H3524" i="1"/>
  <c r="D3524" i="1"/>
  <c r="H3523" i="1"/>
  <c r="D3523" i="1"/>
  <c r="H3522" i="1"/>
  <c r="D3522" i="1"/>
  <c r="H3521" i="1"/>
  <c r="D3521" i="1"/>
  <c r="H3520" i="1"/>
  <c r="D3520" i="1"/>
  <c r="H3519" i="1"/>
  <c r="D3519" i="1"/>
  <c r="H3518" i="1"/>
  <c r="D3518" i="1"/>
  <c r="H3517" i="1"/>
  <c r="D3517" i="1"/>
  <c r="H3516" i="1"/>
  <c r="D3516" i="1"/>
  <c r="H3515" i="1"/>
  <c r="D3515" i="1"/>
  <c r="H3514" i="1"/>
  <c r="D3514" i="1"/>
  <c r="H3513" i="1"/>
  <c r="D3513" i="1"/>
  <c r="H3512" i="1"/>
  <c r="D3512" i="1"/>
  <c r="H3511" i="1"/>
  <c r="D3511" i="1"/>
  <c r="H3510" i="1"/>
  <c r="D3510" i="1"/>
  <c r="H3509" i="1"/>
  <c r="D3509" i="1"/>
  <c r="H3508" i="1"/>
  <c r="D3508" i="1"/>
  <c r="H3507" i="1"/>
  <c r="D3507" i="1"/>
  <c r="H3506" i="1"/>
  <c r="D3506" i="1"/>
  <c r="H3505" i="1"/>
  <c r="D3505" i="1"/>
  <c r="H3504" i="1"/>
  <c r="D3504" i="1"/>
  <c r="H3503" i="1"/>
  <c r="D3503" i="1"/>
  <c r="H3502" i="1"/>
  <c r="D3502" i="1"/>
  <c r="H3501" i="1"/>
  <c r="D3501" i="1"/>
  <c r="H3500" i="1"/>
  <c r="D3500" i="1"/>
  <c r="H3499" i="1"/>
  <c r="D3499" i="1"/>
  <c r="H3498" i="1"/>
  <c r="D3498" i="1"/>
  <c r="H3497" i="1"/>
  <c r="D3497" i="1"/>
  <c r="H3496" i="1"/>
  <c r="D3496" i="1"/>
  <c r="H3495" i="1"/>
  <c r="D3495" i="1"/>
  <c r="H3494" i="1"/>
  <c r="D3494" i="1"/>
  <c r="H3493" i="1"/>
  <c r="D3493" i="1"/>
  <c r="H3492" i="1"/>
  <c r="D3492" i="1"/>
  <c r="H3491" i="1"/>
  <c r="D3491" i="1"/>
  <c r="H3490" i="1"/>
  <c r="D3490" i="1"/>
  <c r="H3489" i="1"/>
  <c r="D3489" i="1"/>
  <c r="H3488" i="1"/>
  <c r="D3488" i="1"/>
  <c r="H3487" i="1"/>
  <c r="D3487" i="1"/>
  <c r="H3486" i="1"/>
  <c r="D3486" i="1"/>
  <c r="H3485" i="1"/>
  <c r="D3485" i="1"/>
  <c r="H3484" i="1"/>
  <c r="D3484" i="1"/>
  <c r="H3483" i="1"/>
  <c r="D3483" i="1"/>
  <c r="H3482" i="1"/>
  <c r="D3482" i="1"/>
  <c r="H3481" i="1"/>
  <c r="D3481" i="1"/>
  <c r="H3480" i="1"/>
  <c r="D3480" i="1"/>
  <c r="H3479" i="1"/>
  <c r="D3479" i="1"/>
  <c r="H3478" i="1"/>
  <c r="D3478" i="1"/>
  <c r="H3477" i="1"/>
  <c r="D3477" i="1"/>
  <c r="H3476" i="1"/>
  <c r="D3476" i="1"/>
  <c r="H3475" i="1"/>
  <c r="D3475" i="1"/>
  <c r="H3474" i="1"/>
  <c r="D3474" i="1"/>
  <c r="H3473" i="1"/>
  <c r="D3473" i="1"/>
  <c r="H3472" i="1"/>
  <c r="D3472" i="1"/>
  <c r="H3471" i="1"/>
  <c r="D3471" i="1"/>
  <c r="H3470" i="1"/>
  <c r="D3470" i="1"/>
  <c r="H3469" i="1"/>
  <c r="D3469" i="1"/>
  <c r="H3468" i="1"/>
  <c r="D3468" i="1"/>
  <c r="H3467" i="1"/>
  <c r="D3467" i="1"/>
  <c r="H3466" i="1"/>
  <c r="D3466" i="1"/>
  <c r="H3465" i="1"/>
  <c r="D3465" i="1"/>
  <c r="H3464" i="1"/>
  <c r="D3464" i="1"/>
  <c r="H3463" i="1"/>
  <c r="D3463" i="1"/>
  <c r="H3462" i="1"/>
  <c r="D3462" i="1"/>
  <c r="H3461" i="1"/>
  <c r="D3461" i="1"/>
  <c r="H3460" i="1"/>
  <c r="D3460" i="1"/>
  <c r="H3459" i="1"/>
  <c r="D3459" i="1"/>
  <c r="H3458" i="1"/>
  <c r="D3458" i="1"/>
  <c r="H3457" i="1"/>
  <c r="D3457" i="1"/>
  <c r="H3456" i="1"/>
  <c r="D3456" i="1"/>
  <c r="H3455" i="1"/>
  <c r="D3455" i="1"/>
  <c r="H3454" i="1"/>
  <c r="D3454" i="1"/>
  <c r="H3453" i="1"/>
  <c r="D3453" i="1"/>
  <c r="H3452" i="1"/>
  <c r="D3452" i="1"/>
  <c r="H3451" i="1"/>
  <c r="D3451" i="1"/>
  <c r="H3450" i="1"/>
  <c r="D3450" i="1"/>
  <c r="H3449" i="1"/>
  <c r="D3449" i="1"/>
  <c r="H3448" i="1"/>
  <c r="D3448" i="1"/>
  <c r="H3447" i="1"/>
  <c r="D3447" i="1"/>
  <c r="H3446" i="1"/>
  <c r="D3446" i="1"/>
  <c r="H3445" i="1"/>
  <c r="D3445" i="1"/>
  <c r="H3444" i="1"/>
  <c r="D3444" i="1"/>
  <c r="H3443" i="1"/>
  <c r="D3443" i="1"/>
  <c r="H3442" i="1"/>
  <c r="D3442" i="1"/>
  <c r="H3441" i="1"/>
  <c r="D3441" i="1"/>
  <c r="H3440" i="1"/>
  <c r="D3440" i="1"/>
  <c r="H3439" i="1"/>
  <c r="D3439" i="1"/>
  <c r="H3438" i="1"/>
  <c r="D3438" i="1"/>
  <c r="H3437" i="1"/>
  <c r="D3437" i="1"/>
  <c r="H3436" i="1"/>
  <c r="D3436" i="1"/>
  <c r="H3435" i="1"/>
  <c r="D3435" i="1"/>
  <c r="H3434" i="1"/>
  <c r="D3434" i="1"/>
  <c r="H3433" i="1"/>
  <c r="D3433" i="1"/>
  <c r="H3432" i="1"/>
  <c r="D3432" i="1"/>
  <c r="H3431" i="1"/>
  <c r="D3431" i="1"/>
  <c r="H3430" i="1"/>
  <c r="D3430" i="1"/>
  <c r="H3429" i="1"/>
  <c r="D3429" i="1"/>
  <c r="H3428" i="1"/>
  <c r="D3428" i="1"/>
  <c r="H3427" i="1"/>
  <c r="D3427" i="1"/>
  <c r="H3426" i="1"/>
  <c r="D3426" i="1"/>
  <c r="H3425" i="1"/>
  <c r="D3425" i="1"/>
  <c r="H3424" i="1"/>
  <c r="D3424" i="1"/>
  <c r="H3423" i="1"/>
  <c r="D3423" i="1"/>
  <c r="H3422" i="1"/>
  <c r="D3422" i="1"/>
  <c r="H3421" i="1"/>
  <c r="D3421" i="1"/>
  <c r="H3420" i="1"/>
  <c r="D3420" i="1"/>
  <c r="H3419" i="1"/>
  <c r="D3419" i="1"/>
  <c r="H3418" i="1"/>
  <c r="D3418" i="1"/>
  <c r="H3417" i="1"/>
  <c r="D3417" i="1"/>
  <c r="H3416" i="1"/>
  <c r="D3416" i="1"/>
  <c r="H3415" i="1"/>
  <c r="D3415" i="1"/>
  <c r="H3414" i="1"/>
  <c r="D3414" i="1"/>
  <c r="H3413" i="1"/>
  <c r="D3413" i="1"/>
  <c r="H3412" i="1"/>
  <c r="D3412" i="1"/>
  <c r="H3411" i="1"/>
  <c r="D3411" i="1"/>
  <c r="H3410" i="1"/>
  <c r="D3410" i="1"/>
  <c r="H3409" i="1"/>
  <c r="D3409" i="1"/>
  <c r="H3408" i="1"/>
  <c r="D3408" i="1"/>
  <c r="H3407" i="1"/>
  <c r="D3407" i="1"/>
  <c r="H3406" i="1"/>
  <c r="D3406" i="1"/>
  <c r="H3405" i="1"/>
  <c r="D3405" i="1"/>
  <c r="H3404" i="1"/>
  <c r="D3404" i="1"/>
  <c r="H3403" i="1"/>
  <c r="D3403" i="1"/>
  <c r="H3402" i="1"/>
  <c r="D3402" i="1"/>
  <c r="H3401" i="1"/>
  <c r="D3401" i="1"/>
  <c r="H3400" i="1"/>
  <c r="D3400" i="1"/>
  <c r="H3399" i="1"/>
  <c r="D3399" i="1"/>
  <c r="H3398" i="1"/>
  <c r="D3398" i="1"/>
  <c r="H3397" i="1"/>
  <c r="D3397" i="1"/>
  <c r="H3396" i="1"/>
  <c r="D3396" i="1"/>
  <c r="H3395" i="1"/>
  <c r="D3395" i="1"/>
  <c r="H3394" i="1"/>
  <c r="D3394" i="1"/>
  <c r="H3393" i="1"/>
  <c r="D3393" i="1"/>
  <c r="H3392" i="1"/>
  <c r="D3392" i="1"/>
  <c r="H3391" i="1"/>
  <c r="D3391" i="1"/>
  <c r="H3390" i="1"/>
  <c r="D3390" i="1"/>
  <c r="H3389" i="1"/>
  <c r="D3389" i="1"/>
  <c r="H3388" i="1"/>
  <c r="D3388" i="1"/>
  <c r="H3387" i="1"/>
  <c r="D3387" i="1"/>
  <c r="H3386" i="1"/>
  <c r="D3386" i="1"/>
  <c r="H3385" i="1"/>
  <c r="D3385" i="1"/>
  <c r="H3384" i="1"/>
  <c r="D3384" i="1"/>
  <c r="H3383" i="1"/>
  <c r="D3383" i="1"/>
  <c r="H3382" i="1"/>
  <c r="D3382" i="1"/>
  <c r="H3381" i="1"/>
  <c r="D3381" i="1"/>
  <c r="H3380" i="1"/>
  <c r="D3380" i="1"/>
  <c r="H3379" i="1"/>
  <c r="D3379" i="1"/>
  <c r="H3378" i="1"/>
  <c r="D3378" i="1"/>
  <c r="H3377" i="1"/>
  <c r="D3377" i="1"/>
  <c r="H3376" i="1"/>
  <c r="D3376" i="1"/>
  <c r="H3375" i="1"/>
  <c r="D3375" i="1"/>
  <c r="H3374" i="1"/>
  <c r="D3374" i="1"/>
  <c r="H3373" i="1"/>
  <c r="D3373" i="1"/>
  <c r="H3372" i="1"/>
  <c r="D3372" i="1"/>
  <c r="H3371" i="1"/>
  <c r="D3371" i="1"/>
  <c r="H3370" i="1"/>
  <c r="D3370" i="1"/>
  <c r="H3369" i="1"/>
  <c r="D3369" i="1"/>
  <c r="H3368" i="1"/>
  <c r="D3368" i="1"/>
  <c r="H3367" i="1"/>
  <c r="D3367" i="1"/>
  <c r="H3366" i="1"/>
  <c r="D3366" i="1"/>
  <c r="H3365" i="1"/>
  <c r="D3365" i="1"/>
  <c r="H3364" i="1"/>
  <c r="D3364" i="1"/>
  <c r="H3363" i="1"/>
  <c r="D3363" i="1"/>
  <c r="H3362" i="1"/>
  <c r="D3362" i="1"/>
  <c r="H3361" i="1"/>
  <c r="D3361" i="1"/>
  <c r="H3360" i="1"/>
  <c r="D3360" i="1"/>
  <c r="H3359" i="1"/>
  <c r="D3359" i="1"/>
  <c r="H3358" i="1"/>
  <c r="D3358" i="1"/>
  <c r="H3357" i="1"/>
  <c r="D3357" i="1"/>
  <c r="H3356" i="1"/>
  <c r="D3356" i="1"/>
  <c r="H3355" i="1"/>
  <c r="D3355" i="1"/>
  <c r="H3354" i="1"/>
  <c r="D3354" i="1"/>
  <c r="H3353" i="1"/>
  <c r="D3353" i="1"/>
  <c r="H3352" i="1"/>
  <c r="D3352" i="1"/>
  <c r="H3351" i="1"/>
  <c r="D3351" i="1"/>
  <c r="H3350" i="1"/>
  <c r="D3350" i="1"/>
  <c r="H3349" i="1"/>
  <c r="D3349" i="1"/>
  <c r="H3348" i="1"/>
  <c r="D3348" i="1"/>
  <c r="H3347" i="1"/>
  <c r="D3347" i="1"/>
  <c r="H3346" i="1"/>
  <c r="D3346" i="1"/>
  <c r="H3345" i="1"/>
  <c r="D3345" i="1"/>
  <c r="H3344" i="1"/>
  <c r="D3344" i="1"/>
  <c r="H3343" i="1"/>
  <c r="D3343" i="1"/>
  <c r="H3342" i="1"/>
  <c r="D3342" i="1"/>
  <c r="H3341" i="1"/>
  <c r="D3341" i="1"/>
  <c r="H3340" i="1"/>
  <c r="D3340" i="1"/>
  <c r="H3339" i="1"/>
  <c r="D3339" i="1"/>
  <c r="H3338" i="1"/>
  <c r="D3338" i="1"/>
  <c r="H3337" i="1"/>
  <c r="D3337" i="1"/>
  <c r="H3336" i="1"/>
  <c r="D3336" i="1"/>
  <c r="H3335" i="1"/>
  <c r="D3335" i="1"/>
  <c r="H3334" i="1"/>
  <c r="D3334" i="1"/>
  <c r="H3333" i="1"/>
  <c r="D3333" i="1"/>
  <c r="H3332" i="1"/>
  <c r="D3332" i="1"/>
  <c r="H3331" i="1"/>
  <c r="D3331" i="1"/>
  <c r="H3330" i="1"/>
  <c r="D3330" i="1"/>
  <c r="H3329" i="1"/>
  <c r="D3329" i="1"/>
  <c r="H3328" i="1"/>
  <c r="D3328" i="1"/>
  <c r="H3327" i="1"/>
  <c r="D3327" i="1"/>
  <c r="H3326" i="1"/>
  <c r="D3326" i="1"/>
  <c r="H3325" i="1"/>
  <c r="D3325" i="1"/>
  <c r="H3324" i="1"/>
  <c r="D3324" i="1"/>
  <c r="H3323" i="1"/>
  <c r="D3323" i="1"/>
  <c r="H3322" i="1"/>
  <c r="D3322" i="1"/>
  <c r="H3321" i="1"/>
  <c r="D3321" i="1"/>
  <c r="H3320" i="1"/>
  <c r="D3320" i="1"/>
  <c r="H3319" i="1"/>
  <c r="D3319" i="1"/>
  <c r="H3318" i="1"/>
  <c r="D3318" i="1"/>
  <c r="H3317" i="1"/>
  <c r="D3317" i="1"/>
  <c r="H3316" i="1"/>
  <c r="D3316" i="1"/>
  <c r="H3315" i="1"/>
  <c r="D3315" i="1"/>
  <c r="H3314" i="1"/>
  <c r="D3314" i="1"/>
  <c r="H3313" i="1"/>
  <c r="D3313" i="1"/>
  <c r="H3312" i="1"/>
  <c r="D3312" i="1"/>
  <c r="H3311" i="1"/>
  <c r="D3311" i="1"/>
  <c r="H3310" i="1"/>
  <c r="D3310" i="1"/>
  <c r="H3309" i="1"/>
  <c r="D3309" i="1"/>
  <c r="H3308" i="1"/>
  <c r="D3308" i="1"/>
  <c r="H3307" i="1"/>
  <c r="D3307" i="1"/>
  <c r="H3306" i="1"/>
  <c r="D3306" i="1"/>
  <c r="H3305" i="1"/>
  <c r="D3305" i="1"/>
  <c r="H3304" i="1"/>
  <c r="D3304" i="1"/>
  <c r="H3303" i="1"/>
  <c r="D3303" i="1"/>
  <c r="H3302" i="1"/>
  <c r="D3302" i="1"/>
  <c r="H3301" i="1"/>
  <c r="D3301" i="1"/>
  <c r="H3300" i="1"/>
  <c r="D3300" i="1"/>
  <c r="H3299" i="1"/>
  <c r="D3299" i="1"/>
  <c r="H3298" i="1"/>
  <c r="D3298" i="1"/>
  <c r="H3297" i="1"/>
  <c r="D3297" i="1"/>
  <c r="H3296" i="1"/>
  <c r="D3296" i="1"/>
  <c r="H3295" i="1"/>
  <c r="D3295" i="1"/>
  <c r="H3294" i="1"/>
  <c r="D3294" i="1"/>
  <c r="H3293" i="1"/>
  <c r="D3293" i="1"/>
  <c r="H3292" i="1"/>
  <c r="D3292" i="1"/>
  <c r="H3291" i="1"/>
  <c r="D3291" i="1"/>
  <c r="H3290" i="1"/>
  <c r="D3290" i="1"/>
  <c r="H3289" i="1"/>
  <c r="D3289" i="1"/>
  <c r="H3288" i="1"/>
  <c r="D3288" i="1"/>
  <c r="H3287" i="1"/>
  <c r="D3287" i="1"/>
  <c r="H3286" i="1"/>
  <c r="D3286" i="1"/>
  <c r="H3285" i="1"/>
  <c r="D3285" i="1"/>
  <c r="H3284" i="1"/>
  <c r="D3284" i="1"/>
  <c r="H3283" i="1"/>
  <c r="D3283" i="1"/>
  <c r="H3282" i="1"/>
  <c r="D3282" i="1"/>
  <c r="H3281" i="1"/>
  <c r="D3281" i="1"/>
  <c r="H3280" i="1"/>
  <c r="D3280" i="1"/>
  <c r="H3279" i="1"/>
  <c r="D3279" i="1"/>
  <c r="H3278" i="1"/>
  <c r="D3278" i="1"/>
  <c r="H3277" i="1"/>
  <c r="D3277" i="1"/>
  <c r="H3276" i="1"/>
  <c r="D3276" i="1"/>
  <c r="H3275" i="1"/>
  <c r="D3275" i="1"/>
  <c r="H3274" i="1"/>
  <c r="D3274" i="1"/>
  <c r="H3273" i="1"/>
  <c r="D3273" i="1"/>
  <c r="H3272" i="1"/>
  <c r="D3272" i="1"/>
  <c r="H3271" i="1"/>
  <c r="D3271" i="1"/>
  <c r="H3270" i="1"/>
  <c r="D3270" i="1"/>
  <c r="H3269" i="1"/>
  <c r="D3269" i="1"/>
  <c r="H3268" i="1"/>
  <c r="D3268" i="1"/>
  <c r="H3267" i="1"/>
  <c r="D3267" i="1"/>
  <c r="H3266" i="1"/>
  <c r="D3266" i="1"/>
  <c r="H3265" i="1"/>
  <c r="D3265" i="1"/>
  <c r="H3264" i="1"/>
  <c r="D3264" i="1"/>
  <c r="H3263" i="1"/>
  <c r="D3263" i="1"/>
  <c r="H3262" i="1"/>
  <c r="D3262" i="1"/>
  <c r="H3261" i="1"/>
  <c r="D3261" i="1"/>
  <c r="H3260" i="1"/>
  <c r="D3260" i="1"/>
  <c r="H3259" i="1"/>
  <c r="D3259" i="1"/>
  <c r="H3258" i="1"/>
  <c r="D3258" i="1"/>
  <c r="H3257" i="1"/>
  <c r="D3257" i="1"/>
  <c r="H3256" i="1"/>
  <c r="D3256" i="1"/>
  <c r="H3255" i="1"/>
  <c r="D3255" i="1"/>
  <c r="H3254" i="1"/>
  <c r="D3254" i="1"/>
  <c r="H3253" i="1"/>
  <c r="D3253" i="1"/>
  <c r="H3252" i="1"/>
  <c r="D3252" i="1"/>
  <c r="H3251" i="1"/>
  <c r="D3251" i="1"/>
  <c r="H3250" i="1"/>
  <c r="D3250" i="1"/>
  <c r="H3249" i="1"/>
  <c r="D3249" i="1"/>
  <c r="H3248" i="1"/>
  <c r="D3248" i="1"/>
  <c r="H3247" i="1"/>
  <c r="D3247" i="1"/>
  <c r="H3246" i="1"/>
  <c r="D3246" i="1"/>
  <c r="H3245" i="1"/>
  <c r="D3245" i="1"/>
  <c r="H3244" i="1"/>
  <c r="D3244" i="1"/>
  <c r="H3243" i="1"/>
  <c r="D3243" i="1"/>
  <c r="H3242" i="1"/>
  <c r="D3242" i="1"/>
  <c r="H3241" i="1"/>
  <c r="D3241" i="1"/>
  <c r="H3240" i="1"/>
  <c r="D3240" i="1"/>
  <c r="H3239" i="1"/>
  <c r="D3239" i="1"/>
  <c r="H3238" i="1"/>
  <c r="D3238" i="1"/>
  <c r="H3237" i="1"/>
  <c r="D3237" i="1"/>
  <c r="H3236" i="1"/>
  <c r="D3236" i="1"/>
  <c r="H3235" i="1"/>
  <c r="D3235" i="1"/>
  <c r="H3234" i="1"/>
  <c r="D3234" i="1"/>
  <c r="H3233" i="1"/>
  <c r="D3233" i="1"/>
  <c r="H3232" i="1"/>
  <c r="D3232" i="1"/>
  <c r="H3231" i="1"/>
  <c r="D3231" i="1"/>
  <c r="H3230" i="1"/>
  <c r="D3230" i="1"/>
  <c r="H3229" i="1"/>
  <c r="D3229" i="1"/>
  <c r="H3228" i="1"/>
  <c r="D3228" i="1"/>
  <c r="H3227" i="1"/>
  <c r="D3227" i="1"/>
  <c r="H3226" i="1"/>
  <c r="D3226" i="1"/>
  <c r="H3225" i="1"/>
  <c r="D3225" i="1"/>
  <c r="H3224" i="1"/>
  <c r="D3224" i="1"/>
  <c r="H3223" i="1"/>
  <c r="D3223" i="1"/>
  <c r="H3222" i="1"/>
  <c r="D3222" i="1"/>
  <c r="H3221" i="1"/>
  <c r="D3221" i="1"/>
  <c r="H3220" i="1"/>
  <c r="D3220" i="1"/>
  <c r="H3219" i="1"/>
  <c r="D3219" i="1"/>
  <c r="H3218" i="1"/>
  <c r="D3218" i="1"/>
  <c r="H3217" i="1"/>
  <c r="D3217" i="1"/>
  <c r="H3216" i="1"/>
  <c r="D3216" i="1"/>
  <c r="H3215" i="1"/>
  <c r="D3215" i="1"/>
  <c r="H3214" i="1"/>
  <c r="D3214" i="1"/>
  <c r="H3213" i="1"/>
  <c r="D3213" i="1"/>
  <c r="H3212" i="1"/>
  <c r="D3212" i="1"/>
  <c r="H3211" i="1"/>
  <c r="D3211" i="1"/>
  <c r="H3210" i="1"/>
  <c r="D3210" i="1"/>
  <c r="H3209" i="1"/>
  <c r="D3209" i="1"/>
  <c r="H3208" i="1"/>
  <c r="D3208" i="1"/>
  <c r="H3207" i="1"/>
  <c r="D3207" i="1"/>
  <c r="H3206" i="1"/>
  <c r="D3206" i="1"/>
  <c r="H3205" i="1"/>
  <c r="D3205" i="1"/>
  <c r="H3204" i="1"/>
  <c r="D3204" i="1"/>
  <c r="H3203" i="1"/>
  <c r="D3203" i="1"/>
  <c r="H3202" i="1"/>
  <c r="D3202" i="1"/>
  <c r="H3201" i="1"/>
  <c r="D3201" i="1"/>
  <c r="H3200" i="1"/>
  <c r="D3200" i="1"/>
  <c r="H3199" i="1"/>
  <c r="D3199" i="1"/>
  <c r="H3198" i="1"/>
  <c r="D3198" i="1"/>
  <c r="H3197" i="1"/>
  <c r="D3197" i="1"/>
  <c r="H3196" i="1"/>
  <c r="D3196" i="1"/>
  <c r="H3195" i="1"/>
  <c r="D3195" i="1"/>
  <c r="H3194" i="1"/>
  <c r="D3194" i="1"/>
  <c r="H3193" i="1"/>
  <c r="D3193" i="1"/>
  <c r="H3192" i="1"/>
  <c r="D3192" i="1"/>
  <c r="H3191" i="1"/>
  <c r="D3191" i="1"/>
  <c r="H3190" i="1"/>
  <c r="D3190" i="1"/>
  <c r="H3189" i="1"/>
  <c r="D3189" i="1"/>
  <c r="H3188" i="1"/>
  <c r="D3188" i="1"/>
  <c r="H3187" i="1"/>
  <c r="D3187" i="1"/>
  <c r="H3186" i="1"/>
  <c r="D3186" i="1"/>
  <c r="H3185" i="1"/>
  <c r="D3185" i="1"/>
  <c r="H3184" i="1"/>
  <c r="D3184" i="1"/>
  <c r="H3183" i="1"/>
  <c r="D3183" i="1"/>
  <c r="H3182" i="1"/>
  <c r="D3182" i="1"/>
  <c r="H3181" i="1"/>
  <c r="D3181" i="1"/>
  <c r="H3180" i="1"/>
  <c r="D3180" i="1"/>
  <c r="H3179" i="1"/>
  <c r="D3179" i="1"/>
  <c r="H3178" i="1"/>
  <c r="D3178" i="1"/>
  <c r="H3177" i="1"/>
  <c r="D3177" i="1"/>
  <c r="H3176" i="1"/>
  <c r="D3176" i="1"/>
  <c r="H3175" i="1"/>
  <c r="D3175" i="1"/>
  <c r="H3174" i="1"/>
  <c r="D3174" i="1"/>
  <c r="H3173" i="1"/>
  <c r="D3173" i="1"/>
  <c r="H3172" i="1"/>
  <c r="D3172" i="1"/>
  <c r="H3171" i="1"/>
  <c r="D3171" i="1"/>
  <c r="H3170" i="1"/>
  <c r="D3170" i="1"/>
  <c r="H3169" i="1"/>
  <c r="D3169" i="1"/>
  <c r="H3168" i="1"/>
  <c r="D3168" i="1"/>
  <c r="H3167" i="1"/>
  <c r="D3167" i="1"/>
  <c r="H3166" i="1"/>
  <c r="D3166" i="1"/>
  <c r="H3165" i="1"/>
  <c r="D3165" i="1"/>
  <c r="H3164" i="1"/>
  <c r="D3164" i="1"/>
  <c r="H3163" i="1"/>
  <c r="D3163" i="1"/>
  <c r="H3162" i="1"/>
  <c r="D3162" i="1"/>
  <c r="H3161" i="1"/>
  <c r="D3161" i="1"/>
  <c r="H3160" i="1"/>
  <c r="D3160" i="1"/>
  <c r="H3159" i="1"/>
  <c r="D3159" i="1"/>
  <c r="H3158" i="1"/>
  <c r="D3158" i="1"/>
  <c r="H3157" i="1"/>
  <c r="D3157" i="1"/>
  <c r="H3156" i="1"/>
  <c r="D3156" i="1"/>
  <c r="H3155" i="1"/>
  <c r="D3155" i="1"/>
  <c r="H3154" i="1"/>
  <c r="D3154" i="1"/>
  <c r="H3153" i="1"/>
  <c r="D3153" i="1"/>
  <c r="H3152" i="1"/>
  <c r="D3152" i="1"/>
  <c r="H3151" i="1"/>
  <c r="D3151" i="1"/>
  <c r="H3150" i="1"/>
  <c r="D3150" i="1"/>
  <c r="H3149" i="1"/>
  <c r="D3149" i="1"/>
  <c r="H3148" i="1"/>
  <c r="D3148" i="1"/>
  <c r="H3147" i="1"/>
  <c r="D3147" i="1"/>
  <c r="H3146" i="1"/>
  <c r="D3146" i="1"/>
  <c r="H3145" i="1"/>
  <c r="D3145" i="1"/>
  <c r="H3144" i="1"/>
  <c r="D3144" i="1"/>
  <c r="H3143" i="1"/>
  <c r="D3143" i="1"/>
  <c r="H3142" i="1"/>
  <c r="D3142" i="1"/>
  <c r="H3141" i="1"/>
  <c r="D3141" i="1"/>
  <c r="H3140" i="1"/>
  <c r="D3140" i="1"/>
  <c r="H3139" i="1"/>
  <c r="D3139" i="1"/>
  <c r="H3138" i="1"/>
  <c r="D3138" i="1"/>
  <c r="H3137" i="1"/>
  <c r="D3137" i="1"/>
  <c r="H3136" i="1"/>
  <c r="D3136" i="1"/>
  <c r="H3135" i="1"/>
  <c r="D3135" i="1"/>
  <c r="H3134" i="1"/>
  <c r="D3134" i="1"/>
  <c r="H3133" i="1"/>
  <c r="D3133" i="1"/>
  <c r="H3132" i="1"/>
  <c r="D3132" i="1"/>
  <c r="H3131" i="1"/>
  <c r="D3131" i="1"/>
  <c r="H3130" i="1"/>
  <c r="D3130" i="1"/>
  <c r="H3129" i="1"/>
  <c r="D3129" i="1"/>
  <c r="H3128" i="1"/>
  <c r="D3128" i="1"/>
  <c r="H3127" i="1"/>
  <c r="D3127" i="1"/>
  <c r="H3126" i="1"/>
  <c r="D3126" i="1"/>
  <c r="H3125" i="1"/>
  <c r="D3125" i="1"/>
  <c r="H3124" i="1"/>
  <c r="D3124" i="1"/>
  <c r="H3123" i="1"/>
  <c r="D3123" i="1"/>
  <c r="H3122" i="1"/>
  <c r="D3122" i="1"/>
  <c r="H3121" i="1"/>
  <c r="D3121" i="1"/>
  <c r="H3120" i="1"/>
  <c r="D3120" i="1"/>
  <c r="H3119" i="1"/>
  <c r="D3119" i="1"/>
  <c r="H3118" i="1"/>
  <c r="D3118" i="1"/>
  <c r="H3117" i="1"/>
  <c r="D3117" i="1"/>
  <c r="H3116" i="1"/>
  <c r="D3116" i="1"/>
  <c r="H3115" i="1"/>
  <c r="D3115" i="1"/>
  <c r="H3114" i="1"/>
  <c r="D3114" i="1"/>
  <c r="H3113" i="1"/>
  <c r="D3113" i="1"/>
  <c r="H3112" i="1"/>
  <c r="D3112" i="1"/>
  <c r="H3111" i="1"/>
  <c r="D3111" i="1"/>
  <c r="H3110" i="1"/>
  <c r="D3110" i="1"/>
  <c r="H3109" i="1"/>
  <c r="D3109" i="1"/>
  <c r="H3108" i="1"/>
  <c r="D3108" i="1"/>
  <c r="H3107" i="1"/>
  <c r="D3107" i="1"/>
  <c r="H3106" i="1"/>
  <c r="D3106" i="1"/>
  <c r="H3105" i="1"/>
  <c r="D3105" i="1"/>
  <c r="H3104" i="1"/>
  <c r="D3104" i="1"/>
  <c r="H3103" i="1"/>
  <c r="D3103" i="1"/>
  <c r="H3102" i="1"/>
  <c r="D3102" i="1"/>
  <c r="H3101" i="1"/>
  <c r="D3101" i="1"/>
  <c r="H3100" i="1"/>
  <c r="D3100" i="1"/>
  <c r="H3099" i="1"/>
  <c r="D3099" i="1"/>
  <c r="H3098" i="1"/>
  <c r="D3098" i="1"/>
  <c r="H3097" i="1"/>
  <c r="D3097" i="1"/>
  <c r="H3096" i="1"/>
  <c r="D3096" i="1"/>
  <c r="H3095" i="1"/>
  <c r="D3095" i="1"/>
  <c r="H3094" i="1"/>
  <c r="D3094" i="1"/>
  <c r="H3093" i="1"/>
  <c r="D3093" i="1"/>
  <c r="H3092" i="1"/>
  <c r="D3092" i="1"/>
  <c r="H3091" i="1"/>
  <c r="D3091" i="1"/>
  <c r="H3090" i="1"/>
  <c r="D3090" i="1"/>
  <c r="H3089" i="1"/>
  <c r="D3089" i="1"/>
  <c r="H3088" i="1"/>
  <c r="D3088" i="1"/>
  <c r="H3087" i="1"/>
  <c r="D3087" i="1"/>
  <c r="H3086" i="1"/>
  <c r="D3086" i="1"/>
  <c r="H3085" i="1"/>
  <c r="D3085" i="1"/>
  <c r="H3084" i="1"/>
  <c r="D3084" i="1"/>
  <c r="H3083" i="1"/>
  <c r="D3083" i="1"/>
  <c r="H3082" i="1"/>
  <c r="D3082" i="1"/>
  <c r="H3081" i="1"/>
  <c r="D3081" i="1"/>
  <c r="H3080" i="1"/>
  <c r="D3080" i="1"/>
  <c r="H3079" i="1"/>
  <c r="D3079" i="1"/>
  <c r="H3078" i="1"/>
  <c r="D3078" i="1"/>
  <c r="H3077" i="1"/>
  <c r="D3077" i="1"/>
  <c r="H3076" i="1"/>
  <c r="D3076" i="1"/>
  <c r="H3075" i="1"/>
  <c r="D3075" i="1"/>
  <c r="H3074" i="1"/>
  <c r="D3074" i="1"/>
  <c r="H3073" i="1"/>
  <c r="D3073" i="1"/>
  <c r="H3072" i="1"/>
  <c r="D3072" i="1"/>
  <c r="H3071" i="1"/>
  <c r="D3071" i="1"/>
  <c r="H3070" i="1"/>
  <c r="D3070" i="1"/>
  <c r="H3069" i="1"/>
  <c r="D3069" i="1"/>
  <c r="H3068" i="1"/>
  <c r="D3068" i="1"/>
  <c r="H3067" i="1"/>
  <c r="D3067" i="1"/>
  <c r="H3066" i="1"/>
  <c r="D3066" i="1"/>
  <c r="H3065" i="1"/>
  <c r="D3065" i="1"/>
  <c r="H3064" i="1"/>
  <c r="D3064" i="1"/>
  <c r="H3063" i="1"/>
  <c r="D3063" i="1"/>
  <c r="H3062" i="1"/>
  <c r="D3062" i="1"/>
  <c r="H3061" i="1"/>
  <c r="D3061" i="1"/>
  <c r="H3060" i="1"/>
  <c r="D3060" i="1"/>
  <c r="H3059" i="1"/>
  <c r="D3059" i="1"/>
  <c r="H3058" i="1"/>
  <c r="D3058" i="1"/>
  <c r="H3057" i="1"/>
  <c r="D3057" i="1"/>
  <c r="H3056" i="1"/>
  <c r="D3056" i="1"/>
  <c r="H3055" i="1"/>
  <c r="D3055" i="1"/>
  <c r="H3054" i="1"/>
  <c r="D3054" i="1"/>
  <c r="H3053" i="1"/>
  <c r="D3053" i="1"/>
  <c r="H3052" i="1"/>
  <c r="D3052" i="1"/>
  <c r="H3051" i="1"/>
  <c r="D3051" i="1"/>
  <c r="H3050" i="1"/>
  <c r="D3050" i="1"/>
  <c r="H3049" i="1"/>
  <c r="D3049" i="1"/>
  <c r="H3048" i="1"/>
  <c r="D3048" i="1"/>
  <c r="H3047" i="1"/>
  <c r="D3047" i="1"/>
  <c r="H3046" i="1"/>
  <c r="D3046" i="1"/>
  <c r="H3045" i="1"/>
  <c r="D3045" i="1"/>
  <c r="H3044" i="1"/>
  <c r="D3044" i="1"/>
  <c r="H3043" i="1"/>
  <c r="D3043" i="1"/>
  <c r="H3042" i="1"/>
  <c r="D3042" i="1"/>
  <c r="H3041" i="1"/>
  <c r="D3041" i="1"/>
  <c r="H3040" i="1"/>
  <c r="D3040" i="1"/>
  <c r="H3039" i="1"/>
  <c r="D3039" i="1"/>
  <c r="H3038" i="1"/>
  <c r="D3038" i="1"/>
  <c r="H3037" i="1"/>
  <c r="D3037" i="1"/>
  <c r="H3036" i="1"/>
  <c r="D3036" i="1"/>
  <c r="H3035" i="1"/>
  <c r="D3035" i="1"/>
  <c r="H3034" i="1"/>
  <c r="D3034" i="1"/>
  <c r="H3033" i="1"/>
  <c r="D3033" i="1"/>
  <c r="H3032" i="1"/>
  <c r="D3032" i="1"/>
  <c r="H3031" i="1"/>
  <c r="D3031" i="1"/>
  <c r="H3030" i="1"/>
  <c r="D3030" i="1"/>
  <c r="H3029" i="1"/>
  <c r="D3029" i="1"/>
  <c r="H3028" i="1"/>
  <c r="D3028" i="1"/>
  <c r="H3027" i="1"/>
  <c r="D3027" i="1"/>
  <c r="H3026" i="1"/>
  <c r="D3026" i="1"/>
  <c r="H3025" i="1"/>
  <c r="D3025" i="1"/>
  <c r="H3024" i="1"/>
  <c r="D3024" i="1"/>
  <c r="H3023" i="1"/>
  <c r="D3023" i="1"/>
  <c r="H3022" i="1"/>
  <c r="D3022" i="1"/>
  <c r="H3021" i="1"/>
  <c r="D3021" i="1"/>
  <c r="H3020" i="1"/>
  <c r="D3020" i="1"/>
  <c r="H3019" i="1"/>
  <c r="D3019" i="1"/>
  <c r="H3018" i="1"/>
  <c r="D3018" i="1"/>
  <c r="H3017" i="1"/>
  <c r="D3017" i="1"/>
  <c r="H3016" i="1"/>
  <c r="D3016" i="1"/>
  <c r="H3015" i="1"/>
  <c r="D3015" i="1"/>
  <c r="H3014" i="1"/>
  <c r="D3014" i="1"/>
  <c r="H3013" i="1"/>
  <c r="D3013" i="1"/>
  <c r="H3012" i="1"/>
  <c r="D3012" i="1"/>
  <c r="H3011" i="1"/>
  <c r="D3011" i="1"/>
  <c r="H3010" i="1"/>
  <c r="D3010" i="1"/>
  <c r="H3009" i="1"/>
  <c r="D3009" i="1"/>
  <c r="H3008" i="1"/>
  <c r="D3008" i="1"/>
  <c r="H3007" i="1"/>
  <c r="D3007" i="1"/>
  <c r="H3006" i="1"/>
  <c r="D3006" i="1"/>
  <c r="H3005" i="1"/>
  <c r="D3005" i="1"/>
  <c r="H3004" i="1"/>
  <c r="D3004" i="1"/>
  <c r="H3003" i="1"/>
  <c r="D3003" i="1"/>
  <c r="H3002" i="1"/>
  <c r="D3002" i="1"/>
  <c r="H3001" i="1"/>
  <c r="D3001" i="1"/>
  <c r="H3000" i="1"/>
  <c r="D3000" i="1"/>
  <c r="H2999" i="1"/>
  <c r="D2999" i="1"/>
  <c r="H2998" i="1"/>
  <c r="D2998" i="1"/>
  <c r="H2997" i="1"/>
  <c r="D2997" i="1"/>
  <c r="H2996" i="1"/>
  <c r="D2996" i="1"/>
  <c r="H2995" i="1"/>
  <c r="D2995" i="1"/>
  <c r="H2994" i="1"/>
  <c r="D2994" i="1"/>
  <c r="H2993" i="1"/>
  <c r="D2993" i="1"/>
  <c r="H2992" i="1"/>
  <c r="D2992" i="1"/>
  <c r="H2991" i="1"/>
  <c r="D2991" i="1"/>
  <c r="H2990" i="1"/>
  <c r="D2990" i="1"/>
  <c r="H2989" i="1"/>
  <c r="D2989" i="1"/>
  <c r="H2988" i="1"/>
  <c r="D2988" i="1"/>
  <c r="H2987" i="1"/>
  <c r="D2987" i="1"/>
  <c r="H2986" i="1"/>
  <c r="D2986" i="1"/>
  <c r="H2985" i="1"/>
  <c r="D2985" i="1"/>
  <c r="H2984" i="1"/>
  <c r="D2984" i="1"/>
  <c r="H2983" i="1"/>
  <c r="D2983" i="1"/>
  <c r="H2982" i="1"/>
  <c r="D2982" i="1"/>
  <c r="H2981" i="1"/>
  <c r="D2981" i="1"/>
  <c r="H2980" i="1"/>
  <c r="D2980" i="1"/>
  <c r="H2979" i="1"/>
  <c r="D2979" i="1"/>
  <c r="H2978" i="1"/>
  <c r="D2978" i="1"/>
  <c r="H2977" i="1"/>
  <c r="D2977" i="1"/>
  <c r="H2976" i="1"/>
  <c r="D2976" i="1"/>
  <c r="H2975" i="1"/>
  <c r="D2975" i="1"/>
  <c r="H2974" i="1"/>
  <c r="D2974" i="1"/>
  <c r="H2973" i="1"/>
  <c r="D2973" i="1"/>
  <c r="H2972" i="1"/>
  <c r="D2972" i="1"/>
  <c r="H2971" i="1"/>
  <c r="D2971" i="1"/>
  <c r="H2970" i="1"/>
  <c r="D2970" i="1"/>
  <c r="H2969" i="1"/>
  <c r="D2969" i="1"/>
  <c r="H2968" i="1"/>
  <c r="D2968" i="1"/>
  <c r="H2967" i="1"/>
  <c r="D2967" i="1"/>
  <c r="H2966" i="1"/>
  <c r="D2966" i="1"/>
  <c r="H2965" i="1"/>
  <c r="D2965" i="1"/>
  <c r="H2964" i="1"/>
  <c r="D2964" i="1"/>
  <c r="H2963" i="1"/>
  <c r="D2963" i="1"/>
  <c r="H2962" i="1"/>
  <c r="D2962" i="1"/>
  <c r="H2961" i="1"/>
  <c r="D2961" i="1"/>
  <c r="H2960" i="1"/>
  <c r="D2960" i="1"/>
  <c r="H2959" i="1"/>
  <c r="D2959" i="1"/>
  <c r="H2958" i="1"/>
  <c r="D2958" i="1"/>
  <c r="H2957" i="1"/>
  <c r="D2957" i="1"/>
  <c r="H2956" i="1"/>
  <c r="D2956" i="1"/>
  <c r="H2955" i="1"/>
  <c r="D2955" i="1"/>
  <c r="H2954" i="1"/>
  <c r="D2954" i="1"/>
  <c r="H2953" i="1"/>
  <c r="D2953" i="1"/>
  <c r="H2952" i="1"/>
  <c r="D2952" i="1"/>
  <c r="H2951" i="1"/>
  <c r="D2951" i="1"/>
  <c r="H2950" i="1"/>
  <c r="D2950" i="1"/>
  <c r="H2949" i="1"/>
  <c r="D2949" i="1"/>
  <c r="H2948" i="1"/>
  <c r="D2948" i="1"/>
  <c r="H2947" i="1"/>
  <c r="D2947" i="1"/>
  <c r="H2946" i="1"/>
  <c r="D2946" i="1"/>
  <c r="H2945" i="1"/>
  <c r="D2945" i="1"/>
  <c r="H2944" i="1"/>
  <c r="D2944" i="1"/>
  <c r="H2943" i="1"/>
  <c r="D2943" i="1"/>
  <c r="H2942" i="1"/>
  <c r="D2942" i="1"/>
  <c r="H2941" i="1"/>
  <c r="D2941" i="1"/>
  <c r="H2940" i="1"/>
  <c r="D2940" i="1"/>
  <c r="H2939" i="1"/>
  <c r="D2939" i="1"/>
  <c r="H2938" i="1"/>
  <c r="D2938" i="1"/>
  <c r="H2937" i="1"/>
  <c r="D2937" i="1"/>
  <c r="H2936" i="1"/>
  <c r="D2936" i="1"/>
  <c r="H2935" i="1"/>
  <c r="D2935" i="1"/>
  <c r="H2934" i="1"/>
  <c r="D2934" i="1"/>
  <c r="H2933" i="1"/>
  <c r="D2933" i="1"/>
  <c r="H2932" i="1"/>
  <c r="D2932" i="1"/>
  <c r="H2931" i="1"/>
  <c r="D2931" i="1"/>
  <c r="H2930" i="1"/>
  <c r="D2930" i="1"/>
  <c r="H2929" i="1"/>
  <c r="D2929" i="1"/>
  <c r="H2928" i="1"/>
  <c r="D2928" i="1"/>
  <c r="H2927" i="1"/>
  <c r="D2927" i="1"/>
  <c r="H2926" i="1"/>
  <c r="D2926" i="1"/>
  <c r="H2925" i="1"/>
  <c r="D2925" i="1"/>
  <c r="H2924" i="1"/>
  <c r="D2924" i="1"/>
  <c r="H2923" i="1"/>
  <c r="D2923" i="1"/>
  <c r="H2922" i="1"/>
  <c r="D2922" i="1"/>
  <c r="H2921" i="1"/>
  <c r="D2921" i="1"/>
  <c r="H2920" i="1"/>
  <c r="D2920" i="1"/>
  <c r="H2919" i="1"/>
  <c r="D2919" i="1"/>
  <c r="H2918" i="1"/>
  <c r="D2918" i="1"/>
  <c r="H2917" i="1"/>
  <c r="D2917" i="1"/>
  <c r="H2916" i="1"/>
  <c r="D2916" i="1"/>
  <c r="H2915" i="1"/>
  <c r="D2915" i="1"/>
  <c r="H2914" i="1"/>
  <c r="D2914" i="1"/>
  <c r="H2913" i="1"/>
  <c r="D2913" i="1"/>
  <c r="H2912" i="1"/>
  <c r="D2912" i="1"/>
  <c r="H2911" i="1"/>
  <c r="D2911" i="1"/>
  <c r="H2910" i="1"/>
  <c r="D2910" i="1"/>
  <c r="H2909" i="1"/>
  <c r="D2909" i="1"/>
  <c r="H2908" i="1"/>
  <c r="D2908" i="1"/>
  <c r="H2907" i="1"/>
  <c r="D2907" i="1"/>
  <c r="H2906" i="1"/>
  <c r="D2906" i="1"/>
  <c r="H2905" i="1"/>
  <c r="D2905" i="1"/>
  <c r="H2904" i="1"/>
  <c r="D2904" i="1"/>
  <c r="H2903" i="1"/>
  <c r="D2903" i="1"/>
  <c r="H2902" i="1"/>
  <c r="D2902" i="1"/>
  <c r="H2901" i="1"/>
  <c r="D2901" i="1"/>
  <c r="H2900" i="1"/>
  <c r="D2900" i="1"/>
  <c r="H2899" i="1"/>
  <c r="D2899" i="1"/>
  <c r="H2898" i="1"/>
  <c r="D2898" i="1"/>
  <c r="H2897" i="1"/>
  <c r="D2897" i="1"/>
  <c r="H2896" i="1"/>
  <c r="D2896" i="1"/>
  <c r="H2895" i="1"/>
  <c r="D2895" i="1"/>
  <c r="H2894" i="1"/>
  <c r="D2894" i="1"/>
  <c r="H2893" i="1"/>
  <c r="D2893" i="1"/>
  <c r="H2892" i="1"/>
  <c r="D2892" i="1"/>
  <c r="H2891" i="1"/>
  <c r="D2891" i="1"/>
  <c r="H2890" i="1"/>
  <c r="D2890" i="1"/>
  <c r="H2889" i="1"/>
  <c r="D2889" i="1"/>
  <c r="H2888" i="1"/>
  <c r="D2888" i="1"/>
  <c r="H2887" i="1"/>
  <c r="D2887" i="1"/>
  <c r="H2886" i="1"/>
  <c r="D2886" i="1"/>
  <c r="H2885" i="1"/>
  <c r="D2885" i="1"/>
  <c r="H2884" i="1"/>
  <c r="D2884" i="1"/>
  <c r="H2883" i="1"/>
  <c r="D2883" i="1"/>
  <c r="H2882" i="1"/>
  <c r="D2882" i="1"/>
  <c r="H2881" i="1"/>
  <c r="D2881" i="1"/>
  <c r="H2880" i="1"/>
  <c r="D2880" i="1"/>
  <c r="H2879" i="1"/>
  <c r="D2879" i="1"/>
  <c r="H2878" i="1"/>
  <c r="D2878" i="1"/>
  <c r="H2877" i="1"/>
  <c r="D2877" i="1"/>
  <c r="H2876" i="1"/>
  <c r="D2876" i="1"/>
  <c r="H2875" i="1"/>
  <c r="D2875" i="1"/>
  <c r="H2874" i="1"/>
  <c r="D2874" i="1"/>
  <c r="H2873" i="1"/>
  <c r="D2873" i="1"/>
  <c r="H2872" i="1"/>
  <c r="D2872" i="1"/>
  <c r="H2871" i="1"/>
  <c r="D2871" i="1"/>
  <c r="H2870" i="1"/>
  <c r="D2870" i="1"/>
  <c r="H2869" i="1"/>
  <c r="D2869" i="1"/>
  <c r="H2868" i="1"/>
  <c r="D2868" i="1"/>
  <c r="H2867" i="1"/>
  <c r="D2867" i="1"/>
  <c r="H2866" i="1"/>
  <c r="D2866" i="1"/>
  <c r="H2865" i="1"/>
  <c r="D2865" i="1"/>
  <c r="H2864" i="1"/>
  <c r="D2864" i="1"/>
  <c r="H2863" i="1"/>
  <c r="D2863" i="1"/>
  <c r="H2862" i="1"/>
  <c r="D2862" i="1"/>
  <c r="H2861" i="1"/>
  <c r="D2861" i="1"/>
  <c r="H2860" i="1"/>
  <c r="D2860" i="1"/>
  <c r="H2859" i="1"/>
  <c r="D2859" i="1"/>
  <c r="H2858" i="1"/>
  <c r="D2858" i="1"/>
  <c r="H2857" i="1"/>
  <c r="D2857" i="1"/>
  <c r="H2856" i="1"/>
  <c r="D2856" i="1"/>
  <c r="H2855" i="1"/>
  <c r="D2855" i="1"/>
  <c r="H2854" i="1"/>
  <c r="D2854" i="1"/>
  <c r="H2853" i="1"/>
  <c r="D2853" i="1"/>
  <c r="H2852" i="1"/>
  <c r="D2852" i="1"/>
  <c r="H2851" i="1"/>
  <c r="D2851" i="1"/>
  <c r="H2850" i="1"/>
  <c r="D2850" i="1"/>
  <c r="H2849" i="1"/>
  <c r="D2849" i="1"/>
  <c r="H2848" i="1"/>
  <c r="D2848" i="1"/>
  <c r="H2847" i="1"/>
  <c r="D2847" i="1"/>
  <c r="H2846" i="1"/>
  <c r="D2846" i="1"/>
  <c r="H2845" i="1"/>
  <c r="D2845" i="1"/>
  <c r="H2844" i="1"/>
  <c r="D2844" i="1"/>
  <c r="H2843" i="1"/>
  <c r="D2843" i="1"/>
  <c r="H2842" i="1"/>
  <c r="D2842" i="1"/>
  <c r="H2841" i="1"/>
  <c r="D2841" i="1"/>
  <c r="H2840" i="1"/>
  <c r="D2840" i="1"/>
  <c r="H2839" i="1"/>
  <c r="D2839" i="1"/>
  <c r="H2838" i="1"/>
  <c r="D2838" i="1"/>
  <c r="H2837" i="1"/>
  <c r="D2837" i="1"/>
  <c r="H2836" i="1"/>
  <c r="D2836" i="1"/>
  <c r="H2835" i="1"/>
  <c r="D2835" i="1"/>
  <c r="H2834" i="1"/>
  <c r="D2834" i="1"/>
  <c r="H2833" i="1"/>
  <c r="D2833" i="1"/>
  <c r="H2832" i="1"/>
  <c r="D2832" i="1"/>
  <c r="H2831" i="1"/>
  <c r="D2831" i="1"/>
  <c r="H2830" i="1"/>
  <c r="D2830" i="1"/>
  <c r="H2829" i="1"/>
  <c r="D2829" i="1"/>
  <c r="H2828" i="1"/>
  <c r="D2828" i="1"/>
  <c r="H2827" i="1"/>
  <c r="D2827" i="1"/>
  <c r="H2826" i="1"/>
  <c r="D2826" i="1"/>
  <c r="H2825" i="1"/>
  <c r="D2825" i="1"/>
  <c r="H2824" i="1"/>
  <c r="D2824" i="1"/>
  <c r="H2823" i="1"/>
  <c r="D2823" i="1"/>
  <c r="H2822" i="1"/>
  <c r="D2822" i="1"/>
  <c r="H2821" i="1"/>
  <c r="D2821" i="1"/>
  <c r="H2820" i="1"/>
  <c r="D2820" i="1"/>
  <c r="H2819" i="1"/>
  <c r="D2819" i="1"/>
  <c r="H2818" i="1"/>
  <c r="D2818" i="1"/>
  <c r="H2817" i="1"/>
  <c r="D2817" i="1"/>
  <c r="H2816" i="1"/>
  <c r="D2816" i="1"/>
  <c r="H2815" i="1"/>
  <c r="D2815" i="1"/>
  <c r="H2814" i="1"/>
  <c r="D2814" i="1"/>
  <c r="H2813" i="1"/>
  <c r="D2813" i="1"/>
  <c r="H2812" i="1"/>
  <c r="D2812" i="1"/>
  <c r="H2811" i="1"/>
  <c r="D2811" i="1"/>
  <c r="H2810" i="1"/>
  <c r="D2810" i="1"/>
  <c r="H2809" i="1"/>
  <c r="D2809" i="1"/>
  <c r="H2808" i="1"/>
  <c r="D2808" i="1"/>
  <c r="H2807" i="1"/>
  <c r="D2807" i="1"/>
  <c r="H2806" i="1"/>
  <c r="D2806" i="1"/>
  <c r="H2805" i="1"/>
  <c r="D2805" i="1"/>
  <c r="H2804" i="1"/>
  <c r="D2804" i="1"/>
  <c r="H2803" i="1"/>
  <c r="D2803" i="1"/>
  <c r="H2802" i="1"/>
  <c r="D2802" i="1"/>
  <c r="H2801" i="1"/>
  <c r="D2801" i="1"/>
  <c r="H2800" i="1"/>
  <c r="D2800" i="1"/>
  <c r="H2799" i="1"/>
  <c r="D2799" i="1"/>
  <c r="H2798" i="1"/>
  <c r="D2798" i="1"/>
  <c r="H2797" i="1"/>
  <c r="D2797" i="1"/>
  <c r="H2796" i="1"/>
  <c r="D2796" i="1"/>
  <c r="H2795" i="1"/>
  <c r="D2795" i="1"/>
  <c r="H2794" i="1"/>
  <c r="D2794" i="1"/>
  <c r="H2793" i="1"/>
  <c r="D2793" i="1"/>
  <c r="H2792" i="1"/>
  <c r="D2792" i="1"/>
  <c r="H2791" i="1"/>
  <c r="D2791" i="1"/>
  <c r="H2790" i="1"/>
  <c r="D2790" i="1"/>
  <c r="H2789" i="1"/>
  <c r="D2789" i="1"/>
  <c r="H2788" i="1"/>
  <c r="D2788" i="1"/>
  <c r="H2787" i="1"/>
  <c r="D2787" i="1"/>
  <c r="H2786" i="1"/>
  <c r="D2786" i="1"/>
  <c r="H2785" i="1"/>
  <c r="D2785" i="1"/>
  <c r="H2784" i="1"/>
  <c r="D2784" i="1"/>
  <c r="H2783" i="1"/>
  <c r="D2783" i="1"/>
  <c r="H2782" i="1"/>
  <c r="D2782" i="1"/>
  <c r="H2781" i="1"/>
  <c r="D2781" i="1"/>
  <c r="H2780" i="1"/>
  <c r="D2780" i="1"/>
  <c r="H2779" i="1"/>
  <c r="D2779" i="1"/>
  <c r="H2778" i="1"/>
  <c r="D2778" i="1"/>
  <c r="H2777" i="1"/>
  <c r="D2777" i="1"/>
  <c r="H2776" i="1"/>
  <c r="D2776" i="1"/>
  <c r="H2775" i="1"/>
  <c r="D2775" i="1"/>
  <c r="H2774" i="1"/>
  <c r="D2774" i="1"/>
  <c r="H2773" i="1"/>
  <c r="D2773" i="1"/>
  <c r="H2772" i="1"/>
  <c r="D2772" i="1"/>
  <c r="H2771" i="1"/>
  <c r="D2771" i="1"/>
  <c r="H2770" i="1"/>
  <c r="D2770" i="1"/>
  <c r="H2769" i="1"/>
  <c r="D2769" i="1"/>
  <c r="H2768" i="1"/>
  <c r="D2768" i="1"/>
  <c r="H2767" i="1"/>
  <c r="D2767" i="1"/>
  <c r="H2766" i="1"/>
  <c r="D2766" i="1"/>
  <c r="H2765" i="1"/>
  <c r="D2765" i="1"/>
  <c r="H2764" i="1"/>
  <c r="D2764" i="1"/>
  <c r="H2763" i="1"/>
  <c r="D2763" i="1"/>
  <c r="H2762" i="1"/>
  <c r="D2762" i="1"/>
  <c r="H2761" i="1"/>
  <c r="D2761" i="1"/>
  <c r="H2760" i="1"/>
  <c r="D2760" i="1"/>
  <c r="H2759" i="1"/>
  <c r="D2759" i="1"/>
  <c r="H2758" i="1"/>
  <c r="D2758" i="1"/>
  <c r="H2757" i="1"/>
  <c r="D2757" i="1"/>
  <c r="H2756" i="1"/>
  <c r="D2756" i="1"/>
  <c r="H2755" i="1"/>
  <c r="D2755" i="1"/>
  <c r="H2754" i="1"/>
  <c r="D2754" i="1"/>
  <c r="H2753" i="1"/>
  <c r="D2753" i="1"/>
  <c r="H2752" i="1"/>
  <c r="D2752" i="1"/>
  <c r="H2751" i="1"/>
  <c r="D2751" i="1"/>
  <c r="H2750" i="1"/>
  <c r="D2750" i="1"/>
  <c r="H2749" i="1"/>
  <c r="D2749" i="1"/>
  <c r="H2748" i="1"/>
  <c r="D2748" i="1"/>
  <c r="H2747" i="1"/>
  <c r="D2747" i="1"/>
  <c r="H2746" i="1"/>
  <c r="D2746" i="1"/>
  <c r="H2745" i="1"/>
  <c r="D2745" i="1"/>
  <c r="H2744" i="1"/>
  <c r="D2744" i="1"/>
  <c r="H2743" i="1"/>
  <c r="D2743" i="1"/>
  <c r="H2742" i="1"/>
  <c r="D2742" i="1"/>
  <c r="H2741" i="1"/>
  <c r="D2741" i="1"/>
  <c r="H2740" i="1"/>
  <c r="D2740" i="1"/>
  <c r="H2739" i="1"/>
  <c r="D2739" i="1"/>
  <c r="H2738" i="1"/>
  <c r="D2738" i="1"/>
  <c r="H2737" i="1"/>
  <c r="D2737" i="1"/>
  <c r="H2736" i="1"/>
  <c r="D2736" i="1"/>
  <c r="H2735" i="1"/>
  <c r="D2735" i="1"/>
  <c r="H2734" i="1"/>
  <c r="D2734" i="1"/>
  <c r="H2733" i="1"/>
  <c r="D2733" i="1"/>
  <c r="H2732" i="1"/>
  <c r="D2732" i="1"/>
  <c r="H2731" i="1"/>
  <c r="D2731" i="1"/>
  <c r="H2730" i="1"/>
  <c r="D2730" i="1"/>
  <c r="H2729" i="1"/>
  <c r="D2729" i="1"/>
  <c r="H2728" i="1"/>
  <c r="D2728" i="1"/>
  <c r="H2727" i="1"/>
  <c r="D2727" i="1"/>
  <c r="H2726" i="1"/>
  <c r="D2726" i="1"/>
  <c r="H2725" i="1"/>
  <c r="D2725" i="1"/>
  <c r="H2724" i="1"/>
  <c r="D2724" i="1"/>
  <c r="H2723" i="1"/>
  <c r="D2723" i="1"/>
  <c r="H2722" i="1"/>
  <c r="D2722" i="1"/>
  <c r="H2721" i="1"/>
  <c r="D2721" i="1"/>
  <c r="H2720" i="1"/>
  <c r="D2720" i="1"/>
  <c r="H2719" i="1"/>
  <c r="D2719" i="1"/>
  <c r="H2718" i="1"/>
  <c r="D2718" i="1"/>
  <c r="H2717" i="1"/>
  <c r="D2717" i="1"/>
  <c r="H2716" i="1"/>
  <c r="D2716" i="1"/>
  <c r="H2715" i="1"/>
  <c r="D2715" i="1"/>
  <c r="H2714" i="1"/>
  <c r="D2714" i="1"/>
  <c r="H2713" i="1"/>
  <c r="D2713" i="1"/>
  <c r="H2712" i="1"/>
  <c r="D2712" i="1"/>
  <c r="H2711" i="1"/>
  <c r="D2711" i="1"/>
  <c r="H2710" i="1"/>
  <c r="D2710" i="1"/>
  <c r="H2709" i="1"/>
  <c r="D2709" i="1"/>
  <c r="H2708" i="1"/>
  <c r="D2708" i="1"/>
  <c r="H2707" i="1"/>
  <c r="D2707" i="1"/>
  <c r="H2706" i="1"/>
  <c r="D2706" i="1"/>
  <c r="H2705" i="1"/>
  <c r="D2705" i="1"/>
  <c r="H2704" i="1"/>
  <c r="D2704" i="1"/>
  <c r="H2703" i="1"/>
  <c r="D2703" i="1"/>
  <c r="H2702" i="1"/>
  <c r="D2702" i="1"/>
  <c r="H2701" i="1"/>
  <c r="D2701" i="1"/>
  <c r="H2700" i="1"/>
  <c r="D2700" i="1"/>
  <c r="H2699" i="1"/>
  <c r="D2699" i="1"/>
  <c r="H2698" i="1"/>
  <c r="D2698" i="1"/>
  <c r="H2697" i="1"/>
  <c r="D2697" i="1"/>
  <c r="H2696" i="1"/>
  <c r="D2696" i="1"/>
  <c r="H2695" i="1"/>
  <c r="D2695" i="1"/>
  <c r="H2694" i="1"/>
  <c r="D2694" i="1"/>
  <c r="H2693" i="1"/>
  <c r="D2693" i="1"/>
  <c r="H2692" i="1"/>
  <c r="D2692" i="1"/>
  <c r="H2691" i="1"/>
  <c r="D2691" i="1"/>
  <c r="H2690" i="1"/>
  <c r="D2690" i="1"/>
  <c r="H2689" i="1"/>
  <c r="D2689" i="1"/>
  <c r="H2688" i="1"/>
  <c r="D2688" i="1"/>
  <c r="H2687" i="1"/>
  <c r="D2687" i="1"/>
  <c r="H2686" i="1"/>
  <c r="D2686" i="1"/>
  <c r="H2685" i="1"/>
  <c r="D2685" i="1"/>
  <c r="H2684" i="1"/>
  <c r="D2684" i="1"/>
  <c r="H2683" i="1"/>
  <c r="D2683" i="1"/>
  <c r="H2682" i="1"/>
  <c r="D2682" i="1"/>
  <c r="H2681" i="1"/>
  <c r="D2681" i="1"/>
  <c r="H2680" i="1"/>
  <c r="D2680" i="1"/>
  <c r="H2679" i="1"/>
  <c r="D2679" i="1"/>
  <c r="H2678" i="1"/>
  <c r="D2678" i="1"/>
  <c r="H2677" i="1"/>
  <c r="D2677" i="1"/>
  <c r="H2676" i="1"/>
  <c r="D2676" i="1"/>
  <c r="H2675" i="1"/>
  <c r="D2675" i="1"/>
  <c r="H2674" i="1"/>
  <c r="D2674" i="1"/>
  <c r="H2673" i="1"/>
  <c r="D2673" i="1"/>
  <c r="H2672" i="1"/>
  <c r="D2672" i="1"/>
  <c r="H2671" i="1"/>
  <c r="D2671" i="1"/>
  <c r="H2670" i="1"/>
  <c r="D2670" i="1"/>
  <c r="H2669" i="1"/>
  <c r="D2669" i="1"/>
  <c r="H2668" i="1"/>
  <c r="D2668" i="1"/>
  <c r="H2667" i="1"/>
  <c r="D2667" i="1"/>
  <c r="H2666" i="1"/>
  <c r="D2666" i="1"/>
  <c r="H2665" i="1"/>
  <c r="D2665" i="1"/>
  <c r="H2664" i="1"/>
  <c r="D2664" i="1"/>
  <c r="H2663" i="1"/>
  <c r="D2663" i="1"/>
  <c r="H2662" i="1"/>
  <c r="D2662" i="1"/>
  <c r="H2661" i="1"/>
  <c r="D2661" i="1"/>
  <c r="H2660" i="1"/>
  <c r="D2660" i="1"/>
  <c r="H2659" i="1"/>
  <c r="D2659" i="1"/>
  <c r="H2658" i="1"/>
  <c r="D2658" i="1"/>
  <c r="H2657" i="1"/>
  <c r="D2657" i="1"/>
  <c r="H2656" i="1"/>
  <c r="D2656" i="1"/>
  <c r="H2655" i="1"/>
  <c r="D2655" i="1"/>
  <c r="H2654" i="1"/>
  <c r="D2654" i="1"/>
  <c r="H2653" i="1"/>
  <c r="D2653" i="1"/>
  <c r="H2652" i="1"/>
  <c r="D2652" i="1"/>
  <c r="H2651" i="1"/>
  <c r="D2651" i="1"/>
  <c r="H2650" i="1"/>
  <c r="D2650" i="1"/>
  <c r="H2649" i="1"/>
  <c r="D2649" i="1"/>
  <c r="H2648" i="1"/>
  <c r="D2648" i="1"/>
  <c r="H2647" i="1"/>
  <c r="D2647" i="1"/>
  <c r="H2646" i="1"/>
  <c r="D2646" i="1"/>
  <c r="H2645" i="1"/>
  <c r="D2645" i="1"/>
  <c r="H2644" i="1"/>
  <c r="D2644" i="1"/>
  <c r="H2643" i="1"/>
  <c r="D2643" i="1"/>
  <c r="H2642" i="1"/>
  <c r="D2642" i="1"/>
  <c r="H2641" i="1"/>
  <c r="D2641" i="1"/>
  <c r="H2640" i="1"/>
  <c r="D2640" i="1"/>
  <c r="H2639" i="1"/>
  <c r="D2639" i="1"/>
  <c r="H2638" i="1"/>
  <c r="D2638" i="1"/>
  <c r="H2637" i="1"/>
  <c r="D2637" i="1"/>
  <c r="H2636" i="1"/>
  <c r="D2636" i="1"/>
  <c r="H2635" i="1"/>
  <c r="D2635" i="1"/>
  <c r="H2634" i="1"/>
  <c r="D2634" i="1"/>
  <c r="H2633" i="1"/>
  <c r="D2633" i="1"/>
  <c r="H2632" i="1"/>
  <c r="D2632" i="1"/>
  <c r="H2631" i="1"/>
  <c r="D2631" i="1"/>
  <c r="H2630" i="1"/>
  <c r="D2630" i="1"/>
  <c r="H2629" i="1"/>
  <c r="D2629" i="1"/>
  <c r="H2628" i="1"/>
  <c r="D2628" i="1"/>
  <c r="H2627" i="1"/>
  <c r="D2627" i="1"/>
  <c r="H2626" i="1"/>
  <c r="D2626" i="1"/>
  <c r="H2625" i="1"/>
  <c r="D2625" i="1"/>
  <c r="H2624" i="1"/>
  <c r="D2624" i="1"/>
  <c r="H2623" i="1"/>
  <c r="D2623" i="1"/>
  <c r="H2622" i="1"/>
  <c r="D2622" i="1"/>
  <c r="H2621" i="1"/>
  <c r="D2621" i="1"/>
  <c r="H2620" i="1"/>
  <c r="D2620" i="1"/>
  <c r="H2619" i="1"/>
  <c r="D2619" i="1"/>
  <c r="H2618" i="1"/>
  <c r="D2618" i="1"/>
  <c r="H2617" i="1"/>
  <c r="D2617" i="1"/>
  <c r="H2616" i="1"/>
  <c r="D2616" i="1"/>
  <c r="H2615" i="1"/>
  <c r="D2615" i="1"/>
  <c r="H2614" i="1"/>
  <c r="D2614" i="1"/>
  <c r="H2613" i="1"/>
  <c r="D2613" i="1"/>
  <c r="H2612" i="1"/>
  <c r="D2612" i="1"/>
  <c r="H2611" i="1"/>
  <c r="D2611" i="1"/>
  <c r="H2610" i="1"/>
  <c r="D2610" i="1"/>
  <c r="H2609" i="1"/>
  <c r="D2609" i="1"/>
  <c r="H2608" i="1"/>
  <c r="D2608" i="1"/>
  <c r="H2607" i="1"/>
  <c r="D2607" i="1"/>
  <c r="H2606" i="1"/>
  <c r="D2606" i="1"/>
  <c r="H2605" i="1"/>
  <c r="D2605" i="1"/>
  <c r="H2604" i="1"/>
  <c r="D2604" i="1"/>
  <c r="H2603" i="1"/>
  <c r="D2603" i="1"/>
  <c r="H2602" i="1"/>
  <c r="D2602" i="1"/>
  <c r="H2601" i="1"/>
  <c r="D2601" i="1"/>
  <c r="H2600" i="1"/>
  <c r="D2600" i="1"/>
  <c r="H2599" i="1"/>
  <c r="D2599" i="1"/>
  <c r="H2598" i="1"/>
  <c r="D2598" i="1"/>
  <c r="H2597" i="1"/>
  <c r="D2597" i="1"/>
  <c r="H2596" i="1"/>
  <c r="D2596" i="1"/>
  <c r="H2595" i="1"/>
  <c r="D2595" i="1"/>
  <c r="H2594" i="1"/>
  <c r="D2594" i="1"/>
  <c r="H2593" i="1"/>
  <c r="D2593" i="1"/>
  <c r="H2592" i="1"/>
  <c r="D2592" i="1"/>
  <c r="H2591" i="1"/>
  <c r="D2591" i="1"/>
  <c r="H2590" i="1"/>
  <c r="D2590" i="1"/>
  <c r="H2589" i="1"/>
  <c r="D2589" i="1"/>
  <c r="H2588" i="1"/>
  <c r="D2588" i="1"/>
  <c r="H2587" i="1"/>
  <c r="D2587" i="1"/>
  <c r="H2586" i="1"/>
  <c r="D2586" i="1"/>
  <c r="H2585" i="1"/>
  <c r="D2585" i="1"/>
  <c r="H2584" i="1"/>
  <c r="D2584" i="1"/>
  <c r="H2583" i="1"/>
  <c r="D2583" i="1"/>
  <c r="H2582" i="1"/>
  <c r="D2582" i="1"/>
  <c r="H2581" i="1"/>
  <c r="D2581" i="1"/>
  <c r="H2580" i="1"/>
  <c r="D2580" i="1"/>
  <c r="H2579" i="1"/>
  <c r="D2579" i="1"/>
  <c r="H2578" i="1"/>
  <c r="D2578" i="1"/>
  <c r="H2577" i="1"/>
  <c r="D2577" i="1"/>
  <c r="H2576" i="1"/>
  <c r="D2576" i="1"/>
  <c r="H2575" i="1"/>
  <c r="D2575" i="1"/>
  <c r="H2574" i="1"/>
  <c r="D2574" i="1"/>
  <c r="H2573" i="1"/>
  <c r="D2573" i="1"/>
  <c r="H2572" i="1"/>
  <c r="D2572" i="1"/>
  <c r="H2571" i="1"/>
  <c r="D2571" i="1"/>
  <c r="H2570" i="1"/>
  <c r="D2570" i="1"/>
  <c r="H2569" i="1"/>
  <c r="D2569" i="1"/>
  <c r="H2568" i="1"/>
  <c r="D2568" i="1"/>
  <c r="H2567" i="1"/>
  <c r="D2567" i="1"/>
  <c r="H2566" i="1"/>
  <c r="D2566" i="1"/>
  <c r="H2565" i="1"/>
  <c r="D2565" i="1"/>
  <c r="H2564" i="1"/>
  <c r="D2564" i="1"/>
  <c r="H2563" i="1"/>
  <c r="D2563" i="1"/>
  <c r="H2562" i="1"/>
  <c r="D2562" i="1"/>
  <c r="H2561" i="1"/>
  <c r="D2561" i="1"/>
  <c r="H2560" i="1"/>
  <c r="D2560" i="1"/>
  <c r="H2559" i="1"/>
  <c r="D2559" i="1"/>
  <c r="H2558" i="1"/>
  <c r="D2558" i="1"/>
  <c r="H2557" i="1"/>
  <c r="D2557" i="1"/>
  <c r="H2556" i="1"/>
  <c r="D2556" i="1"/>
  <c r="H2555" i="1"/>
  <c r="D2555" i="1"/>
  <c r="H2554" i="1"/>
  <c r="D2554" i="1"/>
  <c r="H2553" i="1"/>
  <c r="D2553" i="1"/>
  <c r="H2552" i="1"/>
  <c r="D2552" i="1"/>
  <c r="H2551" i="1"/>
  <c r="D2551" i="1"/>
  <c r="H2550" i="1"/>
  <c r="D2550" i="1"/>
  <c r="H2549" i="1"/>
  <c r="D2549" i="1"/>
  <c r="H2548" i="1"/>
  <c r="D2548" i="1"/>
  <c r="H2547" i="1"/>
  <c r="D2547" i="1"/>
  <c r="H2546" i="1"/>
  <c r="D2546" i="1"/>
  <c r="H2545" i="1"/>
  <c r="D2545" i="1"/>
  <c r="H2544" i="1"/>
  <c r="D2544" i="1"/>
  <c r="H2543" i="1"/>
  <c r="D2543" i="1"/>
  <c r="H2542" i="1"/>
  <c r="D2542" i="1"/>
  <c r="H2541" i="1"/>
  <c r="D2541" i="1"/>
  <c r="H2540" i="1"/>
  <c r="D2540" i="1"/>
  <c r="H2539" i="1"/>
  <c r="D2539" i="1"/>
  <c r="H2538" i="1"/>
  <c r="D2538" i="1"/>
  <c r="H2537" i="1"/>
  <c r="D2537" i="1"/>
  <c r="H2536" i="1"/>
  <c r="D2536" i="1"/>
  <c r="H2535" i="1"/>
  <c r="D2535" i="1"/>
  <c r="H2534" i="1"/>
  <c r="D2534" i="1"/>
  <c r="H2533" i="1"/>
  <c r="D2533" i="1"/>
  <c r="H2532" i="1"/>
  <c r="D2532" i="1"/>
  <c r="H2531" i="1"/>
  <c r="D2531" i="1"/>
  <c r="H2530" i="1"/>
  <c r="D2530" i="1"/>
  <c r="H2529" i="1"/>
  <c r="D2529" i="1"/>
  <c r="H2528" i="1"/>
  <c r="D2528" i="1"/>
  <c r="H2527" i="1"/>
  <c r="D2527" i="1"/>
  <c r="H2526" i="1"/>
  <c r="D2526" i="1"/>
  <c r="H2525" i="1"/>
  <c r="D2525" i="1"/>
  <c r="H2524" i="1"/>
  <c r="D2524" i="1"/>
  <c r="H2523" i="1"/>
  <c r="D2523" i="1"/>
  <c r="H2522" i="1"/>
  <c r="D2522" i="1"/>
  <c r="H2521" i="1"/>
  <c r="D2521" i="1"/>
  <c r="H2520" i="1"/>
  <c r="D2520" i="1"/>
  <c r="H2519" i="1"/>
  <c r="D2519" i="1"/>
  <c r="H2518" i="1"/>
  <c r="D2518" i="1"/>
  <c r="H2517" i="1"/>
  <c r="D2517" i="1"/>
  <c r="H2516" i="1"/>
  <c r="D2516" i="1"/>
  <c r="H2515" i="1"/>
  <c r="D2515" i="1"/>
  <c r="H2514" i="1"/>
  <c r="D2514" i="1"/>
  <c r="H2513" i="1"/>
  <c r="D2513" i="1"/>
  <c r="H2512" i="1"/>
  <c r="D2512" i="1"/>
  <c r="H2511" i="1"/>
  <c r="D2511" i="1"/>
  <c r="H2510" i="1"/>
  <c r="D2510" i="1"/>
  <c r="H2509" i="1"/>
  <c r="D2509" i="1"/>
  <c r="H2508" i="1"/>
  <c r="D2508" i="1"/>
  <c r="H2507" i="1"/>
  <c r="D2507" i="1"/>
  <c r="H2506" i="1"/>
  <c r="D2506" i="1"/>
  <c r="H2505" i="1"/>
  <c r="D2505" i="1"/>
  <c r="H2504" i="1"/>
  <c r="D2504" i="1"/>
  <c r="H2503" i="1"/>
  <c r="D2503" i="1"/>
  <c r="H2502" i="1"/>
  <c r="D2502" i="1"/>
  <c r="H2501" i="1"/>
  <c r="D2501" i="1"/>
  <c r="H2500" i="1"/>
  <c r="D2500" i="1"/>
  <c r="H2499" i="1"/>
  <c r="D2499" i="1"/>
  <c r="H2498" i="1"/>
  <c r="D2498" i="1"/>
  <c r="H2497" i="1"/>
  <c r="D2497" i="1"/>
  <c r="H2496" i="1"/>
  <c r="D2496" i="1"/>
  <c r="H2495" i="1"/>
  <c r="D2495" i="1"/>
  <c r="H2494" i="1"/>
  <c r="D2494" i="1"/>
  <c r="H2493" i="1"/>
  <c r="D2493" i="1"/>
  <c r="H2492" i="1"/>
  <c r="D2492" i="1"/>
  <c r="H2491" i="1"/>
  <c r="D2491" i="1"/>
  <c r="H2490" i="1"/>
  <c r="D2490" i="1"/>
  <c r="H2489" i="1"/>
  <c r="D2489" i="1"/>
  <c r="H2488" i="1"/>
  <c r="D2488" i="1"/>
  <c r="H2487" i="1"/>
  <c r="D2487" i="1"/>
  <c r="H2486" i="1"/>
  <c r="D2486" i="1"/>
  <c r="H2485" i="1"/>
  <c r="D2485" i="1"/>
  <c r="H2484" i="1"/>
  <c r="D2484" i="1"/>
  <c r="H2483" i="1"/>
  <c r="D2483" i="1"/>
  <c r="H2482" i="1"/>
  <c r="D2482" i="1"/>
  <c r="H2481" i="1"/>
  <c r="D2481" i="1"/>
  <c r="H2480" i="1"/>
  <c r="D2480" i="1"/>
  <c r="H2479" i="1"/>
  <c r="D2479" i="1"/>
  <c r="H2478" i="1"/>
  <c r="D2478" i="1"/>
  <c r="H2477" i="1"/>
  <c r="D2477" i="1"/>
  <c r="H2476" i="1"/>
  <c r="D2476" i="1"/>
  <c r="H2475" i="1"/>
  <c r="D2475" i="1"/>
  <c r="H2474" i="1"/>
  <c r="D2474" i="1"/>
  <c r="H2473" i="1"/>
  <c r="D2473" i="1"/>
  <c r="H2472" i="1"/>
  <c r="D2472" i="1"/>
  <c r="H2471" i="1"/>
  <c r="D2471" i="1"/>
  <c r="H2470" i="1"/>
  <c r="D2470" i="1"/>
  <c r="H2469" i="1"/>
  <c r="D2469" i="1"/>
  <c r="H2468" i="1"/>
  <c r="D2468" i="1"/>
  <c r="H2467" i="1"/>
  <c r="D2467" i="1"/>
  <c r="H2466" i="1"/>
  <c r="D2466" i="1"/>
  <c r="H2465" i="1"/>
  <c r="D2465" i="1"/>
  <c r="H2464" i="1"/>
  <c r="D2464" i="1"/>
  <c r="H2463" i="1"/>
  <c r="D2463" i="1"/>
  <c r="H2462" i="1"/>
  <c r="D2462" i="1"/>
  <c r="H2461" i="1"/>
  <c r="D2461" i="1"/>
  <c r="H2460" i="1"/>
  <c r="D2460" i="1"/>
  <c r="H2459" i="1"/>
  <c r="D2459" i="1"/>
  <c r="H2458" i="1"/>
  <c r="D2458" i="1"/>
  <c r="H2457" i="1"/>
  <c r="D2457" i="1"/>
  <c r="H2456" i="1"/>
  <c r="D2456" i="1"/>
  <c r="H2455" i="1"/>
  <c r="D2455" i="1"/>
  <c r="H2454" i="1"/>
  <c r="D2454" i="1"/>
  <c r="H2453" i="1"/>
  <c r="D2453" i="1"/>
  <c r="H2452" i="1"/>
  <c r="D2452" i="1"/>
  <c r="H2451" i="1"/>
  <c r="D2451" i="1"/>
  <c r="H2450" i="1"/>
  <c r="D2450" i="1"/>
  <c r="H2449" i="1"/>
  <c r="D2449" i="1"/>
  <c r="H2448" i="1"/>
  <c r="D2448" i="1"/>
  <c r="H2447" i="1"/>
  <c r="D2447" i="1"/>
  <c r="H2446" i="1"/>
  <c r="D2446" i="1"/>
  <c r="H2445" i="1"/>
  <c r="D2445" i="1"/>
  <c r="H2444" i="1"/>
  <c r="D2444" i="1"/>
  <c r="H2443" i="1"/>
  <c r="D2443" i="1"/>
  <c r="H2442" i="1"/>
  <c r="D2442" i="1"/>
  <c r="H2441" i="1"/>
  <c r="D2441" i="1"/>
  <c r="H2440" i="1"/>
  <c r="D2440" i="1"/>
  <c r="H2439" i="1"/>
  <c r="D2439" i="1"/>
  <c r="H2438" i="1"/>
  <c r="D2438" i="1"/>
  <c r="H2437" i="1"/>
  <c r="D2437" i="1"/>
  <c r="H2436" i="1"/>
  <c r="D2436" i="1"/>
  <c r="H2435" i="1"/>
  <c r="D2435" i="1"/>
  <c r="H2434" i="1"/>
  <c r="D2434" i="1"/>
  <c r="H2433" i="1"/>
  <c r="D2433" i="1"/>
  <c r="H2432" i="1"/>
  <c r="D2432" i="1"/>
  <c r="H2431" i="1"/>
  <c r="D2431" i="1"/>
  <c r="H2430" i="1"/>
  <c r="D2430" i="1"/>
  <c r="H2429" i="1"/>
  <c r="D2429" i="1"/>
  <c r="H2428" i="1"/>
  <c r="D2428" i="1"/>
  <c r="H2427" i="1"/>
  <c r="D2427" i="1"/>
  <c r="H2426" i="1"/>
  <c r="D2426" i="1"/>
  <c r="H2425" i="1"/>
  <c r="D2425" i="1"/>
  <c r="H2424" i="1"/>
  <c r="D2424" i="1"/>
  <c r="H2423" i="1"/>
  <c r="D2423" i="1"/>
  <c r="H2422" i="1"/>
  <c r="D2422" i="1"/>
  <c r="H2421" i="1"/>
  <c r="D2421" i="1"/>
  <c r="H2420" i="1"/>
  <c r="D2420" i="1"/>
  <c r="H2419" i="1"/>
  <c r="D2419" i="1"/>
  <c r="H2418" i="1"/>
  <c r="D2418" i="1"/>
  <c r="H2417" i="1"/>
  <c r="D2417" i="1"/>
  <c r="H2416" i="1"/>
  <c r="D2416" i="1"/>
  <c r="H2415" i="1"/>
  <c r="D2415" i="1"/>
  <c r="H2414" i="1"/>
  <c r="D2414" i="1"/>
  <c r="H2413" i="1"/>
  <c r="D2413" i="1"/>
  <c r="H2412" i="1"/>
  <c r="D2412" i="1"/>
  <c r="H2411" i="1"/>
  <c r="D2411" i="1"/>
  <c r="H2410" i="1"/>
  <c r="D2410" i="1"/>
  <c r="H2409" i="1"/>
  <c r="D2409" i="1"/>
  <c r="H2408" i="1"/>
  <c r="D2408" i="1"/>
  <c r="H2407" i="1"/>
  <c r="D2407" i="1"/>
  <c r="H2406" i="1"/>
  <c r="D2406" i="1"/>
  <c r="H2405" i="1"/>
  <c r="D2405" i="1"/>
  <c r="H2404" i="1"/>
  <c r="D2404" i="1"/>
  <c r="H2403" i="1"/>
  <c r="D2403" i="1"/>
  <c r="H2402" i="1"/>
  <c r="D2402" i="1"/>
  <c r="H2401" i="1"/>
  <c r="D2401" i="1"/>
  <c r="H2400" i="1"/>
  <c r="D2400" i="1"/>
  <c r="H2399" i="1"/>
  <c r="D2399" i="1"/>
  <c r="H2398" i="1"/>
  <c r="D2398" i="1"/>
  <c r="H2397" i="1"/>
  <c r="D2397" i="1"/>
  <c r="H2396" i="1"/>
  <c r="D2396" i="1"/>
  <c r="H2395" i="1"/>
  <c r="D2395" i="1"/>
  <c r="H2394" i="1"/>
  <c r="D2394" i="1"/>
  <c r="H2393" i="1"/>
  <c r="D2393" i="1"/>
  <c r="H2392" i="1"/>
  <c r="D2392" i="1"/>
  <c r="H2391" i="1"/>
  <c r="D2391" i="1"/>
  <c r="H2390" i="1"/>
  <c r="D2390" i="1"/>
  <c r="H2389" i="1"/>
  <c r="D2389" i="1"/>
  <c r="H2388" i="1"/>
  <c r="D2388" i="1"/>
  <c r="H2387" i="1"/>
  <c r="D2387" i="1"/>
  <c r="H2386" i="1"/>
  <c r="D2386" i="1"/>
  <c r="H2385" i="1"/>
  <c r="D2385" i="1"/>
  <c r="H2384" i="1"/>
  <c r="D2384" i="1"/>
  <c r="H2383" i="1"/>
  <c r="D2383" i="1"/>
  <c r="H2382" i="1"/>
  <c r="D2382" i="1"/>
  <c r="H2381" i="1"/>
  <c r="D2381" i="1"/>
  <c r="H2380" i="1"/>
  <c r="D2380" i="1"/>
  <c r="H2379" i="1"/>
  <c r="D2379" i="1"/>
  <c r="H2378" i="1"/>
  <c r="D2378" i="1"/>
  <c r="H2377" i="1"/>
  <c r="D2377" i="1"/>
  <c r="H2376" i="1"/>
  <c r="D2376" i="1"/>
  <c r="H2375" i="1"/>
  <c r="D2375" i="1"/>
  <c r="H2374" i="1"/>
  <c r="D2374" i="1"/>
  <c r="H2373" i="1"/>
  <c r="D2373" i="1"/>
  <c r="H2372" i="1"/>
  <c r="D2372" i="1"/>
  <c r="H2371" i="1"/>
  <c r="D2371" i="1"/>
  <c r="H2370" i="1"/>
  <c r="D2370" i="1"/>
  <c r="H2369" i="1"/>
  <c r="D2369" i="1"/>
  <c r="H2368" i="1"/>
  <c r="D2368" i="1"/>
  <c r="H2367" i="1"/>
  <c r="D2367" i="1"/>
  <c r="H2366" i="1"/>
  <c r="D2366" i="1"/>
  <c r="H2365" i="1"/>
  <c r="D2365" i="1"/>
  <c r="H2364" i="1"/>
  <c r="D2364" i="1"/>
  <c r="H2363" i="1"/>
  <c r="D2363" i="1"/>
  <c r="H2362" i="1"/>
  <c r="D2362" i="1"/>
  <c r="H2361" i="1"/>
  <c r="D2361" i="1"/>
  <c r="H2360" i="1"/>
  <c r="D2360" i="1"/>
  <c r="H2359" i="1"/>
  <c r="D2359" i="1"/>
  <c r="H2358" i="1"/>
  <c r="D2358" i="1"/>
  <c r="H2357" i="1"/>
  <c r="D2357" i="1"/>
  <c r="H2356" i="1"/>
  <c r="D2356" i="1"/>
  <c r="H2355" i="1"/>
  <c r="D2355" i="1"/>
  <c r="H2354" i="1"/>
  <c r="D2354" i="1"/>
  <c r="H2353" i="1"/>
  <c r="D2353" i="1"/>
  <c r="H2352" i="1"/>
  <c r="D2352" i="1"/>
  <c r="H2351" i="1"/>
  <c r="D2351" i="1"/>
  <c r="H2350" i="1"/>
  <c r="D2350" i="1"/>
  <c r="H2349" i="1"/>
  <c r="D2349" i="1"/>
  <c r="H2348" i="1"/>
  <c r="D2348" i="1"/>
  <c r="H2347" i="1"/>
  <c r="D2347" i="1"/>
  <c r="H2346" i="1"/>
  <c r="D2346" i="1"/>
  <c r="H2345" i="1"/>
  <c r="D2345" i="1"/>
  <c r="H2344" i="1"/>
  <c r="D2344" i="1"/>
  <c r="H2343" i="1"/>
  <c r="D2343" i="1"/>
  <c r="H2342" i="1"/>
  <c r="D2342" i="1"/>
  <c r="H2341" i="1"/>
  <c r="D2341" i="1"/>
  <c r="H2340" i="1"/>
  <c r="D2340" i="1"/>
  <c r="H2339" i="1"/>
  <c r="D2339" i="1"/>
  <c r="H2338" i="1"/>
  <c r="D2338" i="1"/>
  <c r="H2337" i="1"/>
  <c r="D2337" i="1"/>
  <c r="H2336" i="1"/>
  <c r="D2336" i="1"/>
  <c r="H2335" i="1"/>
  <c r="D2335" i="1"/>
  <c r="H2334" i="1"/>
  <c r="D2334" i="1"/>
  <c r="H2333" i="1"/>
  <c r="D2333" i="1"/>
  <c r="H2332" i="1"/>
  <c r="D2332" i="1"/>
  <c r="H2331" i="1"/>
  <c r="D2331" i="1"/>
  <c r="H2330" i="1"/>
  <c r="D2330" i="1"/>
  <c r="H2329" i="1"/>
  <c r="D2329" i="1"/>
  <c r="H2328" i="1"/>
  <c r="D2328" i="1"/>
  <c r="H2327" i="1"/>
  <c r="D2327" i="1"/>
  <c r="H2326" i="1"/>
  <c r="D2326" i="1"/>
  <c r="H2325" i="1"/>
  <c r="D2325" i="1"/>
  <c r="H2324" i="1"/>
  <c r="D2324" i="1"/>
  <c r="H2323" i="1"/>
  <c r="D2323" i="1"/>
  <c r="H2322" i="1"/>
  <c r="D2322" i="1"/>
  <c r="H2321" i="1"/>
  <c r="D2321" i="1"/>
  <c r="H2320" i="1"/>
  <c r="D2320" i="1"/>
  <c r="H2319" i="1"/>
  <c r="D2319" i="1"/>
  <c r="H2318" i="1"/>
  <c r="D2318" i="1"/>
  <c r="H2317" i="1"/>
  <c r="D2317" i="1"/>
  <c r="H2316" i="1"/>
  <c r="D2316" i="1"/>
  <c r="H2315" i="1"/>
  <c r="D2315" i="1"/>
  <c r="H2314" i="1"/>
  <c r="D2314" i="1"/>
  <c r="H2313" i="1"/>
  <c r="D2313" i="1"/>
  <c r="H2312" i="1"/>
  <c r="D2312" i="1"/>
  <c r="H2311" i="1"/>
  <c r="D2311" i="1"/>
  <c r="H2310" i="1"/>
  <c r="D2310" i="1"/>
  <c r="H2309" i="1"/>
  <c r="D2309" i="1"/>
  <c r="H2308" i="1"/>
  <c r="D2308" i="1"/>
  <c r="H2307" i="1"/>
  <c r="D2307" i="1"/>
  <c r="H2306" i="1"/>
  <c r="D2306" i="1"/>
  <c r="H2305" i="1"/>
  <c r="D2305" i="1"/>
  <c r="H2304" i="1"/>
  <c r="D2304" i="1"/>
  <c r="H2303" i="1"/>
  <c r="D2303" i="1"/>
  <c r="H2302" i="1"/>
  <c r="D2302" i="1"/>
  <c r="H2301" i="1"/>
  <c r="D2301" i="1"/>
  <c r="H2300" i="1"/>
  <c r="D2300" i="1"/>
  <c r="H2299" i="1"/>
  <c r="D2299" i="1"/>
  <c r="H2298" i="1"/>
  <c r="D2298" i="1"/>
  <c r="H2297" i="1"/>
  <c r="D2297" i="1"/>
  <c r="H2296" i="1"/>
  <c r="D2296" i="1"/>
  <c r="H2295" i="1"/>
  <c r="D2295" i="1"/>
  <c r="H2294" i="1"/>
  <c r="D2294" i="1"/>
  <c r="H2293" i="1"/>
  <c r="D2293" i="1"/>
  <c r="H2292" i="1"/>
  <c r="D2292" i="1"/>
  <c r="H2291" i="1"/>
  <c r="D2291" i="1"/>
  <c r="H2290" i="1"/>
  <c r="D2290" i="1"/>
  <c r="H2289" i="1"/>
  <c r="D2289" i="1"/>
  <c r="H2288" i="1"/>
  <c r="D2288" i="1"/>
  <c r="H2287" i="1"/>
  <c r="D2287" i="1"/>
  <c r="H2286" i="1"/>
  <c r="D2286" i="1"/>
  <c r="H2285" i="1"/>
  <c r="D2285" i="1"/>
  <c r="H2284" i="1"/>
  <c r="D2284" i="1"/>
  <c r="H2283" i="1"/>
  <c r="D2283" i="1"/>
  <c r="H2282" i="1"/>
  <c r="D2282" i="1"/>
  <c r="H2281" i="1"/>
  <c r="D2281" i="1"/>
  <c r="H2280" i="1"/>
  <c r="D2280" i="1"/>
  <c r="H2279" i="1"/>
  <c r="D2279" i="1"/>
  <c r="H2278" i="1"/>
  <c r="D2278" i="1"/>
  <c r="H2277" i="1"/>
  <c r="D2277" i="1"/>
  <c r="H2276" i="1"/>
  <c r="D2276" i="1"/>
  <c r="H2275" i="1"/>
  <c r="D2275" i="1"/>
  <c r="H2274" i="1"/>
  <c r="D2274" i="1"/>
  <c r="H2273" i="1"/>
  <c r="D2273" i="1"/>
  <c r="H2272" i="1"/>
  <c r="D2272" i="1"/>
  <c r="H2271" i="1"/>
  <c r="D2271" i="1"/>
  <c r="H2270" i="1"/>
  <c r="D2270" i="1"/>
  <c r="H2269" i="1"/>
  <c r="D2269" i="1"/>
  <c r="H2268" i="1"/>
  <c r="D2268" i="1"/>
  <c r="H2267" i="1"/>
  <c r="D2267" i="1"/>
  <c r="H2266" i="1"/>
  <c r="D2266" i="1"/>
  <c r="H2265" i="1"/>
  <c r="D2265" i="1"/>
  <c r="H2264" i="1"/>
  <c r="D2264" i="1"/>
  <c r="H2263" i="1"/>
  <c r="D2263" i="1"/>
  <c r="H2262" i="1"/>
  <c r="D2262" i="1"/>
  <c r="H2261" i="1"/>
  <c r="D2261" i="1"/>
  <c r="H2260" i="1"/>
  <c r="D2260" i="1"/>
  <c r="H2259" i="1"/>
  <c r="D2259" i="1"/>
  <c r="H2258" i="1"/>
  <c r="D2258" i="1"/>
  <c r="H2257" i="1"/>
  <c r="D2257" i="1"/>
  <c r="H2256" i="1"/>
  <c r="D2256" i="1"/>
  <c r="H2255" i="1"/>
  <c r="D2255" i="1"/>
  <c r="H2254" i="1"/>
  <c r="D2254" i="1"/>
  <c r="H2253" i="1"/>
  <c r="D2253" i="1"/>
  <c r="H2252" i="1"/>
  <c r="D2252" i="1"/>
  <c r="H2251" i="1"/>
  <c r="D2251" i="1"/>
  <c r="H2250" i="1"/>
  <c r="D2250" i="1"/>
  <c r="H2249" i="1"/>
  <c r="D2249" i="1"/>
  <c r="H2248" i="1"/>
  <c r="D2248" i="1"/>
  <c r="H2247" i="1"/>
  <c r="D2247" i="1"/>
  <c r="H2246" i="1"/>
  <c r="D2246" i="1"/>
  <c r="H2245" i="1"/>
  <c r="D2245" i="1"/>
  <c r="H2244" i="1"/>
  <c r="D2244" i="1"/>
  <c r="H2243" i="1"/>
  <c r="D2243" i="1"/>
  <c r="H2242" i="1"/>
  <c r="D2242" i="1"/>
  <c r="H2241" i="1"/>
  <c r="D2241" i="1"/>
  <c r="H2240" i="1"/>
  <c r="D2240" i="1"/>
  <c r="H2239" i="1"/>
  <c r="D2239" i="1"/>
  <c r="H2238" i="1"/>
  <c r="D2238" i="1"/>
  <c r="H2237" i="1"/>
  <c r="D2237" i="1"/>
  <c r="H2236" i="1"/>
  <c r="D2236" i="1"/>
  <c r="H2235" i="1"/>
  <c r="D2235" i="1"/>
  <c r="H2234" i="1"/>
  <c r="D2234" i="1"/>
  <c r="H2233" i="1"/>
  <c r="D2233" i="1"/>
  <c r="H2232" i="1"/>
  <c r="D2232" i="1"/>
  <c r="H2231" i="1"/>
  <c r="D2231" i="1"/>
  <c r="H2230" i="1"/>
  <c r="D2230" i="1"/>
  <c r="H2229" i="1"/>
  <c r="D2229" i="1"/>
  <c r="H2228" i="1"/>
  <c r="D2228" i="1"/>
  <c r="H2227" i="1"/>
  <c r="D2227" i="1"/>
  <c r="H2226" i="1"/>
  <c r="D2226" i="1"/>
  <c r="H2225" i="1"/>
  <c r="D2225" i="1"/>
  <c r="H2224" i="1"/>
  <c r="D2224" i="1"/>
  <c r="H2223" i="1"/>
  <c r="D2223" i="1"/>
  <c r="H2222" i="1"/>
  <c r="D2222" i="1"/>
  <c r="H2221" i="1"/>
  <c r="D2221" i="1"/>
  <c r="H2220" i="1"/>
  <c r="D2220" i="1"/>
  <c r="H2219" i="1"/>
  <c r="D2219" i="1"/>
  <c r="H2218" i="1"/>
  <c r="D2218" i="1"/>
  <c r="H2217" i="1"/>
  <c r="D2217" i="1"/>
  <c r="H2216" i="1"/>
  <c r="D2216" i="1"/>
  <c r="H2215" i="1"/>
  <c r="D2215" i="1"/>
  <c r="H2214" i="1"/>
  <c r="D2214" i="1"/>
  <c r="H2213" i="1"/>
  <c r="D2213" i="1"/>
  <c r="H2212" i="1"/>
  <c r="D2212" i="1"/>
  <c r="H2211" i="1"/>
  <c r="D2211" i="1"/>
  <c r="H2210" i="1"/>
  <c r="D2210" i="1"/>
  <c r="H2209" i="1"/>
  <c r="D2209" i="1"/>
  <c r="H2208" i="1"/>
  <c r="D2208" i="1"/>
  <c r="H2207" i="1"/>
  <c r="D2207" i="1"/>
  <c r="H2206" i="1"/>
  <c r="D2206" i="1"/>
  <c r="H2205" i="1"/>
  <c r="D2205" i="1"/>
  <c r="H2204" i="1"/>
  <c r="D2204" i="1"/>
  <c r="H2203" i="1"/>
  <c r="D2203" i="1"/>
  <c r="H2202" i="1"/>
  <c r="D2202" i="1"/>
  <c r="H2201" i="1"/>
  <c r="D2201" i="1"/>
  <c r="H2200" i="1"/>
  <c r="D2200" i="1"/>
  <c r="H2199" i="1"/>
  <c r="D2199" i="1"/>
  <c r="H2198" i="1"/>
  <c r="D2198" i="1"/>
  <c r="H2197" i="1"/>
  <c r="D2197" i="1"/>
  <c r="H2196" i="1"/>
  <c r="D2196" i="1"/>
  <c r="H2195" i="1"/>
  <c r="D2195" i="1"/>
  <c r="H2194" i="1"/>
  <c r="D2194" i="1"/>
  <c r="H2193" i="1"/>
  <c r="D2193" i="1"/>
  <c r="H2192" i="1"/>
  <c r="D2192" i="1"/>
  <c r="H2191" i="1"/>
  <c r="D2191" i="1"/>
  <c r="H2190" i="1"/>
  <c r="D2190" i="1"/>
  <c r="H2189" i="1"/>
  <c r="D2189" i="1"/>
  <c r="H2188" i="1"/>
  <c r="D2188" i="1"/>
  <c r="H2187" i="1"/>
  <c r="D2187" i="1"/>
  <c r="H2186" i="1"/>
  <c r="D2186" i="1"/>
  <c r="H2185" i="1"/>
  <c r="D2185" i="1"/>
  <c r="H2184" i="1"/>
  <c r="D2184" i="1"/>
  <c r="H2183" i="1"/>
  <c r="D2183" i="1"/>
  <c r="H2182" i="1"/>
  <c r="D2182" i="1"/>
  <c r="H2181" i="1"/>
  <c r="D2181" i="1"/>
  <c r="H2180" i="1"/>
  <c r="D2180" i="1"/>
  <c r="H2179" i="1"/>
  <c r="D2179" i="1"/>
  <c r="H2178" i="1"/>
  <c r="D2178" i="1"/>
  <c r="H2177" i="1"/>
  <c r="D2177" i="1"/>
  <c r="H2176" i="1"/>
  <c r="D2176" i="1"/>
  <c r="H2175" i="1"/>
  <c r="D2175" i="1"/>
  <c r="H2174" i="1"/>
  <c r="D2174" i="1"/>
  <c r="H2173" i="1"/>
  <c r="D2173" i="1"/>
  <c r="H2172" i="1"/>
  <c r="D2172" i="1"/>
  <c r="H2171" i="1"/>
  <c r="D2171" i="1"/>
  <c r="H2170" i="1"/>
  <c r="D2170" i="1"/>
  <c r="H2169" i="1"/>
  <c r="D2169" i="1"/>
  <c r="H2168" i="1"/>
  <c r="D2168" i="1"/>
  <c r="H2167" i="1"/>
  <c r="D2167" i="1"/>
  <c r="H2166" i="1"/>
  <c r="D2166" i="1"/>
  <c r="H2165" i="1"/>
  <c r="D2165" i="1"/>
  <c r="H2164" i="1"/>
  <c r="D2164" i="1"/>
  <c r="H2163" i="1"/>
  <c r="D2163" i="1"/>
  <c r="H2162" i="1"/>
  <c r="D2162" i="1"/>
  <c r="H2161" i="1"/>
  <c r="D2161" i="1"/>
  <c r="H2160" i="1"/>
  <c r="D2160" i="1"/>
  <c r="H2159" i="1"/>
  <c r="D2159" i="1"/>
  <c r="H2158" i="1"/>
  <c r="D2158" i="1"/>
  <c r="H2157" i="1"/>
  <c r="D2157" i="1"/>
  <c r="H2156" i="1"/>
  <c r="D2156" i="1"/>
  <c r="H2155" i="1"/>
  <c r="D2155" i="1"/>
  <c r="H2154" i="1"/>
  <c r="D2154" i="1"/>
  <c r="H2153" i="1"/>
  <c r="D2153" i="1"/>
  <c r="H2152" i="1"/>
  <c r="D2152" i="1"/>
  <c r="H2151" i="1"/>
  <c r="D2151" i="1"/>
  <c r="H2150" i="1"/>
  <c r="D2150" i="1"/>
  <c r="H2149" i="1"/>
  <c r="D2149" i="1"/>
  <c r="H2148" i="1"/>
  <c r="D2148" i="1"/>
  <c r="H2147" i="1"/>
  <c r="D2147" i="1"/>
  <c r="H2146" i="1"/>
  <c r="D2146" i="1"/>
  <c r="H2145" i="1"/>
  <c r="D2145" i="1"/>
  <c r="H2144" i="1"/>
  <c r="D2144" i="1"/>
  <c r="H2143" i="1"/>
  <c r="D2143" i="1"/>
  <c r="H2142" i="1"/>
  <c r="D2142" i="1"/>
  <c r="H2141" i="1"/>
  <c r="D2141" i="1"/>
  <c r="H2140" i="1"/>
  <c r="D2140" i="1"/>
  <c r="H2139" i="1"/>
  <c r="D2139" i="1"/>
  <c r="H2138" i="1"/>
  <c r="D2138" i="1"/>
  <c r="H2137" i="1"/>
  <c r="D2137" i="1"/>
  <c r="H2136" i="1"/>
  <c r="D2136" i="1"/>
  <c r="H2135" i="1"/>
  <c r="D2135" i="1"/>
  <c r="H2134" i="1"/>
  <c r="D2134" i="1"/>
  <c r="H2133" i="1"/>
  <c r="D2133" i="1"/>
  <c r="H2132" i="1"/>
  <c r="D2132" i="1"/>
  <c r="H2131" i="1"/>
  <c r="D2131" i="1"/>
  <c r="H2130" i="1"/>
  <c r="D2130" i="1"/>
  <c r="H2129" i="1"/>
  <c r="D2129" i="1"/>
  <c r="H2128" i="1"/>
  <c r="D2128" i="1"/>
  <c r="H2127" i="1"/>
  <c r="D2127" i="1"/>
  <c r="H2126" i="1"/>
  <c r="D2126" i="1"/>
  <c r="H2125" i="1"/>
  <c r="D2125" i="1"/>
  <c r="H2124" i="1"/>
  <c r="D2124" i="1"/>
  <c r="H2123" i="1"/>
  <c r="D2123" i="1"/>
  <c r="H2122" i="1"/>
  <c r="D2122" i="1"/>
  <c r="H2121" i="1"/>
  <c r="D2121" i="1"/>
  <c r="H2120" i="1"/>
  <c r="D2120" i="1"/>
  <c r="H2119" i="1"/>
  <c r="D2119" i="1"/>
  <c r="H2118" i="1"/>
  <c r="D2118" i="1"/>
  <c r="H2117" i="1"/>
  <c r="D2117" i="1"/>
  <c r="H2116" i="1"/>
  <c r="D2116" i="1"/>
  <c r="H2115" i="1"/>
  <c r="D2115" i="1"/>
  <c r="H2114" i="1"/>
  <c r="D2114" i="1"/>
  <c r="H2113" i="1"/>
  <c r="D2113" i="1"/>
  <c r="H2112" i="1"/>
  <c r="D2112" i="1"/>
  <c r="H2111" i="1"/>
  <c r="D2111" i="1"/>
  <c r="H2110" i="1"/>
  <c r="D2110" i="1"/>
  <c r="H2109" i="1"/>
  <c r="D2109" i="1"/>
  <c r="H2108" i="1"/>
  <c r="D2108" i="1"/>
  <c r="H2107" i="1"/>
  <c r="D2107" i="1"/>
  <c r="H2106" i="1"/>
  <c r="D2106" i="1"/>
  <c r="H2105" i="1"/>
  <c r="D2105" i="1"/>
  <c r="H2104" i="1"/>
  <c r="D2104" i="1"/>
  <c r="H2103" i="1"/>
  <c r="D2103" i="1"/>
  <c r="H2102" i="1"/>
  <c r="D2102" i="1"/>
  <c r="H2101" i="1"/>
  <c r="D2101" i="1"/>
  <c r="H2100" i="1"/>
  <c r="D2100" i="1"/>
  <c r="H2099" i="1"/>
  <c r="D2099" i="1"/>
  <c r="H2098" i="1"/>
  <c r="D2098" i="1"/>
  <c r="H2097" i="1"/>
  <c r="D2097" i="1"/>
  <c r="H2096" i="1"/>
  <c r="D2096" i="1"/>
  <c r="H2095" i="1"/>
  <c r="D2095" i="1"/>
  <c r="H2094" i="1"/>
  <c r="D2094" i="1"/>
  <c r="H2093" i="1"/>
  <c r="D2093" i="1"/>
  <c r="H2092" i="1"/>
  <c r="D2092" i="1"/>
  <c r="H2091" i="1"/>
  <c r="D2091" i="1"/>
  <c r="H2090" i="1"/>
  <c r="D2090" i="1"/>
  <c r="H2089" i="1"/>
  <c r="D2089" i="1"/>
  <c r="H2088" i="1"/>
  <c r="D2088" i="1"/>
  <c r="H2087" i="1"/>
  <c r="D2087" i="1"/>
  <c r="H2086" i="1"/>
  <c r="D2086" i="1"/>
  <c r="H2085" i="1"/>
  <c r="D2085" i="1"/>
  <c r="H2084" i="1"/>
  <c r="D2084" i="1"/>
  <c r="H2083" i="1"/>
  <c r="D2083" i="1"/>
  <c r="H2082" i="1"/>
  <c r="D2082" i="1"/>
  <c r="H2081" i="1"/>
  <c r="D2081" i="1"/>
  <c r="H2080" i="1"/>
  <c r="D2080" i="1"/>
  <c r="H2079" i="1"/>
  <c r="D2079" i="1"/>
  <c r="H2078" i="1"/>
  <c r="D2078" i="1"/>
  <c r="H2077" i="1"/>
  <c r="D2077" i="1"/>
  <c r="H2076" i="1"/>
  <c r="D2076" i="1"/>
  <c r="H2075" i="1"/>
  <c r="D2075" i="1"/>
  <c r="H2074" i="1"/>
  <c r="D2074" i="1"/>
  <c r="H2073" i="1"/>
  <c r="D2073" i="1"/>
  <c r="H2072" i="1"/>
  <c r="D2072" i="1"/>
  <c r="H2071" i="1"/>
  <c r="D2071" i="1"/>
  <c r="H2070" i="1"/>
  <c r="D2070" i="1"/>
  <c r="H2069" i="1"/>
  <c r="D2069" i="1"/>
  <c r="H2068" i="1"/>
  <c r="D2068" i="1"/>
  <c r="H2067" i="1"/>
  <c r="D2067" i="1"/>
  <c r="H2066" i="1"/>
  <c r="D2066" i="1"/>
  <c r="H2065" i="1"/>
  <c r="D2065" i="1"/>
  <c r="H2064" i="1"/>
  <c r="D2064" i="1"/>
  <c r="H2063" i="1"/>
  <c r="D2063" i="1"/>
  <c r="H2062" i="1"/>
  <c r="D2062" i="1"/>
  <c r="H2061" i="1"/>
  <c r="D2061" i="1"/>
  <c r="H2060" i="1"/>
  <c r="D2060" i="1"/>
  <c r="H2059" i="1"/>
  <c r="D2059" i="1"/>
  <c r="H2058" i="1"/>
  <c r="D2058" i="1"/>
  <c r="H2057" i="1"/>
  <c r="D2057" i="1"/>
  <c r="H2056" i="1"/>
  <c r="D2056" i="1"/>
  <c r="H2055" i="1"/>
  <c r="D2055" i="1"/>
  <c r="H2054" i="1"/>
  <c r="D2054" i="1"/>
  <c r="H2053" i="1"/>
  <c r="D2053" i="1"/>
  <c r="H2052" i="1"/>
  <c r="D2052" i="1"/>
  <c r="H2051" i="1"/>
  <c r="D2051" i="1"/>
  <c r="H2050" i="1"/>
  <c r="D2050" i="1"/>
  <c r="H2049" i="1"/>
  <c r="D2049" i="1"/>
  <c r="H2048" i="1"/>
  <c r="D2048" i="1"/>
  <c r="H2047" i="1"/>
  <c r="D2047" i="1"/>
  <c r="H2046" i="1"/>
  <c r="D2046" i="1"/>
  <c r="H2045" i="1"/>
  <c r="D2045" i="1"/>
  <c r="H2044" i="1"/>
  <c r="D2044" i="1"/>
  <c r="H2043" i="1"/>
  <c r="D2043" i="1"/>
  <c r="H2042" i="1"/>
  <c r="D2042" i="1"/>
  <c r="H2041" i="1"/>
  <c r="D2041" i="1"/>
  <c r="H2040" i="1"/>
  <c r="D2040" i="1"/>
  <c r="H2039" i="1"/>
  <c r="D2039" i="1"/>
  <c r="H2038" i="1"/>
  <c r="D2038" i="1"/>
  <c r="H2037" i="1"/>
  <c r="D2037" i="1"/>
  <c r="H2036" i="1"/>
  <c r="D2036" i="1"/>
  <c r="H2035" i="1"/>
  <c r="D2035" i="1"/>
  <c r="H2034" i="1"/>
  <c r="D2034" i="1"/>
  <c r="H2033" i="1"/>
  <c r="D2033" i="1"/>
  <c r="H2032" i="1"/>
  <c r="D2032" i="1"/>
  <c r="H2031" i="1"/>
  <c r="D2031" i="1"/>
  <c r="H2030" i="1"/>
  <c r="D2030" i="1"/>
  <c r="H2029" i="1"/>
  <c r="D2029" i="1"/>
  <c r="H2028" i="1"/>
  <c r="D2028" i="1"/>
  <c r="H2027" i="1"/>
  <c r="D2027" i="1"/>
  <c r="H2026" i="1"/>
  <c r="D2026" i="1"/>
  <c r="H2025" i="1"/>
  <c r="D2025" i="1"/>
  <c r="H2024" i="1"/>
  <c r="D2024" i="1"/>
  <c r="H2023" i="1"/>
  <c r="D2023" i="1"/>
  <c r="H2022" i="1"/>
  <c r="D2022" i="1"/>
  <c r="H2021" i="1"/>
  <c r="D2021" i="1"/>
  <c r="H2020" i="1"/>
  <c r="D2020" i="1"/>
  <c r="H2019" i="1"/>
  <c r="D2019" i="1"/>
  <c r="H2018" i="1"/>
  <c r="D2018" i="1"/>
  <c r="H2017" i="1"/>
  <c r="D2017" i="1"/>
  <c r="H2016" i="1"/>
  <c r="D2016" i="1"/>
  <c r="H2015" i="1"/>
  <c r="D2015" i="1"/>
  <c r="H2014" i="1"/>
  <c r="D2014" i="1"/>
  <c r="H2013" i="1"/>
  <c r="D2013" i="1"/>
  <c r="H2012" i="1"/>
  <c r="D2012" i="1"/>
  <c r="H2011" i="1"/>
  <c r="D2011" i="1"/>
  <c r="H2010" i="1"/>
  <c r="D2010" i="1"/>
  <c r="H2009" i="1"/>
  <c r="D2009" i="1"/>
  <c r="H2008" i="1"/>
  <c r="D2008" i="1"/>
  <c r="H2007" i="1"/>
  <c r="D2007" i="1"/>
  <c r="H2006" i="1"/>
  <c r="D2006" i="1"/>
  <c r="H2005" i="1"/>
  <c r="D2005" i="1"/>
  <c r="H2004" i="1"/>
  <c r="D2004" i="1"/>
  <c r="H2003" i="1"/>
  <c r="D2003" i="1"/>
  <c r="H2002" i="1"/>
  <c r="D2002" i="1"/>
  <c r="H2001" i="1"/>
  <c r="D2001" i="1"/>
  <c r="H2000" i="1"/>
  <c r="D2000" i="1"/>
  <c r="H1999" i="1"/>
  <c r="D1999" i="1"/>
  <c r="H1998" i="1"/>
  <c r="D1998" i="1"/>
  <c r="H1997" i="1"/>
  <c r="D1997" i="1"/>
  <c r="H1996" i="1"/>
  <c r="D1996" i="1"/>
  <c r="H1995" i="1"/>
  <c r="D1995" i="1"/>
  <c r="H1994" i="1"/>
  <c r="D1994" i="1"/>
  <c r="H1993" i="1"/>
  <c r="D1993" i="1"/>
  <c r="H1992" i="1"/>
  <c r="D1992" i="1"/>
  <c r="H1991" i="1"/>
  <c r="D1991" i="1"/>
  <c r="H1990" i="1"/>
  <c r="D1990" i="1"/>
  <c r="H1989" i="1"/>
  <c r="D1989" i="1"/>
  <c r="H1988" i="1"/>
  <c r="D1988" i="1"/>
  <c r="H1987" i="1"/>
  <c r="D1987" i="1"/>
  <c r="H1986" i="1"/>
  <c r="D1986" i="1"/>
  <c r="H1985" i="1"/>
  <c r="D1985" i="1"/>
  <c r="H1984" i="1"/>
  <c r="D1984" i="1"/>
  <c r="H1983" i="1"/>
  <c r="D1983" i="1"/>
  <c r="H1982" i="1"/>
  <c r="D1982" i="1"/>
  <c r="H1981" i="1"/>
  <c r="D1981" i="1"/>
  <c r="H1980" i="1"/>
  <c r="D1980" i="1"/>
  <c r="H1979" i="1"/>
  <c r="D1979" i="1"/>
  <c r="H1978" i="1"/>
  <c r="D1978" i="1"/>
  <c r="H1977" i="1"/>
  <c r="D1977" i="1"/>
  <c r="H1976" i="1"/>
  <c r="D1976" i="1"/>
  <c r="H1975" i="1"/>
  <c r="D1975" i="1"/>
  <c r="H1974" i="1"/>
  <c r="D1974" i="1"/>
  <c r="H1973" i="1"/>
  <c r="D1973" i="1"/>
  <c r="H1972" i="1"/>
  <c r="D1972" i="1"/>
  <c r="H1971" i="1"/>
  <c r="D1971" i="1"/>
  <c r="H1970" i="1"/>
  <c r="D1970" i="1"/>
  <c r="H1969" i="1"/>
  <c r="D1969" i="1"/>
  <c r="H1968" i="1"/>
  <c r="D1968" i="1"/>
  <c r="H1967" i="1"/>
  <c r="D1967" i="1"/>
  <c r="H1966" i="1"/>
  <c r="D1966" i="1"/>
  <c r="H1965" i="1"/>
  <c r="D1965" i="1"/>
  <c r="H1964" i="1"/>
  <c r="D1964" i="1"/>
  <c r="H1963" i="1"/>
  <c r="D1963" i="1"/>
  <c r="H1962" i="1"/>
  <c r="D1962" i="1"/>
  <c r="H1961" i="1"/>
  <c r="D1961" i="1"/>
  <c r="H1960" i="1"/>
  <c r="D1960" i="1"/>
  <c r="H1959" i="1"/>
  <c r="D1959" i="1"/>
  <c r="H1958" i="1"/>
  <c r="D1958" i="1"/>
  <c r="H1957" i="1"/>
  <c r="D1957" i="1"/>
  <c r="H1956" i="1"/>
  <c r="D1956" i="1"/>
  <c r="H1955" i="1"/>
  <c r="D1955" i="1"/>
  <c r="H1954" i="1"/>
  <c r="D1954" i="1"/>
  <c r="H1953" i="1"/>
  <c r="D1953" i="1"/>
  <c r="H1952" i="1"/>
  <c r="D1952" i="1"/>
  <c r="H1951" i="1"/>
  <c r="D1951" i="1"/>
  <c r="H1950" i="1"/>
  <c r="D1950" i="1"/>
  <c r="H1949" i="1"/>
  <c r="D1949" i="1"/>
  <c r="H1948" i="1"/>
  <c r="D1948" i="1"/>
  <c r="H1947" i="1"/>
  <c r="D1947" i="1"/>
  <c r="H1946" i="1"/>
  <c r="D1946" i="1"/>
  <c r="H1945" i="1"/>
  <c r="D1945" i="1"/>
  <c r="H1944" i="1"/>
  <c r="D1944" i="1"/>
  <c r="H1943" i="1"/>
  <c r="D1943" i="1"/>
  <c r="H1942" i="1"/>
  <c r="D1942" i="1"/>
  <c r="H1941" i="1"/>
  <c r="D1941" i="1"/>
  <c r="H1940" i="1"/>
  <c r="D1940" i="1"/>
  <c r="H1939" i="1"/>
  <c r="D1939" i="1"/>
  <c r="H1938" i="1"/>
  <c r="D1938" i="1"/>
  <c r="H1937" i="1"/>
  <c r="D1937" i="1"/>
  <c r="H1936" i="1"/>
  <c r="D1936" i="1"/>
  <c r="H1935" i="1"/>
  <c r="D1935" i="1"/>
  <c r="H1934" i="1"/>
  <c r="D1934" i="1"/>
  <c r="H1933" i="1"/>
  <c r="D1933" i="1"/>
  <c r="H1932" i="1"/>
  <c r="D1932" i="1"/>
  <c r="H1931" i="1"/>
  <c r="D1931" i="1"/>
  <c r="H1930" i="1"/>
  <c r="D1930" i="1"/>
  <c r="H1929" i="1"/>
  <c r="D1929" i="1"/>
  <c r="H1928" i="1"/>
  <c r="D1928" i="1"/>
  <c r="H1927" i="1"/>
  <c r="D1927" i="1"/>
  <c r="H1926" i="1"/>
  <c r="D1926" i="1"/>
  <c r="H1925" i="1"/>
  <c r="D1925" i="1"/>
  <c r="H1924" i="1"/>
  <c r="D1924" i="1"/>
  <c r="H1923" i="1"/>
  <c r="D1923" i="1"/>
  <c r="H1922" i="1"/>
  <c r="D1922" i="1"/>
  <c r="H1921" i="1"/>
  <c r="D1921" i="1"/>
  <c r="H1920" i="1"/>
  <c r="D1920" i="1"/>
  <c r="H1919" i="1"/>
  <c r="D1919" i="1"/>
  <c r="H1918" i="1"/>
  <c r="D1918" i="1"/>
  <c r="H1917" i="1"/>
  <c r="D1917" i="1"/>
  <c r="H1916" i="1"/>
  <c r="D1916" i="1"/>
  <c r="H1915" i="1"/>
  <c r="D1915" i="1"/>
  <c r="H1914" i="1"/>
  <c r="D1914" i="1"/>
  <c r="H1913" i="1"/>
  <c r="D1913" i="1"/>
  <c r="H1912" i="1"/>
  <c r="D1912" i="1"/>
  <c r="H1911" i="1"/>
  <c r="D1911" i="1"/>
  <c r="H1910" i="1"/>
  <c r="D1910" i="1"/>
  <c r="H1909" i="1"/>
  <c r="D1909" i="1"/>
  <c r="H1908" i="1"/>
  <c r="D1908" i="1"/>
  <c r="H1907" i="1"/>
  <c r="D1907" i="1"/>
  <c r="H1906" i="1"/>
  <c r="D1906" i="1"/>
  <c r="H1905" i="1"/>
  <c r="D1905" i="1"/>
  <c r="H1904" i="1"/>
  <c r="D1904" i="1"/>
  <c r="H1903" i="1"/>
  <c r="D1903" i="1"/>
  <c r="H1902" i="1"/>
  <c r="D1902" i="1"/>
  <c r="H1901" i="1"/>
  <c r="D1901" i="1"/>
  <c r="H1900" i="1"/>
  <c r="D1900" i="1"/>
  <c r="H1899" i="1"/>
  <c r="D1899" i="1"/>
  <c r="H1898" i="1"/>
  <c r="D1898" i="1"/>
  <c r="H1897" i="1"/>
  <c r="D1897" i="1"/>
  <c r="H1896" i="1"/>
  <c r="D1896" i="1"/>
  <c r="H1895" i="1"/>
  <c r="D1895" i="1"/>
  <c r="H1894" i="1"/>
  <c r="D1894" i="1"/>
  <c r="H1893" i="1"/>
  <c r="D1893" i="1"/>
  <c r="H1892" i="1"/>
  <c r="D1892" i="1"/>
  <c r="H1891" i="1"/>
  <c r="D1891" i="1"/>
  <c r="H1890" i="1"/>
  <c r="D1890" i="1"/>
  <c r="H1889" i="1"/>
  <c r="D1889" i="1"/>
  <c r="H1888" i="1"/>
  <c r="D1888" i="1"/>
  <c r="H1887" i="1"/>
  <c r="D1887" i="1"/>
  <c r="H1886" i="1"/>
  <c r="D1886" i="1"/>
  <c r="H1885" i="1"/>
  <c r="D1885" i="1"/>
  <c r="H1884" i="1"/>
  <c r="D1884" i="1"/>
  <c r="H1883" i="1"/>
  <c r="D1883" i="1"/>
  <c r="H1882" i="1"/>
  <c r="D1882" i="1"/>
  <c r="H1881" i="1"/>
  <c r="D1881" i="1"/>
  <c r="H1880" i="1"/>
  <c r="D1880" i="1"/>
  <c r="H1879" i="1"/>
  <c r="D1879" i="1"/>
  <c r="H1878" i="1"/>
  <c r="D1878" i="1"/>
  <c r="H1877" i="1"/>
  <c r="D1877" i="1"/>
  <c r="H1876" i="1"/>
  <c r="D1876" i="1"/>
  <c r="H1875" i="1"/>
  <c r="D1875" i="1"/>
  <c r="H1874" i="1"/>
  <c r="D1874" i="1"/>
  <c r="H1873" i="1"/>
  <c r="D1873" i="1"/>
  <c r="H1872" i="1"/>
  <c r="D1872" i="1"/>
  <c r="H1871" i="1"/>
  <c r="D1871" i="1"/>
  <c r="H1870" i="1"/>
  <c r="D1870" i="1"/>
  <c r="H1869" i="1"/>
  <c r="D1869" i="1"/>
  <c r="H1868" i="1"/>
  <c r="D1868" i="1"/>
  <c r="H1867" i="1"/>
  <c r="D1867" i="1"/>
  <c r="H1866" i="1"/>
  <c r="D1866" i="1"/>
  <c r="H1865" i="1"/>
  <c r="D1865" i="1"/>
  <c r="H1864" i="1"/>
  <c r="D1864" i="1"/>
  <c r="H1863" i="1"/>
  <c r="D1863" i="1"/>
  <c r="H1862" i="1"/>
  <c r="D1862" i="1"/>
  <c r="H1861" i="1"/>
  <c r="D1861" i="1"/>
  <c r="H1860" i="1"/>
  <c r="D1860" i="1"/>
  <c r="H1859" i="1"/>
  <c r="D1859" i="1"/>
  <c r="H1858" i="1"/>
  <c r="D1858" i="1"/>
  <c r="H1857" i="1"/>
  <c r="D1857" i="1"/>
  <c r="H1856" i="1"/>
  <c r="D1856" i="1"/>
  <c r="H1855" i="1"/>
  <c r="D1855" i="1"/>
  <c r="H1854" i="1"/>
  <c r="D1854" i="1"/>
  <c r="H1853" i="1"/>
  <c r="D1853" i="1"/>
  <c r="H1852" i="1"/>
  <c r="D1852" i="1"/>
  <c r="H1851" i="1"/>
  <c r="D1851" i="1"/>
  <c r="H1850" i="1"/>
  <c r="D1850" i="1"/>
  <c r="H1849" i="1"/>
  <c r="D1849" i="1"/>
  <c r="H1848" i="1"/>
  <c r="D1848" i="1"/>
  <c r="H1847" i="1"/>
  <c r="D1847" i="1"/>
  <c r="H1846" i="1"/>
  <c r="D1846" i="1"/>
  <c r="H1845" i="1"/>
  <c r="D1845" i="1"/>
  <c r="H1844" i="1"/>
  <c r="D1844" i="1"/>
  <c r="H1843" i="1"/>
  <c r="D1843" i="1"/>
  <c r="H1842" i="1"/>
  <c r="D1842" i="1"/>
  <c r="H1841" i="1"/>
  <c r="D1841" i="1"/>
  <c r="H1840" i="1"/>
  <c r="D1840" i="1"/>
  <c r="H1839" i="1"/>
  <c r="D1839" i="1"/>
  <c r="H1838" i="1"/>
  <c r="D1838" i="1"/>
  <c r="H1837" i="1"/>
  <c r="D1837" i="1"/>
  <c r="H1836" i="1"/>
  <c r="D1836" i="1"/>
  <c r="H1835" i="1"/>
  <c r="D1835" i="1"/>
  <c r="H1834" i="1"/>
  <c r="D1834" i="1"/>
  <c r="H1833" i="1"/>
  <c r="D1833" i="1"/>
  <c r="H1832" i="1"/>
  <c r="D1832" i="1"/>
  <c r="H1831" i="1"/>
  <c r="D1831" i="1"/>
  <c r="H1830" i="1"/>
  <c r="D1830" i="1"/>
  <c r="H1829" i="1"/>
  <c r="D1829" i="1"/>
  <c r="H1828" i="1"/>
  <c r="D1828" i="1"/>
  <c r="H1827" i="1"/>
  <c r="D1827" i="1"/>
  <c r="H1826" i="1"/>
  <c r="D1826" i="1"/>
  <c r="H1825" i="1"/>
  <c r="D1825" i="1"/>
  <c r="H1824" i="1"/>
  <c r="D1824" i="1"/>
  <c r="H1823" i="1"/>
  <c r="D1823" i="1"/>
  <c r="H1822" i="1"/>
  <c r="D1822" i="1"/>
  <c r="H1821" i="1"/>
  <c r="D1821" i="1"/>
  <c r="H1820" i="1"/>
  <c r="D1820" i="1"/>
  <c r="H1819" i="1"/>
  <c r="D1819" i="1"/>
  <c r="H1818" i="1"/>
  <c r="D1818" i="1"/>
  <c r="H1817" i="1"/>
  <c r="D1817" i="1"/>
  <c r="H1816" i="1"/>
  <c r="D1816" i="1"/>
  <c r="H1815" i="1"/>
  <c r="D1815" i="1"/>
  <c r="H1814" i="1"/>
  <c r="D1814" i="1"/>
  <c r="H1813" i="1"/>
  <c r="D1813" i="1"/>
  <c r="H1812" i="1"/>
  <c r="D1812" i="1"/>
  <c r="H1811" i="1"/>
  <c r="D1811" i="1"/>
  <c r="H1810" i="1"/>
  <c r="D1810" i="1"/>
  <c r="H1809" i="1"/>
  <c r="D1809" i="1"/>
  <c r="H1808" i="1"/>
  <c r="D1808" i="1"/>
  <c r="H1807" i="1"/>
  <c r="D1807" i="1"/>
  <c r="H1806" i="1"/>
  <c r="D1806" i="1"/>
  <c r="H1805" i="1"/>
  <c r="D1805" i="1"/>
  <c r="H1804" i="1"/>
  <c r="D1804" i="1"/>
  <c r="H1803" i="1"/>
  <c r="D1803" i="1"/>
  <c r="H1802" i="1"/>
  <c r="D1802" i="1"/>
  <c r="H1801" i="1"/>
  <c r="D1801" i="1"/>
  <c r="H1800" i="1"/>
  <c r="D1800" i="1"/>
  <c r="H1799" i="1"/>
  <c r="D1799" i="1"/>
  <c r="H1798" i="1"/>
  <c r="D1798" i="1"/>
  <c r="H1797" i="1"/>
  <c r="D1797" i="1"/>
  <c r="H1796" i="1"/>
  <c r="D1796" i="1"/>
  <c r="H1795" i="1"/>
  <c r="D1795" i="1"/>
  <c r="H1794" i="1"/>
  <c r="D1794" i="1"/>
  <c r="H1793" i="1"/>
  <c r="D1793" i="1"/>
  <c r="H1792" i="1"/>
  <c r="D1792" i="1"/>
  <c r="H1791" i="1"/>
  <c r="D1791" i="1"/>
  <c r="H1790" i="1"/>
  <c r="D1790" i="1"/>
  <c r="H1789" i="1"/>
  <c r="D1789" i="1"/>
  <c r="H1788" i="1"/>
  <c r="D1788" i="1"/>
  <c r="H1787" i="1"/>
  <c r="D1787" i="1"/>
  <c r="H1786" i="1"/>
  <c r="D1786" i="1"/>
  <c r="H1785" i="1"/>
  <c r="D1785" i="1"/>
  <c r="H1784" i="1"/>
  <c r="D1784" i="1"/>
  <c r="H1783" i="1"/>
  <c r="D1783" i="1"/>
  <c r="H1782" i="1"/>
  <c r="D1782" i="1"/>
  <c r="H1781" i="1"/>
  <c r="D1781" i="1"/>
  <c r="H1780" i="1"/>
  <c r="D1780" i="1"/>
  <c r="H1779" i="1"/>
  <c r="D1779" i="1"/>
  <c r="H1778" i="1"/>
  <c r="D1778" i="1"/>
  <c r="H1777" i="1"/>
  <c r="D1777" i="1"/>
  <c r="H1776" i="1"/>
  <c r="D1776" i="1"/>
  <c r="H1775" i="1"/>
  <c r="D1775" i="1"/>
  <c r="H1774" i="1"/>
  <c r="D1774" i="1"/>
  <c r="H1773" i="1"/>
  <c r="D1773" i="1"/>
  <c r="H1772" i="1"/>
  <c r="D1772" i="1"/>
  <c r="H1771" i="1"/>
  <c r="D1771" i="1"/>
  <c r="H1770" i="1"/>
  <c r="D1770" i="1"/>
  <c r="H1769" i="1"/>
  <c r="D1769" i="1"/>
  <c r="H1768" i="1"/>
  <c r="D1768" i="1"/>
  <c r="H1767" i="1"/>
  <c r="D1767" i="1"/>
  <c r="H1766" i="1"/>
  <c r="D1766" i="1"/>
  <c r="H1765" i="1"/>
  <c r="D1765" i="1"/>
  <c r="H1764" i="1"/>
  <c r="D1764" i="1"/>
  <c r="H1763" i="1"/>
  <c r="D1763" i="1"/>
  <c r="H1762" i="1"/>
  <c r="D1762" i="1"/>
  <c r="H1761" i="1"/>
  <c r="D1761" i="1"/>
  <c r="H1760" i="1"/>
  <c r="D1760" i="1"/>
  <c r="H1759" i="1"/>
  <c r="D1759" i="1"/>
  <c r="H1758" i="1"/>
  <c r="D1758" i="1"/>
  <c r="H1757" i="1"/>
  <c r="D1757" i="1"/>
  <c r="H1756" i="1"/>
  <c r="D1756" i="1"/>
  <c r="H1755" i="1"/>
  <c r="D1755" i="1"/>
  <c r="H1754" i="1"/>
  <c r="D1754" i="1"/>
  <c r="H1753" i="1"/>
  <c r="D1753" i="1"/>
  <c r="H1752" i="1"/>
  <c r="D1752" i="1"/>
  <c r="H1751" i="1"/>
  <c r="D1751" i="1"/>
  <c r="H1750" i="1"/>
  <c r="D1750" i="1"/>
  <c r="H1749" i="1"/>
  <c r="D1749" i="1"/>
  <c r="H1748" i="1"/>
  <c r="D1748" i="1"/>
  <c r="H1747" i="1"/>
  <c r="D1747" i="1"/>
  <c r="H1746" i="1"/>
  <c r="D1746" i="1"/>
  <c r="H1745" i="1"/>
  <c r="D1745" i="1"/>
  <c r="H1744" i="1"/>
  <c r="D1744" i="1"/>
  <c r="H1743" i="1"/>
  <c r="D1743" i="1"/>
  <c r="H1742" i="1"/>
  <c r="D1742" i="1"/>
  <c r="H1741" i="1"/>
  <c r="D1741" i="1"/>
  <c r="H1740" i="1"/>
  <c r="D1740" i="1"/>
  <c r="H1739" i="1"/>
  <c r="D1739" i="1"/>
  <c r="H1738" i="1"/>
  <c r="D1738" i="1"/>
  <c r="H1737" i="1"/>
  <c r="D1737" i="1"/>
  <c r="H1736" i="1"/>
  <c r="D1736" i="1"/>
  <c r="H1735" i="1"/>
  <c r="D1735" i="1"/>
  <c r="H1734" i="1"/>
  <c r="D1734" i="1"/>
  <c r="H1733" i="1"/>
  <c r="D1733" i="1"/>
  <c r="H1732" i="1"/>
  <c r="D1732" i="1"/>
  <c r="H1731" i="1"/>
  <c r="D1731" i="1"/>
  <c r="H1730" i="1"/>
  <c r="D1730" i="1"/>
  <c r="H1729" i="1"/>
  <c r="D1729" i="1"/>
  <c r="H1728" i="1"/>
  <c r="D1728" i="1"/>
  <c r="H1727" i="1"/>
  <c r="D1727" i="1"/>
  <c r="H1726" i="1"/>
  <c r="D1726" i="1"/>
  <c r="H1725" i="1"/>
  <c r="D1725" i="1"/>
  <c r="H1724" i="1"/>
  <c r="D1724" i="1"/>
  <c r="H1723" i="1"/>
  <c r="D1723" i="1"/>
  <c r="H1722" i="1"/>
  <c r="D1722" i="1"/>
  <c r="H1721" i="1"/>
  <c r="D1721" i="1"/>
  <c r="H1720" i="1"/>
  <c r="D1720" i="1"/>
  <c r="H1719" i="1"/>
  <c r="D1719" i="1"/>
  <c r="H1718" i="1"/>
  <c r="D1718" i="1"/>
  <c r="H1717" i="1"/>
  <c r="D1717" i="1"/>
  <c r="H1716" i="1"/>
  <c r="D1716" i="1"/>
  <c r="H1715" i="1"/>
  <c r="D1715" i="1"/>
  <c r="H1714" i="1"/>
  <c r="D1714" i="1"/>
  <c r="H1713" i="1"/>
  <c r="D1713" i="1"/>
  <c r="H1712" i="1"/>
  <c r="D1712" i="1"/>
  <c r="H1711" i="1"/>
  <c r="D1711" i="1"/>
  <c r="H1710" i="1"/>
  <c r="D1710" i="1"/>
  <c r="H1709" i="1"/>
  <c r="D1709" i="1"/>
  <c r="H1708" i="1"/>
  <c r="D1708" i="1"/>
  <c r="H1707" i="1"/>
  <c r="D1707" i="1"/>
  <c r="H1706" i="1"/>
  <c r="D1706" i="1"/>
  <c r="H1705" i="1"/>
  <c r="D1705" i="1"/>
  <c r="H1704" i="1"/>
  <c r="D1704" i="1"/>
  <c r="H1703" i="1"/>
  <c r="D1703" i="1"/>
  <c r="H1702" i="1"/>
  <c r="D1702" i="1"/>
  <c r="H1701" i="1"/>
  <c r="D1701" i="1"/>
  <c r="H1700" i="1"/>
  <c r="D1700" i="1"/>
  <c r="H1699" i="1"/>
  <c r="D1699" i="1"/>
  <c r="H1698" i="1"/>
  <c r="D1698" i="1"/>
  <c r="H1697" i="1"/>
  <c r="D1697" i="1"/>
  <c r="H1696" i="1"/>
  <c r="D1696" i="1"/>
  <c r="H1695" i="1"/>
  <c r="D1695" i="1"/>
  <c r="H1694" i="1"/>
  <c r="D1694" i="1"/>
  <c r="H1693" i="1"/>
  <c r="D1693" i="1"/>
  <c r="H1692" i="1"/>
  <c r="D1692" i="1"/>
  <c r="H1691" i="1"/>
  <c r="D1691" i="1"/>
  <c r="H1690" i="1"/>
  <c r="D1690" i="1"/>
  <c r="H1689" i="1"/>
  <c r="D1689" i="1"/>
  <c r="H1688" i="1"/>
  <c r="D1688" i="1"/>
  <c r="H1687" i="1"/>
  <c r="D1687" i="1"/>
  <c r="H1686" i="1"/>
  <c r="D1686" i="1"/>
  <c r="H1685" i="1"/>
  <c r="D1685" i="1"/>
  <c r="H1684" i="1"/>
  <c r="D1684" i="1"/>
  <c r="H1683" i="1"/>
  <c r="D1683" i="1"/>
  <c r="H1682" i="1"/>
  <c r="D1682" i="1"/>
  <c r="H1681" i="1"/>
  <c r="D1681" i="1"/>
  <c r="H1680" i="1"/>
  <c r="D1680" i="1"/>
  <c r="H1679" i="1"/>
  <c r="D1679" i="1"/>
  <c r="H1678" i="1"/>
  <c r="D1678" i="1"/>
  <c r="H1677" i="1"/>
  <c r="D1677" i="1"/>
  <c r="H1676" i="1"/>
  <c r="D1676" i="1"/>
  <c r="H1675" i="1"/>
  <c r="D1675" i="1"/>
  <c r="H1674" i="1"/>
  <c r="D1674" i="1"/>
  <c r="H1673" i="1"/>
  <c r="D1673" i="1"/>
  <c r="H1672" i="1"/>
  <c r="D1672" i="1"/>
  <c r="H1671" i="1"/>
  <c r="D1671" i="1"/>
  <c r="H1670" i="1"/>
  <c r="D1670" i="1"/>
  <c r="H1669" i="1"/>
  <c r="D1669" i="1"/>
  <c r="H1668" i="1"/>
  <c r="D1668" i="1"/>
  <c r="H1667" i="1"/>
  <c r="D1667" i="1"/>
  <c r="H1666" i="1"/>
  <c r="D1666" i="1"/>
  <c r="H1665" i="1"/>
  <c r="D1665" i="1"/>
  <c r="H1664" i="1"/>
  <c r="D1664" i="1"/>
  <c r="H1663" i="1"/>
  <c r="D1663" i="1"/>
  <c r="H1662" i="1"/>
  <c r="D1662" i="1"/>
  <c r="H1661" i="1"/>
  <c r="D1661" i="1"/>
  <c r="H1660" i="1"/>
  <c r="D1660" i="1"/>
  <c r="H1659" i="1"/>
  <c r="D1659" i="1"/>
  <c r="H1658" i="1"/>
  <c r="D1658" i="1"/>
  <c r="H1657" i="1"/>
  <c r="D1657" i="1"/>
  <c r="H1656" i="1"/>
  <c r="D1656" i="1"/>
  <c r="H1655" i="1"/>
  <c r="D1655" i="1"/>
  <c r="H1654" i="1"/>
  <c r="D1654" i="1"/>
  <c r="H1653" i="1"/>
  <c r="D1653" i="1"/>
  <c r="H1652" i="1"/>
  <c r="D1652" i="1"/>
  <c r="H1651" i="1"/>
  <c r="D1651" i="1"/>
  <c r="H1650" i="1"/>
  <c r="D1650" i="1"/>
  <c r="H1649" i="1"/>
  <c r="D1649" i="1"/>
  <c r="H1648" i="1"/>
  <c r="D1648" i="1"/>
  <c r="H1647" i="1"/>
  <c r="D1647" i="1"/>
  <c r="H1646" i="1"/>
  <c r="D1646" i="1"/>
  <c r="H1645" i="1"/>
  <c r="D1645" i="1"/>
  <c r="H1644" i="1"/>
  <c r="D1644" i="1"/>
  <c r="H1643" i="1"/>
  <c r="D1643" i="1"/>
  <c r="H1642" i="1"/>
  <c r="D1642" i="1"/>
  <c r="H1641" i="1"/>
  <c r="D1641" i="1"/>
  <c r="H1640" i="1"/>
  <c r="D1640" i="1"/>
  <c r="H1639" i="1"/>
  <c r="D1639" i="1"/>
  <c r="H1638" i="1"/>
  <c r="D1638" i="1"/>
  <c r="H1637" i="1"/>
  <c r="D1637" i="1"/>
  <c r="H1636" i="1"/>
  <c r="D1636" i="1"/>
  <c r="H1635" i="1"/>
  <c r="D1635" i="1"/>
  <c r="H1634" i="1"/>
  <c r="D1634" i="1"/>
  <c r="H1633" i="1"/>
  <c r="D1633" i="1"/>
  <c r="H1632" i="1"/>
  <c r="D1632" i="1"/>
  <c r="H1631" i="1"/>
  <c r="D1631" i="1"/>
  <c r="H1630" i="1"/>
  <c r="D1630" i="1"/>
  <c r="H1629" i="1"/>
  <c r="D1629" i="1"/>
  <c r="H1628" i="1"/>
  <c r="D1628" i="1"/>
  <c r="H1627" i="1"/>
  <c r="D1627" i="1"/>
  <c r="H1626" i="1"/>
  <c r="D1626" i="1"/>
  <c r="H1625" i="1"/>
  <c r="D1625" i="1"/>
  <c r="H1624" i="1"/>
  <c r="D1624" i="1"/>
  <c r="H1623" i="1"/>
  <c r="D1623" i="1"/>
  <c r="H1622" i="1"/>
  <c r="D1622" i="1"/>
  <c r="H1621" i="1"/>
  <c r="D1621" i="1"/>
  <c r="H1620" i="1"/>
  <c r="D1620" i="1"/>
  <c r="H1619" i="1"/>
  <c r="D1619" i="1"/>
  <c r="H1618" i="1"/>
  <c r="D1618" i="1"/>
  <c r="H1617" i="1"/>
  <c r="D1617" i="1"/>
  <c r="H1616" i="1"/>
  <c r="D1616" i="1"/>
  <c r="H1615" i="1"/>
  <c r="D1615" i="1"/>
  <c r="H1614" i="1"/>
  <c r="D1614" i="1"/>
  <c r="H1613" i="1"/>
  <c r="D1613" i="1"/>
  <c r="H1612" i="1"/>
  <c r="D1612" i="1"/>
  <c r="H1611" i="1"/>
  <c r="D1611" i="1"/>
  <c r="H1610" i="1"/>
  <c r="D1610" i="1"/>
  <c r="H1609" i="1"/>
  <c r="D1609" i="1"/>
  <c r="H1608" i="1"/>
  <c r="D1608" i="1"/>
  <c r="H1607" i="1"/>
  <c r="D1607" i="1"/>
  <c r="H1606" i="1"/>
  <c r="D1606" i="1"/>
  <c r="H1605" i="1"/>
  <c r="D1605" i="1"/>
  <c r="H1604" i="1"/>
  <c r="D1604" i="1"/>
  <c r="H1603" i="1"/>
  <c r="D1603" i="1"/>
  <c r="H1602" i="1"/>
  <c r="D1602" i="1"/>
  <c r="H1601" i="1"/>
  <c r="D1601" i="1"/>
  <c r="H1600" i="1"/>
  <c r="D1600" i="1"/>
  <c r="H1599" i="1"/>
  <c r="D1599" i="1"/>
  <c r="H1598" i="1"/>
  <c r="D1598" i="1"/>
  <c r="H1597" i="1"/>
  <c r="D1597" i="1"/>
  <c r="H1596" i="1"/>
  <c r="D1596" i="1"/>
  <c r="H1595" i="1"/>
  <c r="D1595" i="1"/>
  <c r="H1594" i="1"/>
  <c r="D1594" i="1"/>
  <c r="H1593" i="1"/>
  <c r="D1593" i="1"/>
  <c r="H1592" i="1"/>
  <c r="D1592" i="1"/>
  <c r="H1591" i="1"/>
  <c r="D1591" i="1"/>
  <c r="H1590" i="1"/>
  <c r="D1590" i="1"/>
  <c r="H1589" i="1"/>
  <c r="D1589" i="1"/>
  <c r="H1588" i="1"/>
  <c r="D1588" i="1"/>
  <c r="H1587" i="1"/>
  <c r="D1587" i="1"/>
  <c r="H1586" i="1"/>
  <c r="D1586" i="1"/>
  <c r="H1585" i="1"/>
  <c r="D1585" i="1"/>
  <c r="H1584" i="1"/>
  <c r="D1584" i="1"/>
  <c r="H1583" i="1"/>
  <c r="D1583" i="1"/>
  <c r="H1582" i="1"/>
  <c r="D1582" i="1"/>
  <c r="H1581" i="1"/>
  <c r="D1581" i="1"/>
  <c r="H1580" i="1"/>
  <c r="D1580" i="1"/>
  <c r="H1579" i="1"/>
  <c r="D1579" i="1"/>
  <c r="H1578" i="1"/>
  <c r="D1578" i="1"/>
  <c r="H1577" i="1"/>
  <c r="D1577" i="1"/>
  <c r="H1576" i="1"/>
  <c r="D1576" i="1"/>
  <c r="H1575" i="1"/>
  <c r="D1575" i="1"/>
  <c r="H1574" i="1"/>
  <c r="D1574" i="1"/>
  <c r="H1573" i="1"/>
  <c r="D1573" i="1"/>
  <c r="H1572" i="1"/>
  <c r="D1572" i="1"/>
  <c r="H1571" i="1"/>
  <c r="D1571" i="1"/>
  <c r="H1570" i="1"/>
  <c r="D1570" i="1"/>
  <c r="H1569" i="1"/>
  <c r="D1569" i="1"/>
  <c r="H1568" i="1"/>
  <c r="D1568" i="1"/>
  <c r="H1567" i="1"/>
  <c r="D1567" i="1"/>
  <c r="H1566" i="1"/>
  <c r="D1566" i="1"/>
  <c r="H1565" i="1"/>
  <c r="D1565" i="1"/>
  <c r="H1564" i="1"/>
  <c r="D1564" i="1"/>
  <c r="H1563" i="1"/>
  <c r="D1563" i="1"/>
  <c r="H1562" i="1"/>
  <c r="D1562" i="1"/>
  <c r="H1561" i="1"/>
  <c r="D1561" i="1"/>
  <c r="H1560" i="1"/>
  <c r="D1560" i="1"/>
  <c r="H1559" i="1"/>
  <c r="D1559" i="1"/>
  <c r="H1558" i="1"/>
  <c r="D1558" i="1"/>
  <c r="H1557" i="1"/>
  <c r="D1557" i="1"/>
  <c r="H1556" i="1"/>
  <c r="D1556" i="1"/>
  <c r="H1555" i="1"/>
  <c r="D1555" i="1"/>
  <c r="H1554" i="1"/>
  <c r="D1554" i="1"/>
  <c r="H1553" i="1"/>
  <c r="D1553" i="1"/>
  <c r="H1552" i="1"/>
  <c r="D1552" i="1"/>
  <c r="H1551" i="1"/>
  <c r="D1551" i="1"/>
  <c r="H1550" i="1"/>
  <c r="D1550" i="1"/>
  <c r="H1549" i="1"/>
  <c r="D1549" i="1"/>
  <c r="H1548" i="1"/>
  <c r="D1548" i="1"/>
  <c r="H1547" i="1"/>
  <c r="D1547" i="1"/>
  <c r="H1546" i="1"/>
  <c r="D1546" i="1"/>
  <c r="H1545" i="1"/>
  <c r="D1545" i="1"/>
  <c r="H1544" i="1"/>
  <c r="D1544" i="1"/>
  <c r="H1543" i="1"/>
  <c r="D1543" i="1"/>
  <c r="H1542" i="1"/>
  <c r="D1542" i="1"/>
  <c r="H1541" i="1"/>
  <c r="D1541" i="1"/>
  <c r="H1540" i="1"/>
  <c r="D1540" i="1"/>
  <c r="H1539" i="1"/>
  <c r="D1539" i="1"/>
  <c r="H1538" i="1"/>
  <c r="D1538" i="1"/>
  <c r="H1537" i="1"/>
  <c r="D1537" i="1"/>
  <c r="H1536" i="1"/>
  <c r="D1536" i="1"/>
  <c r="H1535" i="1"/>
  <c r="D1535" i="1"/>
  <c r="H1534" i="1"/>
  <c r="D1534" i="1"/>
  <c r="H1533" i="1"/>
  <c r="D1533" i="1"/>
  <c r="H1532" i="1"/>
  <c r="D1532" i="1"/>
  <c r="H1531" i="1"/>
  <c r="D1531" i="1"/>
  <c r="H1530" i="1"/>
  <c r="D1530" i="1"/>
  <c r="H1529" i="1"/>
  <c r="D1529" i="1"/>
  <c r="H1528" i="1"/>
  <c r="D1528" i="1"/>
  <c r="H1527" i="1"/>
  <c r="D1527" i="1"/>
  <c r="H1526" i="1"/>
  <c r="D1526" i="1"/>
  <c r="H1525" i="1"/>
  <c r="D1525" i="1"/>
  <c r="H1524" i="1"/>
  <c r="D1524" i="1"/>
  <c r="H1523" i="1"/>
  <c r="D1523" i="1"/>
  <c r="H1522" i="1"/>
  <c r="D1522" i="1"/>
  <c r="H1521" i="1"/>
  <c r="D1521" i="1"/>
  <c r="H1520" i="1"/>
  <c r="D1520" i="1"/>
  <c r="H1519" i="1"/>
  <c r="D1519" i="1"/>
  <c r="H1518" i="1"/>
  <c r="D1518" i="1"/>
  <c r="H1517" i="1"/>
  <c r="D1517" i="1"/>
  <c r="H1516" i="1"/>
  <c r="D1516" i="1"/>
  <c r="H1515" i="1"/>
  <c r="D1515" i="1"/>
  <c r="H1514" i="1"/>
  <c r="D1514" i="1"/>
  <c r="H1513" i="1"/>
  <c r="D1513" i="1"/>
  <c r="H1512" i="1"/>
  <c r="D1512" i="1"/>
  <c r="H1511" i="1"/>
  <c r="D1511" i="1"/>
  <c r="H1510" i="1"/>
  <c r="D1510" i="1"/>
  <c r="H1509" i="1"/>
  <c r="D1509" i="1"/>
  <c r="H1508" i="1"/>
  <c r="D1508" i="1"/>
  <c r="H1507" i="1"/>
  <c r="D1507" i="1"/>
  <c r="H1506" i="1"/>
  <c r="D1506" i="1"/>
  <c r="H1505" i="1"/>
  <c r="D1505" i="1"/>
  <c r="H1504" i="1"/>
  <c r="D1504" i="1"/>
  <c r="H1503" i="1"/>
  <c r="D1503" i="1"/>
  <c r="H1502" i="1"/>
  <c r="D1502" i="1"/>
  <c r="H1501" i="1"/>
  <c r="D1501" i="1"/>
  <c r="H1500" i="1"/>
  <c r="D1500" i="1"/>
  <c r="H1499" i="1"/>
  <c r="D1499" i="1"/>
  <c r="H1498" i="1"/>
  <c r="D1498" i="1"/>
  <c r="H1497" i="1"/>
  <c r="D1497" i="1"/>
  <c r="H1496" i="1"/>
  <c r="D1496" i="1"/>
  <c r="H1495" i="1"/>
  <c r="D1495" i="1"/>
  <c r="H1494" i="1"/>
  <c r="D1494" i="1"/>
  <c r="H1493" i="1"/>
  <c r="D1493" i="1"/>
  <c r="H1492" i="1"/>
  <c r="D1492" i="1"/>
  <c r="H1491" i="1"/>
  <c r="D1491" i="1"/>
  <c r="H1490" i="1"/>
  <c r="D1490" i="1"/>
  <c r="H1489" i="1"/>
  <c r="D1489" i="1"/>
  <c r="H1488" i="1"/>
  <c r="D1488" i="1"/>
  <c r="H1487" i="1"/>
  <c r="D1487" i="1"/>
  <c r="H1486" i="1"/>
  <c r="D1486" i="1"/>
  <c r="H1485" i="1"/>
  <c r="D1485" i="1"/>
  <c r="H1484" i="1"/>
  <c r="D1484" i="1"/>
  <c r="H1483" i="1"/>
  <c r="D1483" i="1"/>
  <c r="H1482" i="1"/>
  <c r="D1482" i="1"/>
  <c r="H1481" i="1"/>
  <c r="D1481" i="1"/>
  <c r="H1480" i="1"/>
  <c r="D1480" i="1"/>
  <c r="H1479" i="1"/>
  <c r="D1479" i="1"/>
  <c r="H1478" i="1"/>
  <c r="D1478" i="1"/>
  <c r="H1477" i="1"/>
  <c r="D1477" i="1"/>
  <c r="H1476" i="1"/>
  <c r="D1476" i="1"/>
  <c r="H1475" i="1"/>
  <c r="D1475" i="1"/>
  <c r="H1474" i="1"/>
  <c r="D1474" i="1"/>
  <c r="H1473" i="1"/>
  <c r="D1473" i="1"/>
  <c r="H1472" i="1"/>
  <c r="D1472" i="1"/>
  <c r="H1471" i="1"/>
  <c r="D1471" i="1"/>
  <c r="H1470" i="1"/>
  <c r="D1470" i="1"/>
  <c r="H1469" i="1"/>
  <c r="D1469" i="1"/>
  <c r="H1468" i="1"/>
  <c r="D1468" i="1"/>
  <c r="H1467" i="1"/>
  <c r="D1467" i="1"/>
  <c r="H1466" i="1"/>
  <c r="D1466" i="1"/>
  <c r="H1465" i="1"/>
  <c r="D1465" i="1"/>
  <c r="H1464" i="1"/>
  <c r="D1464" i="1"/>
  <c r="H1463" i="1"/>
  <c r="D1463" i="1"/>
  <c r="H1462" i="1"/>
  <c r="D1462" i="1"/>
  <c r="H1461" i="1"/>
  <c r="D1461" i="1"/>
  <c r="H1460" i="1"/>
  <c r="D1460" i="1"/>
  <c r="H1459" i="1"/>
  <c r="D1459" i="1"/>
  <c r="H1458" i="1"/>
  <c r="D1458" i="1"/>
  <c r="H1457" i="1"/>
  <c r="D1457" i="1"/>
  <c r="H1456" i="1"/>
  <c r="D1456" i="1"/>
  <c r="H1455" i="1"/>
  <c r="D1455" i="1"/>
  <c r="H1454" i="1"/>
  <c r="D1454" i="1"/>
  <c r="H1453" i="1"/>
  <c r="D1453" i="1"/>
  <c r="H1452" i="1"/>
  <c r="D1452" i="1"/>
  <c r="H1451" i="1"/>
  <c r="D1451" i="1"/>
  <c r="H1450" i="1"/>
  <c r="D1450" i="1"/>
  <c r="H1449" i="1"/>
  <c r="D1449" i="1"/>
  <c r="H1448" i="1"/>
  <c r="D1448" i="1"/>
  <c r="H1447" i="1"/>
  <c r="D1447" i="1"/>
  <c r="H1446" i="1"/>
  <c r="D1446" i="1"/>
  <c r="H1445" i="1"/>
  <c r="D1445" i="1"/>
  <c r="H1444" i="1"/>
  <c r="D1444" i="1"/>
  <c r="H1443" i="1"/>
  <c r="D1443" i="1"/>
  <c r="H1442" i="1"/>
  <c r="D1442" i="1"/>
  <c r="H1441" i="1"/>
  <c r="D1441" i="1"/>
  <c r="H1440" i="1"/>
  <c r="D1440" i="1"/>
  <c r="H1439" i="1"/>
  <c r="D1439" i="1"/>
  <c r="H1438" i="1"/>
  <c r="D1438" i="1"/>
  <c r="H1437" i="1"/>
  <c r="D1437" i="1"/>
  <c r="H1436" i="1"/>
  <c r="D1436" i="1"/>
  <c r="H1435" i="1"/>
  <c r="D1435" i="1"/>
  <c r="H1434" i="1"/>
  <c r="D1434" i="1"/>
  <c r="H1433" i="1"/>
  <c r="D1433" i="1"/>
  <c r="H1432" i="1"/>
  <c r="D1432" i="1"/>
  <c r="H1431" i="1"/>
  <c r="D1431" i="1"/>
  <c r="H1430" i="1"/>
  <c r="D1430" i="1"/>
  <c r="H1429" i="1"/>
  <c r="D1429" i="1"/>
  <c r="H1428" i="1"/>
  <c r="D1428" i="1"/>
  <c r="H1427" i="1"/>
  <c r="D1427" i="1"/>
  <c r="H1426" i="1"/>
  <c r="D1426" i="1"/>
  <c r="H1425" i="1"/>
  <c r="D1425" i="1"/>
  <c r="H1424" i="1"/>
  <c r="D1424" i="1"/>
  <c r="H1423" i="1"/>
  <c r="D1423" i="1"/>
  <c r="H1422" i="1"/>
  <c r="D1422" i="1"/>
  <c r="H1421" i="1"/>
  <c r="D1421" i="1"/>
  <c r="H1420" i="1"/>
  <c r="D1420" i="1"/>
  <c r="H1419" i="1"/>
  <c r="D1419" i="1"/>
  <c r="H1418" i="1"/>
  <c r="D1418" i="1"/>
  <c r="H1417" i="1"/>
  <c r="D1417" i="1"/>
  <c r="H1416" i="1"/>
  <c r="D1416" i="1"/>
  <c r="H1415" i="1"/>
  <c r="D1415" i="1"/>
  <c r="H1414" i="1"/>
  <c r="D1414" i="1"/>
  <c r="H1413" i="1"/>
  <c r="D1413" i="1"/>
  <c r="H1412" i="1"/>
  <c r="D1412" i="1"/>
  <c r="H1411" i="1"/>
  <c r="D1411" i="1"/>
  <c r="H1410" i="1"/>
  <c r="D1410" i="1"/>
  <c r="H1409" i="1"/>
  <c r="D1409" i="1"/>
  <c r="H1408" i="1"/>
  <c r="D1408" i="1"/>
  <c r="H1407" i="1"/>
  <c r="D1407" i="1"/>
  <c r="H1406" i="1"/>
  <c r="D1406" i="1"/>
  <c r="H1405" i="1"/>
  <c r="D1405" i="1"/>
  <c r="H1404" i="1"/>
  <c r="D1404" i="1"/>
  <c r="H1403" i="1"/>
  <c r="D1403" i="1"/>
  <c r="H1402" i="1"/>
  <c r="D1402" i="1"/>
  <c r="H1401" i="1"/>
  <c r="D1401" i="1"/>
  <c r="H1400" i="1"/>
  <c r="D1400" i="1"/>
  <c r="H1399" i="1"/>
  <c r="D1399" i="1"/>
  <c r="H1398" i="1"/>
  <c r="D1398" i="1"/>
  <c r="H1397" i="1"/>
  <c r="D1397" i="1"/>
  <c r="H1396" i="1"/>
  <c r="D1396" i="1"/>
  <c r="H1395" i="1"/>
  <c r="D1395" i="1"/>
  <c r="H1394" i="1"/>
  <c r="D1394" i="1"/>
  <c r="H1393" i="1"/>
  <c r="D1393" i="1"/>
  <c r="H1392" i="1"/>
  <c r="D1392" i="1"/>
  <c r="H1391" i="1"/>
  <c r="D1391" i="1"/>
  <c r="H1390" i="1"/>
  <c r="D1390" i="1"/>
  <c r="H1389" i="1"/>
  <c r="D1389" i="1"/>
  <c r="H1388" i="1"/>
  <c r="D1388" i="1"/>
  <c r="H1387" i="1"/>
  <c r="D1387" i="1"/>
  <c r="H1386" i="1"/>
  <c r="D1386" i="1"/>
  <c r="H1385" i="1"/>
  <c r="D1385" i="1"/>
  <c r="H1384" i="1"/>
  <c r="D1384" i="1"/>
  <c r="H1383" i="1"/>
  <c r="D1383" i="1"/>
  <c r="H1382" i="1"/>
  <c r="D1382" i="1"/>
  <c r="H1381" i="1"/>
  <c r="D1381" i="1"/>
  <c r="H1380" i="1"/>
  <c r="D1380" i="1"/>
  <c r="H1379" i="1"/>
  <c r="D1379" i="1"/>
  <c r="H1378" i="1"/>
  <c r="D1378" i="1"/>
  <c r="H1377" i="1"/>
  <c r="D1377" i="1"/>
  <c r="H1376" i="1"/>
  <c r="D1376" i="1"/>
  <c r="H1375" i="1"/>
  <c r="D1375" i="1"/>
  <c r="H1374" i="1"/>
  <c r="D1374" i="1"/>
  <c r="H1373" i="1"/>
  <c r="D1373" i="1"/>
  <c r="H1372" i="1"/>
  <c r="D1372" i="1"/>
  <c r="H1371" i="1"/>
  <c r="D1371" i="1"/>
  <c r="H1370" i="1"/>
  <c r="D1370" i="1"/>
  <c r="H1369" i="1"/>
  <c r="D1369" i="1"/>
  <c r="H1368" i="1"/>
  <c r="D1368" i="1"/>
  <c r="H1367" i="1"/>
  <c r="D1367" i="1"/>
  <c r="H1366" i="1"/>
  <c r="D1366" i="1"/>
  <c r="H1365" i="1"/>
  <c r="D1365" i="1"/>
  <c r="H1364" i="1"/>
  <c r="D1364" i="1"/>
  <c r="H1363" i="1"/>
  <c r="D1363" i="1"/>
  <c r="H1362" i="1"/>
  <c r="D1362" i="1"/>
  <c r="H1361" i="1"/>
  <c r="D1361" i="1"/>
  <c r="H1360" i="1"/>
  <c r="D1360" i="1"/>
  <c r="H1359" i="1"/>
  <c r="D1359" i="1"/>
  <c r="H1358" i="1"/>
  <c r="D1358" i="1"/>
  <c r="H1357" i="1"/>
  <c r="D1357" i="1"/>
  <c r="H1356" i="1"/>
  <c r="D1356" i="1"/>
  <c r="H1355" i="1"/>
  <c r="D1355" i="1"/>
  <c r="H1354" i="1"/>
  <c r="D1354" i="1"/>
  <c r="H1353" i="1"/>
  <c r="D1353" i="1"/>
  <c r="H1352" i="1"/>
  <c r="D1352" i="1"/>
  <c r="H1351" i="1"/>
  <c r="D1351" i="1"/>
  <c r="H1350" i="1"/>
  <c r="D1350" i="1"/>
  <c r="H1349" i="1"/>
  <c r="D1349" i="1"/>
  <c r="H1348" i="1"/>
  <c r="D1348" i="1"/>
  <c r="H1347" i="1"/>
  <c r="D1347" i="1"/>
  <c r="H1346" i="1"/>
  <c r="D1346" i="1"/>
  <c r="H1345" i="1"/>
  <c r="D1345" i="1"/>
  <c r="H1344" i="1"/>
  <c r="D1344" i="1"/>
  <c r="H1343" i="1"/>
  <c r="D1343" i="1"/>
  <c r="H1342" i="1"/>
  <c r="D1342" i="1"/>
  <c r="H1341" i="1"/>
  <c r="D1341" i="1"/>
  <c r="H1340" i="1"/>
  <c r="D1340" i="1"/>
  <c r="H1339" i="1"/>
  <c r="D1339" i="1"/>
  <c r="H1338" i="1"/>
  <c r="D1338" i="1"/>
  <c r="H1337" i="1"/>
  <c r="D1337" i="1"/>
  <c r="H1336" i="1"/>
  <c r="D1336" i="1"/>
  <c r="H1335" i="1"/>
  <c r="D1335" i="1"/>
  <c r="H1334" i="1"/>
  <c r="D1334" i="1"/>
  <c r="H1333" i="1"/>
  <c r="D1333" i="1"/>
  <c r="H1332" i="1"/>
  <c r="D1332" i="1"/>
  <c r="H1331" i="1"/>
  <c r="D1331" i="1"/>
  <c r="H1330" i="1"/>
  <c r="D1330" i="1"/>
  <c r="H1329" i="1"/>
  <c r="D1329" i="1"/>
  <c r="H1328" i="1"/>
  <c r="D1328" i="1"/>
  <c r="H1327" i="1"/>
  <c r="D1327" i="1"/>
  <c r="H1326" i="1"/>
  <c r="D1326" i="1"/>
  <c r="H1325" i="1"/>
  <c r="D1325" i="1"/>
  <c r="H1324" i="1"/>
  <c r="D1324" i="1"/>
  <c r="H1323" i="1"/>
  <c r="D1323" i="1"/>
  <c r="H1322" i="1"/>
  <c r="D1322" i="1"/>
  <c r="H1321" i="1"/>
  <c r="D1321" i="1"/>
  <c r="H1320" i="1"/>
  <c r="D1320" i="1"/>
  <c r="H1319" i="1"/>
  <c r="D1319" i="1"/>
  <c r="H1318" i="1"/>
  <c r="D1318" i="1"/>
  <c r="H1317" i="1"/>
  <c r="D1317" i="1"/>
  <c r="H1316" i="1"/>
  <c r="D1316" i="1"/>
  <c r="H1315" i="1"/>
  <c r="D1315" i="1"/>
  <c r="H1314" i="1"/>
  <c r="D1314" i="1"/>
  <c r="H1313" i="1"/>
  <c r="D1313" i="1"/>
  <c r="H1312" i="1"/>
  <c r="D1312" i="1"/>
  <c r="H1311" i="1"/>
  <c r="D1311" i="1"/>
  <c r="H1310" i="1"/>
  <c r="D1310" i="1"/>
  <c r="H1309" i="1"/>
  <c r="D1309" i="1"/>
  <c r="H1308" i="1"/>
  <c r="D1308" i="1"/>
  <c r="H1307" i="1"/>
  <c r="D1307" i="1"/>
  <c r="H1306" i="1"/>
  <c r="D1306" i="1"/>
  <c r="H1305" i="1"/>
  <c r="D1305" i="1"/>
  <c r="H1304" i="1"/>
  <c r="D1304" i="1"/>
  <c r="H1303" i="1"/>
  <c r="D1303" i="1"/>
  <c r="H1302" i="1"/>
  <c r="D1302" i="1"/>
  <c r="H1301" i="1"/>
  <c r="D1301" i="1"/>
  <c r="H1300" i="1"/>
  <c r="D1300" i="1"/>
  <c r="H1299" i="1"/>
  <c r="D1299" i="1"/>
  <c r="H1298" i="1"/>
  <c r="D1298" i="1"/>
  <c r="H1297" i="1"/>
  <c r="D1297" i="1"/>
  <c r="H1296" i="1"/>
  <c r="D1296" i="1"/>
  <c r="H1295" i="1"/>
  <c r="D1295" i="1"/>
  <c r="H1294" i="1"/>
  <c r="D1294" i="1"/>
  <c r="H1293" i="1"/>
  <c r="D1293" i="1"/>
  <c r="H1292" i="1"/>
  <c r="D1292" i="1"/>
  <c r="H1291" i="1"/>
  <c r="D1291" i="1"/>
  <c r="H1290" i="1"/>
  <c r="D1290" i="1"/>
  <c r="H1289" i="1"/>
  <c r="D1289" i="1"/>
  <c r="H1288" i="1"/>
  <c r="D1288" i="1"/>
  <c r="H1287" i="1"/>
  <c r="D1287" i="1"/>
  <c r="H1286" i="1"/>
  <c r="D1286" i="1"/>
  <c r="H1285" i="1"/>
  <c r="D1285" i="1"/>
  <c r="H1284" i="1"/>
  <c r="D1284" i="1"/>
  <c r="H1283" i="1"/>
  <c r="D1283" i="1"/>
  <c r="H1282" i="1"/>
  <c r="D1282" i="1"/>
  <c r="H1281" i="1"/>
  <c r="D1281" i="1"/>
  <c r="H1280" i="1"/>
  <c r="D1280" i="1"/>
  <c r="H1279" i="1"/>
  <c r="D1279" i="1"/>
  <c r="H1278" i="1"/>
  <c r="D1278" i="1"/>
  <c r="H1277" i="1"/>
  <c r="D1277" i="1"/>
  <c r="H1276" i="1"/>
  <c r="D1276" i="1"/>
  <c r="H1275" i="1"/>
  <c r="D1275" i="1"/>
  <c r="H1274" i="1"/>
  <c r="D1274" i="1"/>
  <c r="H1273" i="1"/>
  <c r="D1273" i="1"/>
  <c r="H1272" i="1"/>
  <c r="D1272" i="1"/>
  <c r="H1271" i="1"/>
  <c r="D1271" i="1"/>
  <c r="H1270" i="1"/>
  <c r="D1270" i="1"/>
  <c r="H1269" i="1"/>
  <c r="D1269" i="1"/>
  <c r="H1268" i="1"/>
  <c r="D1268" i="1"/>
  <c r="H1267" i="1"/>
  <c r="D1267" i="1"/>
  <c r="H1266" i="1"/>
  <c r="D1266" i="1"/>
  <c r="H1265" i="1"/>
  <c r="D1265" i="1"/>
  <c r="H1264" i="1"/>
  <c r="D1264" i="1"/>
  <c r="H1263" i="1"/>
  <c r="D1263" i="1"/>
  <c r="H1262" i="1"/>
  <c r="D1262" i="1"/>
  <c r="H1261" i="1"/>
  <c r="D1261" i="1"/>
  <c r="H1260" i="1"/>
  <c r="D1260" i="1"/>
  <c r="H1259" i="1"/>
  <c r="D1259" i="1"/>
  <c r="H1258" i="1"/>
  <c r="D1258" i="1"/>
  <c r="H1257" i="1"/>
  <c r="D1257" i="1"/>
  <c r="H1256" i="1"/>
  <c r="D1256" i="1"/>
  <c r="H1255" i="1"/>
  <c r="D1255" i="1"/>
  <c r="H1254" i="1"/>
  <c r="D1254" i="1"/>
  <c r="H1253" i="1"/>
  <c r="D1253" i="1"/>
  <c r="H1252" i="1"/>
  <c r="D1252" i="1"/>
  <c r="H1251" i="1"/>
  <c r="D1251" i="1"/>
  <c r="H1250" i="1"/>
  <c r="D1250" i="1"/>
  <c r="H1249" i="1"/>
  <c r="D1249" i="1"/>
  <c r="H1248" i="1"/>
  <c r="D1248" i="1"/>
  <c r="H1247" i="1"/>
  <c r="D1247" i="1"/>
  <c r="H1246" i="1"/>
  <c r="D1246" i="1"/>
  <c r="H1245" i="1"/>
  <c r="D1245" i="1"/>
  <c r="H1244" i="1"/>
  <c r="D1244" i="1"/>
  <c r="H1243" i="1"/>
  <c r="D1243" i="1"/>
  <c r="H1242" i="1"/>
  <c r="D1242" i="1"/>
  <c r="H1241" i="1"/>
  <c r="D1241" i="1"/>
  <c r="H1240" i="1"/>
  <c r="D1240" i="1"/>
  <c r="H1239" i="1"/>
  <c r="D1239" i="1"/>
  <c r="H1238" i="1"/>
  <c r="D1238" i="1"/>
  <c r="H1237" i="1"/>
  <c r="D1237" i="1"/>
  <c r="H1236" i="1"/>
  <c r="D1236" i="1"/>
  <c r="H1235" i="1"/>
  <c r="D1235" i="1"/>
  <c r="H1234" i="1"/>
  <c r="D1234" i="1"/>
  <c r="H1233" i="1"/>
  <c r="D1233" i="1"/>
  <c r="H1232" i="1"/>
  <c r="D1232" i="1"/>
  <c r="H1231" i="1"/>
  <c r="D1231" i="1"/>
  <c r="H1230" i="1"/>
  <c r="D1230" i="1"/>
  <c r="H1229" i="1"/>
  <c r="D1229" i="1"/>
  <c r="H1228" i="1"/>
  <c r="D1228" i="1"/>
  <c r="H1227" i="1"/>
  <c r="D1227" i="1"/>
  <c r="H1226" i="1"/>
  <c r="D1226" i="1"/>
  <c r="H1225" i="1"/>
  <c r="D1225" i="1"/>
  <c r="H1224" i="1"/>
  <c r="D1224" i="1"/>
  <c r="H1223" i="1"/>
  <c r="D1223" i="1"/>
  <c r="H1222" i="1"/>
  <c r="D1222" i="1"/>
  <c r="H1221" i="1"/>
  <c r="D1221" i="1"/>
  <c r="H1220" i="1"/>
  <c r="D1220" i="1"/>
  <c r="H1219" i="1"/>
  <c r="D1219" i="1"/>
  <c r="H1218" i="1"/>
  <c r="D1218" i="1"/>
  <c r="H1217" i="1"/>
  <c r="D1217" i="1"/>
  <c r="H1216" i="1"/>
  <c r="D1216" i="1"/>
  <c r="H1215" i="1"/>
  <c r="D1215" i="1"/>
  <c r="H1214" i="1"/>
  <c r="D1214" i="1"/>
  <c r="H1213" i="1"/>
  <c r="D1213" i="1"/>
  <c r="H1212" i="1"/>
  <c r="D1212" i="1"/>
  <c r="H1211" i="1"/>
  <c r="D1211" i="1"/>
  <c r="H1210" i="1"/>
  <c r="D1210" i="1"/>
  <c r="H1209" i="1"/>
  <c r="D1209" i="1"/>
  <c r="H1208" i="1"/>
  <c r="D1208" i="1"/>
  <c r="H1207" i="1"/>
  <c r="D1207" i="1"/>
  <c r="H1206" i="1"/>
  <c r="D1206" i="1"/>
  <c r="H1205" i="1"/>
  <c r="D1205" i="1"/>
  <c r="H1204" i="1"/>
  <c r="D1204" i="1"/>
  <c r="H1203" i="1"/>
  <c r="D1203" i="1"/>
  <c r="H1202" i="1"/>
  <c r="D1202" i="1"/>
  <c r="H1201" i="1"/>
  <c r="D1201" i="1"/>
  <c r="H1200" i="1"/>
  <c r="D1200" i="1"/>
  <c r="H1199" i="1"/>
  <c r="D1199" i="1"/>
  <c r="H1198" i="1"/>
  <c r="D1198" i="1"/>
  <c r="H1197" i="1"/>
  <c r="D1197" i="1"/>
  <c r="H1196" i="1"/>
  <c r="D1196" i="1"/>
  <c r="H1195" i="1"/>
  <c r="D1195" i="1"/>
  <c r="H1194" i="1"/>
  <c r="D1194" i="1"/>
  <c r="H1193" i="1"/>
  <c r="D1193" i="1"/>
  <c r="H1192" i="1"/>
  <c r="D1192" i="1"/>
  <c r="H1191" i="1"/>
  <c r="D1191" i="1"/>
  <c r="H1190" i="1"/>
  <c r="D1190" i="1"/>
  <c r="H1189" i="1"/>
  <c r="D1189" i="1"/>
  <c r="H1188" i="1"/>
  <c r="D1188" i="1"/>
  <c r="H1187" i="1"/>
  <c r="D1187" i="1"/>
  <c r="H1186" i="1"/>
  <c r="D1186" i="1"/>
  <c r="H1185" i="1"/>
  <c r="D1185" i="1"/>
  <c r="H1184" i="1"/>
  <c r="D1184" i="1"/>
  <c r="H1183" i="1"/>
  <c r="D1183" i="1"/>
  <c r="H1182" i="1"/>
  <c r="D1182" i="1"/>
  <c r="H1181" i="1"/>
  <c r="D1181" i="1"/>
  <c r="H1180" i="1"/>
  <c r="D1180" i="1"/>
  <c r="H1179" i="1"/>
  <c r="D1179" i="1"/>
  <c r="H1178" i="1"/>
  <c r="D1178" i="1"/>
  <c r="H1177" i="1"/>
  <c r="D1177" i="1"/>
  <c r="H1176" i="1"/>
  <c r="D1176" i="1"/>
  <c r="H1175" i="1"/>
  <c r="D1175" i="1"/>
  <c r="H1174" i="1"/>
  <c r="D1174" i="1"/>
  <c r="H1173" i="1"/>
  <c r="D1173" i="1"/>
  <c r="H1172" i="1"/>
  <c r="D1172" i="1"/>
  <c r="H1171" i="1"/>
  <c r="D1171" i="1"/>
  <c r="H1170" i="1"/>
  <c r="D1170" i="1"/>
  <c r="H1169" i="1"/>
  <c r="D1169" i="1"/>
  <c r="H1168" i="1"/>
  <c r="D1168" i="1"/>
  <c r="H1167" i="1"/>
  <c r="D1167" i="1"/>
  <c r="H1166" i="1"/>
  <c r="D1166" i="1"/>
  <c r="H1165" i="1"/>
  <c r="D1165" i="1"/>
  <c r="H1164" i="1"/>
  <c r="D1164" i="1"/>
  <c r="H1163" i="1"/>
  <c r="D1163" i="1"/>
  <c r="H1162" i="1"/>
  <c r="D1162" i="1"/>
  <c r="H1161" i="1"/>
  <c r="D1161" i="1"/>
  <c r="H1160" i="1"/>
  <c r="D1160" i="1"/>
  <c r="H1159" i="1"/>
  <c r="D1159" i="1"/>
  <c r="H1158" i="1"/>
  <c r="D1158" i="1"/>
  <c r="H1157" i="1"/>
  <c r="D1157" i="1"/>
  <c r="H1156" i="1"/>
  <c r="D1156" i="1"/>
  <c r="H1155" i="1"/>
  <c r="D1155" i="1"/>
  <c r="H1154" i="1"/>
  <c r="D1154" i="1"/>
  <c r="H1153" i="1"/>
  <c r="D1153" i="1"/>
  <c r="H1152" i="1"/>
  <c r="D1152" i="1"/>
  <c r="H1151" i="1"/>
  <c r="D1151" i="1"/>
  <c r="H1150" i="1"/>
  <c r="D1150" i="1"/>
  <c r="H1149" i="1"/>
  <c r="D1149" i="1"/>
  <c r="H1148" i="1"/>
  <c r="D1148" i="1"/>
  <c r="H1147" i="1"/>
  <c r="D1147" i="1"/>
  <c r="H1146" i="1"/>
  <c r="D1146" i="1"/>
  <c r="H1145" i="1"/>
  <c r="D1145" i="1"/>
  <c r="H1144" i="1"/>
  <c r="D1144" i="1"/>
  <c r="H1143" i="1"/>
  <c r="D1143" i="1"/>
  <c r="H1142" i="1"/>
  <c r="D1142" i="1"/>
  <c r="H1141" i="1"/>
  <c r="D1141" i="1"/>
  <c r="H1140" i="1"/>
  <c r="D1140" i="1"/>
  <c r="H1139" i="1"/>
  <c r="D1139" i="1"/>
  <c r="H1138" i="1"/>
  <c r="D1138" i="1"/>
  <c r="H1137" i="1"/>
  <c r="D1137" i="1"/>
  <c r="H1136" i="1"/>
  <c r="D1136" i="1"/>
  <c r="H1135" i="1"/>
  <c r="D1135" i="1"/>
  <c r="H1134" i="1"/>
  <c r="D1134" i="1"/>
  <c r="H1133" i="1"/>
  <c r="D1133" i="1"/>
  <c r="H1132" i="1"/>
  <c r="D1132" i="1"/>
  <c r="H1131" i="1"/>
  <c r="D1131" i="1"/>
  <c r="H1130" i="1"/>
  <c r="D1130" i="1"/>
  <c r="H1129" i="1"/>
  <c r="D1129" i="1"/>
  <c r="H1128" i="1"/>
  <c r="D1128" i="1"/>
  <c r="H1127" i="1"/>
  <c r="D1127" i="1"/>
  <c r="H1126" i="1"/>
  <c r="D1126" i="1"/>
  <c r="H1125" i="1"/>
  <c r="D1125" i="1"/>
  <c r="H1124" i="1"/>
  <c r="D1124" i="1"/>
  <c r="H1123" i="1"/>
  <c r="D1123" i="1"/>
  <c r="H1122" i="1"/>
  <c r="D1122" i="1"/>
  <c r="H1121" i="1"/>
  <c r="D1121" i="1"/>
  <c r="H1120" i="1"/>
  <c r="D1120" i="1"/>
  <c r="H1119" i="1"/>
  <c r="D1119" i="1"/>
  <c r="H1118" i="1"/>
  <c r="D1118" i="1"/>
  <c r="H1117" i="1"/>
  <c r="D1117" i="1"/>
  <c r="H1116" i="1"/>
  <c r="D1116" i="1"/>
  <c r="H1115" i="1"/>
  <c r="D1115" i="1"/>
  <c r="H1114" i="1"/>
  <c r="D1114" i="1"/>
  <c r="H1113" i="1"/>
  <c r="D1113" i="1"/>
  <c r="H1112" i="1"/>
  <c r="D1112" i="1"/>
  <c r="H1111" i="1"/>
  <c r="D1111" i="1"/>
  <c r="H1110" i="1"/>
  <c r="D1110" i="1"/>
  <c r="H1109" i="1"/>
  <c r="D1109" i="1"/>
  <c r="H1108" i="1"/>
  <c r="D1108" i="1"/>
  <c r="H1107" i="1"/>
  <c r="D1107" i="1"/>
  <c r="H1106" i="1"/>
  <c r="D1106" i="1"/>
  <c r="H1105" i="1"/>
  <c r="D1105" i="1"/>
  <c r="H1104" i="1"/>
  <c r="D1104" i="1"/>
  <c r="H1103" i="1"/>
  <c r="D1103" i="1"/>
  <c r="H1102" i="1"/>
  <c r="D1102" i="1"/>
  <c r="H1101" i="1"/>
  <c r="D1101" i="1"/>
  <c r="H1100" i="1"/>
  <c r="D1100" i="1"/>
  <c r="H1099" i="1"/>
  <c r="D1099" i="1"/>
  <c r="H1098" i="1"/>
  <c r="D1098" i="1"/>
  <c r="H1097" i="1"/>
  <c r="D1097" i="1"/>
  <c r="H1096" i="1"/>
  <c r="D1096" i="1"/>
  <c r="H1095" i="1"/>
  <c r="D1095" i="1"/>
  <c r="H1094" i="1"/>
  <c r="D1094" i="1"/>
  <c r="H1093" i="1"/>
  <c r="D1093" i="1"/>
  <c r="H1092" i="1"/>
  <c r="D1092" i="1"/>
  <c r="H1091" i="1"/>
  <c r="D1091" i="1"/>
  <c r="H1090" i="1"/>
  <c r="D1090" i="1"/>
  <c r="H1089" i="1"/>
  <c r="D1089" i="1"/>
  <c r="H1088" i="1"/>
  <c r="D1088" i="1"/>
  <c r="H1087" i="1"/>
  <c r="D1087" i="1"/>
  <c r="H1086" i="1"/>
  <c r="D1086" i="1"/>
  <c r="H1085" i="1"/>
  <c r="D1085" i="1"/>
  <c r="H1084" i="1"/>
  <c r="D1084" i="1"/>
  <c r="H1083" i="1"/>
  <c r="D1083" i="1"/>
  <c r="H1082" i="1"/>
  <c r="D1082" i="1"/>
  <c r="H1081" i="1"/>
  <c r="D1081" i="1"/>
  <c r="H1080" i="1"/>
  <c r="D1080" i="1"/>
  <c r="H1079" i="1"/>
  <c r="D1079" i="1"/>
  <c r="H1078" i="1"/>
  <c r="D1078" i="1"/>
  <c r="H1077" i="1"/>
  <c r="D1077" i="1"/>
  <c r="H1076" i="1"/>
  <c r="D1076" i="1"/>
  <c r="H1075" i="1"/>
  <c r="D1075" i="1"/>
  <c r="H1074" i="1"/>
  <c r="D1074" i="1"/>
  <c r="H1073" i="1"/>
  <c r="D1073" i="1"/>
  <c r="H1072" i="1"/>
  <c r="D1072" i="1"/>
  <c r="H1071" i="1"/>
  <c r="D1071" i="1"/>
  <c r="H1070" i="1"/>
  <c r="D1070" i="1"/>
  <c r="H1069" i="1"/>
  <c r="D1069" i="1"/>
  <c r="H1068" i="1"/>
  <c r="D1068" i="1"/>
  <c r="H1067" i="1"/>
  <c r="D1067" i="1"/>
  <c r="H1066" i="1"/>
  <c r="D1066" i="1"/>
  <c r="H1065" i="1"/>
  <c r="D1065" i="1"/>
  <c r="H1064" i="1"/>
  <c r="D1064" i="1"/>
  <c r="H1063" i="1"/>
  <c r="D1063" i="1"/>
  <c r="H1062" i="1"/>
  <c r="D1062" i="1"/>
  <c r="H1061" i="1"/>
  <c r="D1061" i="1"/>
  <c r="H1060" i="1"/>
  <c r="D1060" i="1"/>
  <c r="H1059" i="1"/>
  <c r="D1059" i="1"/>
  <c r="H1058" i="1"/>
  <c r="D1058" i="1"/>
  <c r="H1057" i="1"/>
  <c r="D1057" i="1"/>
  <c r="H1056" i="1"/>
  <c r="D1056" i="1"/>
  <c r="H1055" i="1"/>
  <c r="D1055" i="1"/>
  <c r="H1054" i="1"/>
  <c r="D1054" i="1"/>
  <c r="H1053" i="1"/>
  <c r="D1053" i="1"/>
  <c r="H1052" i="1"/>
  <c r="D1052" i="1"/>
  <c r="H1051" i="1"/>
  <c r="D1051" i="1"/>
  <c r="H1050" i="1"/>
  <c r="D1050" i="1"/>
  <c r="H1049" i="1"/>
  <c r="D1049" i="1"/>
  <c r="H1048" i="1"/>
  <c r="D1048" i="1"/>
  <c r="H1047" i="1"/>
  <c r="D1047" i="1"/>
  <c r="H1046" i="1"/>
  <c r="D1046" i="1"/>
  <c r="H1045" i="1"/>
  <c r="D1045" i="1"/>
  <c r="H1044" i="1"/>
  <c r="D1044" i="1"/>
  <c r="H1043" i="1"/>
  <c r="D1043" i="1"/>
  <c r="H1042" i="1"/>
  <c r="D1042" i="1"/>
  <c r="H1041" i="1"/>
  <c r="D1041" i="1"/>
  <c r="H1040" i="1"/>
  <c r="D1040" i="1"/>
  <c r="H1039" i="1"/>
  <c r="D1039" i="1"/>
  <c r="H1038" i="1"/>
  <c r="D1038" i="1"/>
  <c r="H1037" i="1"/>
  <c r="D1037" i="1"/>
  <c r="H1036" i="1"/>
  <c r="D1036" i="1"/>
  <c r="H1035" i="1"/>
  <c r="D1035" i="1"/>
  <c r="H1034" i="1"/>
  <c r="D1034" i="1"/>
  <c r="H1033" i="1"/>
  <c r="D1033" i="1"/>
  <c r="H1032" i="1"/>
  <c r="D1032" i="1"/>
  <c r="H1031" i="1"/>
  <c r="D1031" i="1"/>
  <c r="H1030" i="1"/>
  <c r="D1030" i="1"/>
  <c r="H1029" i="1"/>
  <c r="D1029" i="1"/>
  <c r="H1028" i="1"/>
  <c r="D1028" i="1"/>
  <c r="H1027" i="1"/>
  <c r="D1027" i="1"/>
  <c r="H1026" i="1"/>
  <c r="D1026" i="1"/>
  <c r="H1025" i="1"/>
  <c r="D1025" i="1"/>
  <c r="H1024" i="1"/>
  <c r="D1024" i="1"/>
  <c r="H1023" i="1"/>
  <c r="D1023" i="1"/>
  <c r="H1022" i="1"/>
  <c r="D1022" i="1"/>
  <c r="H1021" i="1"/>
  <c r="D1021" i="1"/>
  <c r="H1020" i="1"/>
  <c r="D1020" i="1"/>
  <c r="H1019" i="1"/>
  <c r="D1019" i="1"/>
  <c r="H1018" i="1"/>
  <c r="D1018" i="1"/>
  <c r="H1017" i="1"/>
  <c r="D1017" i="1"/>
  <c r="H1016" i="1"/>
  <c r="D1016" i="1"/>
  <c r="H1015" i="1"/>
  <c r="D1015" i="1"/>
  <c r="H1014" i="1"/>
  <c r="D1014" i="1"/>
  <c r="H1013" i="1"/>
  <c r="D1013" i="1"/>
  <c r="H1012" i="1"/>
  <c r="D1012" i="1"/>
  <c r="H1011" i="1"/>
  <c r="D1011" i="1"/>
  <c r="H1010" i="1"/>
  <c r="D1010" i="1"/>
  <c r="H1009" i="1"/>
  <c r="D1009" i="1"/>
  <c r="H1008" i="1"/>
  <c r="D1008" i="1"/>
  <c r="H1007" i="1"/>
  <c r="D1007" i="1"/>
  <c r="H1006" i="1"/>
  <c r="D1006" i="1"/>
  <c r="H1005" i="1"/>
  <c r="D1005" i="1"/>
  <c r="H1004" i="1"/>
  <c r="D1004" i="1"/>
  <c r="H1003" i="1"/>
  <c r="D1003" i="1"/>
  <c r="H1002" i="1"/>
  <c r="D1002" i="1"/>
  <c r="H1001" i="1"/>
  <c r="D1001" i="1"/>
  <c r="H1000" i="1"/>
  <c r="D1000" i="1"/>
  <c r="H999" i="1"/>
  <c r="D999" i="1"/>
  <c r="H998" i="1"/>
  <c r="D998" i="1"/>
  <c r="H997" i="1"/>
  <c r="D997" i="1"/>
  <c r="H996" i="1"/>
  <c r="D996" i="1"/>
  <c r="H995" i="1"/>
  <c r="D995" i="1"/>
  <c r="H994" i="1"/>
  <c r="D994" i="1"/>
  <c r="H993" i="1"/>
  <c r="D993" i="1"/>
  <c r="H992" i="1"/>
  <c r="D992" i="1"/>
  <c r="H991" i="1"/>
  <c r="D991" i="1"/>
  <c r="H990" i="1"/>
  <c r="D990" i="1"/>
  <c r="H989" i="1"/>
  <c r="D989" i="1"/>
  <c r="H988" i="1"/>
  <c r="D988" i="1"/>
  <c r="H987" i="1"/>
  <c r="D987" i="1"/>
  <c r="H986" i="1"/>
  <c r="D986" i="1"/>
  <c r="H985" i="1"/>
  <c r="D985" i="1"/>
  <c r="H984" i="1"/>
  <c r="D984" i="1"/>
  <c r="H983" i="1"/>
  <c r="D983" i="1"/>
  <c r="H982" i="1"/>
  <c r="D982" i="1"/>
  <c r="H981" i="1"/>
  <c r="D981" i="1"/>
  <c r="H980" i="1"/>
  <c r="D980" i="1"/>
  <c r="H979" i="1"/>
  <c r="D979" i="1"/>
  <c r="H978" i="1"/>
  <c r="D978" i="1"/>
  <c r="H977" i="1"/>
  <c r="D977" i="1"/>
  <c r="H976" i="1"/>
  <c r="D976" i="1"/>
  <c r="H975" i="1"/>
  <c r="D975" i="1"/>
  <c r="H974" i="1"/>
  <c r="D974" i="1"/>
  <c r="H973" i="1"/>
  <c r="D973" i="1"/>
  <c r="H972" i="1"/>
  <c r="D972" i="1"/>
  <c r="H971" i="1"/>
  <c r="D971" i="1"/>
  <c r="H970" i="1"/>
  <c r="D970" i="1"/>
  <c r="H969" i="1"/>
  <c r="D969" i="1"/>
  <c r="H968" i="1"/>
  <c r="D968" i="1"/>
  <c r="H967" i="1"/>
  <c r="D967" i="1"/>
  <c r="H966" i="1"/>
  <c r="D966" i="1"/>
  <c r="H965" i="1"/>
  <c r="D965" i="1"/>
  <c r="H964" i="1"/>
  <c r="D964" i="1"/>
  <c r="H963" i="1"/>
  <c r="D963" i="1"/>
  <c r="H962" i="1"/>
  <c r="D962" i="1"/>
  <c r="H961" i="1"/>
  <c r="D961" i="1"/>
  <c r="H960" i="1"/>
  <c r="D960" i="1"/>
  <c r="H959" i="1"/>
  <c r="D959" i="1"/>
  <c r="H958" i="1"/>
  <c r="D958" i="1"/>
  <c r="H957" i="1"/>
  <c r="D957" i="1"/>
  <c r="H956" i="1"/>
  <c r="D956" i="1"/>
  <c r="H955" i="1"/>
  <c r="D955" i="1"/>
  <c r="H954" i="1"/>
  <c r="D954" i="1"/>
  <c r="H953" i="1"/>
  <c r="D953" i="1"/>
  <c r="H952" i="1"/>
  <c r="D952" i="1"/>
  <c r="H951" i="1"/>
  <c r="D951" i="1"/>
  <c r="H950" i="1"/>
  <c r="D950" i="1"/>
  <c r="H949" i="1"/>
  <c r="D949" i="1"/>
  <c r="H948" i="1"/>
  <c r="D948" i="1"/>
  <c r="H947" i="1"/>
  <c r="D947" i="1"/>
  <c r="H946" i="1"/>
  <c r="D946" i="1"/>
  <c r="H945" i="1"/>
  <c r="D945" i="1"/>
  <c r="H944" i="1"/>
  <c r="D944" i="1"/>
  <c r="H943" i="1"/>
  <c r="D943" i="1"/>
  <c r="H942" i="1"/>
  <c r="D942" i="1"/>
  <c r="H941" i="1"/>
  <c r="D941" i="1"/>
  <c r="H940" i="1"/>
  <c r="D940" i="1"/>
  <c r="H939" i="1"/>
  <c r="D939" i="1"/>
  <c r="H938" i="1"/>
  <c r="D938" i="1"/>
  <c r="H937" i="1"/>
  <c r="D937" i="1"/>
  <c r="H936" i="1"/>
  <c r="D936" i="1"/>
  <c r="H935" i="1"/>
  <c r="D935" i="1"/>
  <c r="H934" i="1"/>
  <c r="D934" i="1"/>
  <c r="H933" i="1"/>
  <c r="D933" i="1"/>
  <c r="H932" i="1"/>
  <c r="D932" i="1"/>
  <c r="H931" i="1"/>
  <c r="D931" i="1"/>
  <c r="H930" i="1"/>
  <c r="D930" i="1"/>
  <c r="H929" i="1"/>
  <c r="D929" i="1"/>
  <c r="H928" i="1"/>
  <c r="D928" i="1"/>
  <c r="H927" i="1"/>
  <c r="D927" i="1"/>
  <c r="H926" i="1"/>
  <c r="D926" i="1"/>
  <c r="H925" i="1"/>
  <c r="D925" i="1"/>
  <c r="H924" i="1"/>
  <c r="D924" i="1"/>
  <c r="H923" i="1"/>
  <c r="D923" i="1"/>
  <c r="H922" i="1"/>
  <c r="D922" i="1"/>
  <c r="H921" i="1"/>
  <c r="D921" i="1"/>
  <c r="H920" i="1"/>
  <c r="D920" i="1"/>
  <c r="H919" i="1"/>
  <c r="D919" i="1"/>
  <c r="H918" i="1"/>
  <c r="D918" i="1"/>
  <c r="H917" i="1"/>
  <c r="D917" i="1"/>
  <c r="H916" i="1"/>
  <c r="D916" i="1"/>
  <c r="H915" i="1"/>
  <c r="D915" i="1"/>
  <c r="H914" i="1"/>
  <c r="D914" i="1"/>
  <c r="H913" i="1"/>
  <c r="D913" i="1"/>
  <c r="H912" i="1"/>
  <c r="D912" i="1"/>
  <c r="H911" i="1"/>
  <c r="D911" i="1"/>
  <c r="H910" i="1"/>
  <c r="D910" i="1"/>
  <c r="H909" i="1"/>
  <c r="D909" i="1"/>
  <c r="H908" i="1"/>
  <c r="D908" i="1"/>
  <c r="H907" i="1"/>
  <c r="D907" i="1"/>
  <c r="H906" i="1"/>
  <c r="D906" i="1"/>
  <c r="H905" i="1"/>
  <c r="D905" i="1"/>
  <c r="H904" i="1"/>
  <c r="D904" i="1"/>
  <c r="H903" i="1"/>
  <c r="D903" i="1"/>
  <c r="H902" i="1"/>
  <c r="D902" i="1"/>
  <c r="H901" i="1"/>
  <c r="D901" i="1"/>
  <c r="H900" i="1"/>
  <c r="D900" i="1"/>
  <c r="H899" i="1"/>
  <c r="D899" i="1"/>
  <c r="H898" i="1"/>
  <c r="D898" i="1"/>
  <c r="H897" i="1"/>
  <c r="D897" i="1"/>
  <c r="H896" i="1"/>
  <c r="D896" i="1"/>
  <c r="H895" i="1"/>
  <c r="D895" i="1"/>
  <c r="H894" i="1"/>
  <c r="D894" i="1"/>
  <c r="H893" i="1"/>
  <c r="D893" i="1"/>
  <c r="H892" i="1"/>
  <c r="D892" i="1"/>
  <c r="H891" i="1"/>
  <c r="D891" i="1"/>
  <c r="H890" i="1"/>
  <c r="D890" i="1"/>
  <c r="H889" i="1"/>
  <c r="D889" i="1"/>
  <c r="H888" i="1"/>
  <c r="D888" i="1"/>
  <c r="H887" i="1"/>
  <c r="D887" i="1"/>
  <c r="H886" i="1"/>
  <c r="D886" i="1"/>
  <c r="H885" i="1"/>
  <c r="D885" i="1"/>
  <c r="H884" i="1"/>
  <c r="D884" i="1"/>
  <c r="H883" i="1"/>
  <c r="D883" i="1"/>
  <c r="H882" i="1"/>
  <c r="D882" i="1"/>
  <c r="H881" i="1"/>
  <c r="D881" i="1"/>
  <c r="H880" i="1"/>
  <c r="D880" i="1"/>
  <c r="H879" i="1"/>
  <c r="D879" i="1"/>
  <c r="H878" i="1"/>
  <c r="D878" i="1"/>
  <c r="H877" i="1"/>
  <c r="D877" i="1"/>
  <c r="H876" i="1"/>
  <c r="D876" i="1"/>
  <c r="H875" i="1"/>
  <c r="D875" i="1"/>
  <c r="H874" i="1"/>
  <c r="D874" i="1"/>
  <c r="H873" i="1"/>
  <c r="D873" i="1"/>
  <c r="H872" i="1"/>
  <c r="D872" i="1"/>
  <c r="H871" i="1"/>
  <c r="D871" i="1"/>
  <c r="H870" i="1"/>
  <c r="D870" i="1"/>
  <c r="H869" i="1"/>
  <c r="D869" i="1"/>
  <c r="H868" i="1"/>
  <c r="D868" i="1"/>
  <c r="H867" i="1"/>
  <c r="D867" i="1"/>
  <c r="H866" i="1"/>
  <c r="D866" i="1"/>
  <c r="H865" i="1"/>
  <c r="D865" i="1"/>
  <c r="H864" i="1"/>
  <c r="D864" i="1"/>
  <c r="H863" i="1"/>
  <c r="D863" i="1"/>
  <c r="H862" i="1"/>
  <c r="D862" i="1"/>
  <c r="H861" i="1"/>
  <c r="D861" i="1"/>
  <c r="H860" i="1"/>
  <c r="D860" i="1"/>
  <c r="H859" i="1"/>
  <c r="D859" i="1"/>
  <c r="H858" i="1"/>
  <c r="D858" i="1"/>
  <c r="H857" i="1"/>
  <c r="D857" i="1"/>
  <c r="H856" i="1"/>
  <c r="D856" i="1"/>
  <c r="H855" i="1"/>
  <c r="D855" i="1"/>
  <c r="H854" i="1"/>
  <c r="D854" i="1"/>
  <c r="H853" i="1"/>
  <c r="D853" i="1"/>
  <c r="H852" i="1"/>
  <c r="D852" i="1"/>
  <c r="H851" i="1"/>
  <c r="D851" i="1"/>
  <c r="H850" i="1"/>
  <c r="D850" i="1"/>
  <c r="H849" i="1"/>
  <c r="D849" i="1"/>
  <c r="H848" i="1"/>
  <c r="D848" i="1"/>
  <c r="H847" i="1"/>
  <c r="D847" i="1"/>
  <c r="H846" i="1"/>
  <c r="D846" i="1"/>
  <c r="H845" i="1"/>
  <c r="D845" i="1"/>
  <c r="H844" i="1"/>
  <c r="D844" i="1"/>
  <c r="H843" i="1"/>
  <c r="D843" i="1"/>
  <c r="H842" i="1"/>
  <c r="D842" i="1"/>
  <c r="H841" i="1"/>
  <c r="D841" i="1"/>
  <c r="H840" i="1"/>
  <c r="D840" i="1"/>
  <c r="H839" i="1"/>
  <c r="D839" i="1"/>
  <c r="H838" i="1"/>
  <c r="D838" i="1"/>
  <c r="H837" i="1"/>
  <c r="D837" i="1"/>
  <c r="H836" i="1"/>
  <c r="D836" i="1"/>
  <c r="H835" i="1"/>
  <c r="D835" i="1"/>
  <c r="H834" i="1"/>
  <c r="D834" i="1"/>
  <c r="H833" i="1"/>
  <c r="D833" i="1"/>
  <c r="H832" i="1"/>
  <c r="D832" i="1"/>
  <c r="H831" i="1"/>
  <c r="D831" i="1"/>
  <c r="H830" i="1"/>
  <c r="D830" i="1"/>
  <c r="H829" i="1"/>
  <c r="D829" i="1"/>
  <c r="H828" i="1"/>
  <c r="D828" i="1"/>
  <c r="H827" i="1"/>
  <c r="D827" i="1"/>
  <c r="H826" i="1"/>
  <c r="D826" i="1"/>
  <c r="H825" i="1"/>
  <c r="D825" i="1"/>
  <c r="H824" i="1"/>
  <c r="D824" i="1"/>
  <c r="H823" i="1"/>
  <c r="D823" i="1"/>
  <c r="H822" i="1"/>
  <c r="D822" i="1"/>
  <c r="H821" i="1"/>
  <c r="D821" i="1"/>
  <c r="H820" i="1"/>
  <c r="D820" i="1"/>
  <c r="H819" i="1"/>
  <c r="D819" i="1"/>
  <c r="H818" i="1"/>
  <c r="D818" i="1"/>
  <c r="H817" i="1"/>
  <c r="D817" i="1"/>
  <c r="H816" i="1"/>
  <c r="D816" i="1"/>
  <c r="H815" i="1"/>
  <c r="D815" i="1"/>
  <c r="H814" i="1"/>
  <c r="D814" i="1"/>
  <c r="H813" i="1"/>
  <c r="D813" i="1"/>
  <c r="H812" i="1"/>
  <c r="D812" i="1"/>
  <c r="H811" i="1"/>
  <c r="D811" i="1"/>
  <c r="H810" i="1"/>
  <c r="D810" i="1"/>
  <c r="H809" i="1"/>
  <c r="D809" i="1"/>
  <c r="H808" i="1"/>
  <c r="D808" i="1"/>
  <c r="H807" i="1"/>
  <c r="D807" i="1"/>
  <c r="H806" i="1"/>
  <c r="D806" i="1"/>
  <c r="H805" i="1"/>
  <c r="D805" i="1"/>
  <c r="H804" i="1"/>
  <c r="D804" i="1"/>
  <c r="H803" i="1"/>
  <c r="D803" i="1"/>
  <c r="H802" i="1"/>
  <c r="D802" i="1"/>
  <c r="H801" i="1"/>
  <c r="D801" i="1"/>
  <c r="H800" i="1"/>
  <c r="D800" i="1"/>
  <c r="H799" i="1"/>
  <c r="D799" i="1"/>
  <c r="H798" i="1"/>
  <c r="D798" i="1"/>
  <c r="H797" i="1"/>
  <c r="D797" i="1"/>
  <c r="H796" i="1"/>
  <c r="D796" i="1"/>
  <c r="H795" i="1"/>
  <c r="D795" i="1"/>
  <c r="H794" i="1"/>
  <c r="D794" i="1"/>
  <c r="H793" i="1"/>
  <c r="D793" i="1"/>
  <c r="H792" i="1"/>
  <c r="D792" i="1"/>
  <c r="H791" i="1"/>
  <c r="D791" i="1"/>
  <c r="H790" i="1"/>
  <c r="D790" i="1"/>
  <c r="H789" i="1"/>
  <c r="D789" i="1"/>
  <c r="H788" i="1"/>
  <c r="D788" i="1"/>
  <c r="H787" i="1"/>
  <c r="D787" i="1"/>
  <c r="H786" i="1"/>
  <c r="D786" i="1"/>
  <c r="H785" i="1"/>
  <c r="D785" i="1"/>
  <c r="H784" i="1"/>
  <c r="D784" i="1"/>
  <c r="H783" i="1"/>
  <c r="D783" i="1"/>
  <c r="H782" i="1"/>
  <c r="D782" i="1"/>
  <c r="H781" i="1"/>
  <c r="D781" i="1"/>
  <c r="H780" i="1"/>
  <c r="D780" i="1"/>
  <c r="H779" i="1"/>
  <c r="D779" i="1"/>
  <c r="H778" i="1"/>
  <c r="D778" i="1"/>
  <c r="H777" i="1"/>
  <c r="D777" i="1"/>
  <c r="H776" i="1"/>
  <c r="D776" i="1"/>
  <c r="H775" i="1"/>
  <c r="D775" i="1"/>
  <c r="H774" i="1"/>
  <c r="D774" i="1"/>
  <c r="H773" i="1"/>
  <c r="D773" i="1"/>
  <c r="H772" i="1"/>
  <c r="D772" i="1"/>
  <c r="H771" i="1"/>
  <c r="D771" i="1"/>
  <c r="H770" i="1"/>
  <c r="D770" i="1"/>
  <c r="H769" i="1"/>
  <c r="D769" i="1"/>
  <c r="H768" i="1"/>
  <c r="D768" i="1"/>
  <c r="H767" i="1"/>
  <c r="D767" i="1"/>
  <c r="H766" i="1"/>
  <c r="D766" i="1"/>
  <c r="H765" i="1"/>
  <c r="D765" i="1"/>
  <c r="H764" i="1"/>
  <c r="D764" i="1"/>
  <c r="H763" i="1"/>
  <c r="D763" i="1"/>
  <c r="H762" i="1"/>
  <c r="D762" i="1"/>
  <c r="H761" i="1"/>
  <c r="D761" i="1"/>
  <c r="H760" i="1"/>
  <c r="D760" i="1"/>
  <c r="H759" i="1"/>
  <c r="D759" i="1"/>
  <c r="H758" i="1"/>
  <c r="D758" i="1"/>
  <c r="H757" i="1"/>
  <c r="D757" i="1"/>
  <c r="H756" i="1"/>
  <c r="D756" i="1"/>
  <c r="H755" i="1"/>
  <c r="D755" i="1"/>
  <c r="H754" i="1"/>
  <c r="D754" i="1"/>
  <c r="H753" i="1"/>
  <c r="D753" i="1"/>
  <c r="H752" i="1"/>
  <c r="D752" i="1"/>
  <c r="H751" i="1"/>
  <c r="D751" i="1"/>
  <c r="H750" i="1"/>
  <c r="D750" i="1"/>
  <c r="H749" i="1"/>
  <c r="D749" i="1"/>
  <c r="H748" i="1"/>
  <c r="D748" i="1"/>
  <c r="H747" i="1"/>
  <c r="D747" i="1"/>
  <c r="H746" i="1"/>
  <c r="D746" i="1"/>
  <c r="H745" i="1"/>
  <c r="D745" i="1"/>
  <c r="H744" i="1"/>
  <c r="D744" i="1"/>
  <c r="H743" i="1"/>
  <c r="D743" i="1"/>
  <c r="H742" i="1"/>
  <c r="D742" i="1"/>
  <c r="H741" i="1"/>
  <c r="D741" i="1"/>
  <c r="H740" i="1"/>
  <c r="D740" i="1"/>
  <c r="H739" i="1"/>
  <c r="D739" i="1"/>
  <c r="H738" i="1"/>
  <c r="D738" i="1"/>
  <c r="H737" i="1"/>
  <c r="D737" i="1"/>
  <c r="H736" i="1"/>
  <c r="D736" i="1"/>
  <c r="H735" i="1"/>
  <c r="D735" i="1"/>
  <c r="H734" i="1"/>
  <c r="D734" i="1"/>
  <c r="H733" i="1"/>
  <c r="D733" i="1"/>
  <c r="H732" i="1"/>
  <c r="D732" i="1"/>
  <c r="H731" i="1"/>
  <c r="D731" i="1"/>
  <c r="H730" i="1"/>
  <c r="D730" i="1"/>
  <c r="H729" i="1"/>
  <c r="D729" i="1"/>
  <c r="H728" i="1"/>
  <c r="D728" i="1"/>
  <c r="H727" i="1"/>
  <c r="D727" i="1"/>
  <c r="H726" i="1"/>
  <c r="D726" i="1"/>
  <c r="H725" i="1"/>
  <c r="D725" i="1"/>
  <c r="H724" i="1"/>
  <c r="D724" i="1"/>
  <c r="H723" i="1"/>
  <c r="D723" i="1"/>
  <c r="H722" i="1"/>
  <c r="D722" i="1"/>
  <c r="H721" i="1"/>
  <c r="D721" i="1"/>
  <c r="H720" i="1"/>
  <c r="D720" i="1"/>
  <c r="H719" i="1"/>
  <c r="D719" i="1"/>
  <c r="H718" i="1"/>
  <c r="D718" i="1"/>
  <c r="H717" i="1"/>
  <c r="D717" i="1"/>
  <c r="H716" i="1"/>
  <c r="D716" i="1"/>
  <c r="H715" i="1"/>
  <c r="D715" i="1"/>
  <c r="H714" i="1"/>
  <c r="D714" i="1"/>
  <c r="H713" i="1"/>
  <c r="D713" i="1"/>
  <c r="H712" i="1"/>
  <c r="D712" i="1"/>
  <c r="H711" i="1"/>
  <c r="D711" i="1"/>
  <c r="H710" i="1"/>
  <c r="D710" i="1"/>
  <c r="H709" i="1"/>
  <c r="D709" i="1"/>
  <c r="H708" i="1"/>
  <c r="D708" i="1"/>
  <c r="H707" i="1"/>
  <c r="D707" i="1"/>
  <c r="H706" i="1"/>
  <c r="D706" i="1"/>
  <c r="H705" i="1"/>
  <c r="D705" i="1"/>
  <c r="H704" i="1"/>
  <c r="D704" i="1"/>
  <c r="H703" i="1"/>
  <c r="D703" i="1"/>
  <c r="H702" i="1"/>
  <c r="D702" i="1"/>
  <c r="H701" i="1"/>
  <c r="D701" i="1"/>
  <c r="H700" i="1"/>
  <c r="D700" i="1"/>
  <c r="H699" i="1"/>
  <c r="D699" i="1"/>
  <c r="H698" i="1"/>
  <c r="D698" i="1"/>
  <c r="H697" i="1"/>
  <c r="D697" i="1"/>
  <c r="H696" i="1"/>
  <c r="D696" i="1"/>
  <c r="H695" i="1"/>
  <c r="D695" i="1"/>
  <c r="H694" i="1"/>
  <c r="D694" i="1"/>
  <c r="H693" i="1"/>
  <c r="D693" i="1"/>
  <c r="H692" i="1"/>
  <c r="D692" i="1"/>
  <c r="H691" i="1"/>
  <c r="D691" i="1"/>
  <c r="H690" i="1"/>
  <c r="D690" i="1"/>
  <c r="H689" i="1"/>
  <c r="D689" i="1"/>
  <c r="H688" i="1"/>
  <c r="D688" i="1"/>
  <c r="H687" i="1"/>
  <c r="D687" i="1"/>
  <c r="H686" i="1"/>
  <c r="D686" i="1"/>
  <c r="H685" i="1"/>
  <c r="D685" i="1"/>
  <c r="H684" i="1"/>
  <c r="D684" i="1"/>
  <c r="H683" i="1"/>
  <c r="D683" i="1"/>
  <c r="H682" i="1"/>
  <c r="D682" i="1"/>
  <c r="H681" i="1"/>
  <c r="D681" i="1"/>
  <c r="H680" i="1"/>
  <c r="D680" i="1"/>
  <c r="H679" i="1"/>
  <c r="D679" i="1"/>
  <c r="H678" i="1"/>
  <c r="D678" i="1"/>
  <c r="H677" i="1"/>
  <c r="D677" i="1"/>
  <c r="H676" i="1"/>
  <c r="D676" i="1"/>
  <c r="H675" i="1"/>
  <c r="D675" i="1"/>
  <c r="H674" i="1"/>
  <c r="D674" i="1"/>
  <c r="H673" i="1"/>
  <c r="D673" i="1"/>
  <c r="H672" i="1"/>
  <c r="D672" i="1"/>
  <c r="H671" i="1"/>
  <c r="D671" i="1"/>
  <c r="H670" i="1"/>
  <c r="D670" i="1"/>
  <c r="H669" i="1"/>
  <c r="D669" i="1"/>
  <c r="H668" i="1"/>
  <c r="D668" i="1"/>
  <c r="H667" i="1"/>
  <c r="D667" i="1"/>
  <c r="H666" i="1"/>
  <c r="D666" i="1"/>
  <c r="H665" i="1"/>
  <c r="D665" i="1"/>
  <c r="H664" i="1"/>
  <c r="D664" i="1"/>
  <c r="H663" i="1"/>
  <c r="D663" i="1"/>
  <c r="H662" i="1"/>
  <c r="D662" i="1"/>
  <c r="H661" i="1"/>
  <c r="D661" i="1"/>
  <c r="H660" i="1"/>
  <c r="D660" i="1"/>
  <c r="H659" i="1"/>
  <c r="D659" i="1"/>
  <c r="H658" i="1"/>
  <c r="D658" i="1"/>
  <c r="H657" i="1"/>
  <c r="D657" i="1"/>
  <c r="H656" i="1"/>
  <c r="D656" i="1"/>
  <c r="H655" i="1"/>
  <c r="D655" i="1"/>
  <c r="H654" i="1"/>
  <c r="D654" i="1"/>
  <c r="H653" i="1"/>
  <c r="D653" i="1"/>
  <c r="H652" i="1"/>
  <c r="D652" i="1"/>
  <c r="H651" i="1"/>
  <c r="D651" i="1"/>
  <c r="H650" i="1"/>
  <c r="D650" i="1"/>
  <c r="H649" i="1"/>
  <c r="D649" i="1"/>
  <c r="H648" i="1"/>
  <c r="D648" i="1"/>
  <c r="H647" i="1"/>
  <c r="D647" i="1"/>
  <c r="H646" i="1"/>
  <c r="D646" i="1"/>
  <c r="H645" i="1"/>
  <c r="D645" i="1"/>
  <c r="H644" i="1"/>
  <c r="D644" i="1"/>
  <c r="H643" i="1"/>
  <c r="D643" i="1"/>
  <c r="H642" i="1"/>
  <c r="D642" i="1"/>
  <c r="H641" i="1"/>
  <c r="D641" i="1"/>
  <c r="H640" i="1"/>
  <c r="D640" i="1"/>
  <c r="H639" i="1"/>
  <c r="D639" i="1"/>
  <c r="H638" i="1"/>
  <c r="D638" i="1"/>
  <c r="H637" i="1"/>
  <c r="D637" i="1"/>
  <c r="H636" i="1"/>
  <c r="D636" i="1"/>
  <c r="H635" i="1"/>
  <c r="D635" i="1"/>
  <c r="H634" i="1"/>
  <c r="D634" i="1"/>
  <c r="H633" i="1"/>
  <c r="D633" i="1"/>
  <c r="H632" i="1"/>
  <c r="D632" i="1"/>
  <c r="H631" i="1"/>
  <c r="D631" i="1"/>
  <c r="H630" i="1"/>
  <c r="D630" i="1"/>
  <c r="H629" i="1"/>
  <c r="D629" i="1"/>
  <c r="H628" i="1"/>
  <c r="D628" i="1"/>
  <c r="H627" i="1"/>
  <c r="D627" i="1"/>
  <c r="H626" i="1"/>
  <c r="D626" i="1"/>
  <c r="H625" i="1"/>
  <c r="D625" i="1"/>
  <c r="H624" i="1"/>
  <c r="D624" i="1"/>
  <c r="H623" i="1"/>
  <c r="D623" i="1"/>
  <c r="H622" i="1"/>
  <c r="D622" i="1"/>
  <c r="H621" i="1"/>
  <c r="D621" i="1"/>
  <c r="H620" i="1"/>
  <c r="D620" i="1"/>
  <c r="H619" i="1"/>
  <c r="D619" i="1"/>
  <c r="H618" i="1"/>
  <c r="D618" i="1"/>
  <c r="H617" i="1"/>
  <c r="D617" i="1"/>
  <c r="H616" i="1"/>
  <c r="D616" i="1"/>
  <c r="H615" i="1"/>
  <c r="D615" i="1"/>
  <c r="H614" i="1"/>
  <c r="D614" i="1"/>
  <c r="H613" i="1"/>
  <c r="D613" i="1"/>
  <c r="H612" i="1"/>
  <c r="D612" i="1"/>
  <c r="H611" i="1"/>
  <c r="D611" i="1"/>
  <c r="H610" i="1"/>
  <c r="D610" i="1"/>
  <c r="H609" i="1"/>
  <c r="D609" i="1"/>
  <c r="H608" i="1"/>
  <c r="D608" i="1"/>
  <c r="H607" i="1"/>
  <c r="D607" i="1"/>
  <c r="H606" i="1"/>
  <c r="D606" i="1"/>
  <c r="H605" i="1"/>
  <c r="D605" i="1"/>
  <c r="H604" i="1"/>
  <c r="D604" i="1"/>
  <c r="H603" i="1"/>
  <c r="D603" i="1"/>
  <c r="H602" i="1"/>
  <c r="D602" i="1"/>
  <c r="H601" i="1"/>
  <c r="D601" i="1"/>
  <c r="H600" i="1"/>
  <c r="D600" i="1"/>
  <c r="H599" i="1"/>
  <c r="D599" i="1"/>
  <c r="H598" i="1"/>
  <c r="D598" i="1"/>
  <c r="H597" i="1"/>
  <c r="D597" i="1"/>
  <c r="H596" i="1"/>
  <c r="D596" i="1"/>
  <c r="H595" i="1"/>
  <c r="D595" i="1"/>
  <c r="H594" i="1"/>
  <c r="D594" i="1"/>
  <c r="H593" i="1"/>
  <c r="D593" i="1"/>
  <c r="H592" i="1"/>
  <c r="D592" i="1"/>
  <c r="H591" i="1"/>
  <c r="D591" i="1"/>
  <c r="H590" i="1"/>
  <c r="D590" i="1"/>
  <c r="H589" i="1"/>
  <c r="D589" i="1"/>
  <c r="H588" i="1"/>
  <c r="D588" i="1"/>
  <c r="H587" i="1"/>
  <c r="D587" i="1"/>
  <c r="H586" i="1"/>
  <c r="D586" i="1"/>
  <c r="H585" i="1"/>
  <c r="D585" i="1"/>
  <c r="H584" i="1"/>
  <c r="D584" i="1"/>
  <c r="H583" i="1"/>
  <c r="D583" i="1"/>
  <c r="H582" i="1"/>
  <c r="D582" i="1"/>
  <c r="H581" i="1"/>
  <c r="D581" i="1"/>
  <c r="H580" i="1"/>
  <c r="D580" i="1"/>
  <c r="H579" i="1"/>
  <c r="D579" i="1"/>
  <c r="H578" i="1"/>
  <c r="D578" i="1"/>
  <c r="H577" i="1"/>
  <c r="D577" i="1"/>
  <c r="H576" i="1"/>
  <c r="D576" i="1"/>
  <c r="H575" i="1"/>
  <c r="D575" i="1"/>
  <c r="H574" i="1"/>
  <c r="D574" i="1"/>
  <c r="H573" i="1"/>
  <c r="D573" i="1"/>
  <c r="H572" i="1"/>
  <c r="D572" i="1"/>
  <c r="H571" i="1"/>
  <c r="D571" i="1"/>
  <c r="H570" i="1"/>
  <c r="D570" i="1"/>
  <c r="H569" i="1"/>
  <c r="D569" i="1"/>
  <c r="H568" i="1"/>
  <c r="D568" i="1"/>
  <c r="H567" i="1"/>
  <c r="D567" i="1"/>
  <c r="H566" i="1"/>
  <c r="D566" i="1"/>
  <c r="H565" i="1"/>
  <c r="D565" i="1"/>
  <c r="H564" i="1"/>
  <c r="D564" i="1"/>
  <c r="H563" i="1"/>
  <c r="D563" i="1"/>
  <c r="H562" i="1"/>
  <c r="D562" i="1"/>
  <c r="H561" i="1"/>
  <c r="D561" i="1"/>
  <c r="H560" i="1"/>
  <c r="D560" i="1"/>
  <c r="H559" i="1"/>
  <c r="D559" i="1"/>
  <c r="H558" i="1"/>
  <c r="D558" i="1"/>
  <c r="H557" i="1"/>
  <c r="D557" i="1"/>
  <c r="H556" i="1"/>
  <c r="D556" i="1"/>
  <c r="H555" i="1"/>
  <c r="D555" i="1"/>
  <c r="H554" i="1"/>
  <c r="D554" i="1"/>
  <c r="H553" i="1"/>
  <c r="D553" i="1"/>
  <c r="H552" i="1"/>
  <c r="D552" i="1"/>
  <c r="H551" i="1"/>
  <c r="D551" i="1"/>
  <c r="H550" i="1"/>
  <c r="D550" i="1"/>
  <c r="H549" i="1"/>
  <c r="D549" i="1"/>
  <c r="H548" i="1"/>
  <c r="D548" i="1"/>
  <c r="H547" i="1"/>
  <c r="D547" i="1"/>
  <c r="H546" i="1"/>
  <c r="D546" i="1"/>
  <c r="H545" i="1"/>
  <c r="D545" i="1"/>
  <c r="H544" i="1"/>
  <c r="D544" i="1"/>
  <c r="H543" i="1"/>
  <c r="D543" i="1"/>
  <c r="H542" i="1"/>
  <c r="D542" i="1"/>
  <c r="H541" i="1"/>
  <c r="D541" i="1"/>
  <c r="H540" i="1"/>
  <c r="D540" i="1"/>
  <c r="H539" i="1"/>
  <c r="D539" i="1"/>
  <c r="H538" i="1"/>
  <c r="D538" i="1"/>
  <c r="H537" i="1"/>
  <c r="D537" i="1"/>
  <c r="H536" i="1"/>
  <c r="D536" i="1"/>
  <c r="H535" i="1"/>
  <c r="D535" i="1"/>
  <c r="H534" i="1"/>
  <c r="D534" i="1"/>
  <c r="H533" i="1"/>
  <c r="D533" i="1"/>
  <c r="H532" i="1"/>
  <c r="D532" i="1"/>
  <c r="H531" i="1"/>
  <c r="D531" i="1"/>
  <c r="H530" i="1"/>
  <c r="D530" i="1"/>
  <c r="H529" i="1"/>
  <c r="D529" i="1"/>
  <c r="H528" i="1"/>
  <c r="D528" i="1"/>
  <c r="H527" i="1"/>
  <c r="D527" i="1"/>
  <c r="H526" i="1"/>
  <c r="D526" i="1"/>
  <c r="H525" i="1"/>
  <c r="D525" i="1"/>
  <c r="H524" i="1"/>
  <c r="D524" i="1"/>
  <c r="H523" i="1"/>
  <c r="D523" i="1"/>
  <c r="H522" i="1"/>
  <c r="D522" i="1"/>
  <c r="H521" i="1"/>
  <c r="D521" i="1"/>
  <c r="H520" i="1"/>
  <c r="D520" i="1"/>
  <c r="H519" i="1"/>
  <c r="D519" i="1"/>
  <c r="H518" i="1"/>
  <c r="D518" i="1"/>
  <c r="H517" i="1"/>
  <c r="D517" i="1"/>
  <c r="H516" i="1"/>
  <c r="D516" i="1"/>
  <c r="H515" i="1"/>
  <c r="D515" i="1"/>
  <c r="H514" i="1"/>
  <c r="D514" i="1"/>
  <c r="H513" i="1"/>
  <c r="D513" i="1"/>
  <c r="H512" i="1"/>
  <c r="D512" i="1"/>
  <c r="H511" i="1"/>
  <c r="D511" i="1"/>
  <c r="H510" i="1"/>
  <c r="D510" i="1"/>
  <c r="H509" i="1"/>
  <c r="D509" i="1"/>
  <c r="H508" i="1"/>
  <c r="D508" i="1"/>
  <c r="H507" i="1"/>
  <c r="D507" i="1"/>
  <c r="H506" i="1"/>
  <c r="D506" i="1"/>
  <c r="H505" i="1"/>
  <c r="D505" i="1"/>
  <c r="H504" i="1"/>
  <c r="D504" i="1"/>
  <c r="H503" i="1"/>
  <c r="D503" i="1"/>
  <c r="H502" i="1"/>
  <c r="D502" i="1"/>
  <c r="H501" i="1"/>
  <c r="D501" i="1"/>
  <c r="H500" i="1"/>
  <c r="D500" i="1"/>
  <c r="H499" i="1"/>
  <c r="D499" i="1"/>
  <c r="H498" i="1"/>
  <c r="D498" i="1"/>
  <c r="H497" i="1"/>
  <c r="D497" i="1"/>
  <c r="H496" i="1"/>
  <c r="D496" i="1"/>
  <c r="H495" i="1"/>
  <c r="D495" i="1"/>
  <c r="H494" i="1"/>
  <c r="D494" i="1"/>
  <c r="H493" i="1"/>
  <c r="D493" i="1"/>
  <c r="H492" i="1"/>
  <c r="D492" i="1"/>
  <c r="H491" i="1"/>
  <c r="D491" i="1"/>
  <c r="H490" i="1"/>
  <c r="D490" i="1"/>
  <c r="H489" i="1"/>
  <c r="D489" i="1"/>
  <c r="H488" i="1"/>
  <c r="D488" i="1"/>
  <c r="H487" i="1"/>
  <c r="D487" i="1"/>
  <c r="H486" i="1"/>
  <c r="D486" i="1"/>
  <c r="H485" i="1"/>
  <c r="D485" i="1"/>
  <c r="H484" i="1"/>
  <c r="D484" i="1"/>
  <c r="H483" i="1"/>
  <c r="D483" i="1"/>
  <c r="H482" i="1"/>
  <c r="D482" i="1"/>
  <c r="H481" i="1"/>
  <c r="D481" i="1"/>
  <c r="H480" i="1"/>
  <c r="D480" i="1"/>
  <c r="H479" i="1"/>
  <c r="D479" i="1"/>
  <c r="H478" i="1"/>
  <c r="D478" i="1"/>
  <c r="H477" i="1"/>
  <c r="D477" i="1"/>
  <c r="H476" i="1"/>
  <c r="D476" i="1"/>
  <c r="H475" i="1"/>
  <c r="D475" i="1"/>
  <c r="H474" i="1"/>
  <c r="D474" i="1"/>
  <c r="H473" i="1"/>
  <c r="D473" i="1"/>
  <c r="H472" i="1"/>
  <c r="D472" i="1"/>
  <c r="H471" i="1"/>
  <c r="D471" i="1"/>
  <c r="H470" i="1"/>
  <c r="D470" i="1"/>
  <c r="H469" i="1"/>
  <c r="D469" i="1"/>
  <c r="H468" i="1"/>
  <c r="D468" i="1"/>
  <c r="H467" i="1"/>
  <c r="D467" i="1"/>
  <c r="H466" i="1"/>
  <c r="D466" i="1"/>
  <c r="H465" i="1"/>
  <c r="D465" i="1"/>
  <c r="H464" i="1"/>
  <c r="D464" i="1"/>
  <c r="H463" i="1"/>
  <c r="D463" i="1"/>
  <c r="H462" i="1"/>
  <c r="D462" i="1"/>
  <c r="H461" i="1"/>
  <c r="D461" i="1"/>
  <c r="H460" i="1"/>
  <c r="D460" i="1"/>
  <c r="H459" i="1"/>
  <c r="D459" i="1"/>
  <c r="H458" i="1"/>
  <c r="D458" i="1"/>
  <c r="H457" i="1"/>
  <c r="D457" i="1"/>
  <c r="H456" i="1"/>
  <c r="D456" i="1"/>
  <c r="H455" i="1"/>
  <c r="D455" i="1"/>
  <c r="H454" i="1"/>
  <c r="D454" i="1"/>
  <c r="H453" i="1"/>
  <c r="D453" i="1"/>
  <c r="H452" i="1"/>
  <c r="D452" i="1"/>
  <c r="H451" i="1"/>
  <c r="D451" i="1"/>
  <c r="H450" i="1"/>
  <c r="D450" i="1"/>
  <c r="H449" i="1"/>
  <c r="D449" i="1"/>
  <c r="H448" i="1"/>
  <c r="D448" i="1"/>
  <c r="H447" i="1"/>
  <c r="D447" i="1"/>
  <c r="H446" i="1"/>
  <c r="D446" i="1"/>
  <c r="H445" i="1"/>
  <c r="D445" i="1"/>
  <c r="H444" i="1"/>
  <c r="D444" i="1"/>
  <c r="H443" i="1"/>
  <c r="D443" i="1"/>
  <c r="H442" i="1"/>
  <c r="D442" i="1"/>
  <c r="H441" i="1"/>
  <c r="D441" i="1"/>
  <c r="H440" i="1"/>
  <c r="D440" i="1"/>
  <c r="H439" i="1"/>
  <c r="D439" i="1"/>
  <c r="H438" i="1"/>
  <c r="D438" i="1"/>
  <c r="H437" i="1"/>
  <c r="D437" i="1"/>
  <c r="H436" i="1"/>
  <c r="D436" i="1"/>
  <c r="H435" i="1"/>
  <c r="D435" i="1"/>
  <c r="H434" i="1"/>
  <c r="D434" i="1"/>
  <c r="H433" i="1"/>
  <c r="D433" i="1"/>
  <c r="H432" i="1"/>
  <c r="D432" i="1"/>
  <c r="H431" i="1"/>
  <c r="D431" i="1"/>
  <c r="H430" i="1"/>
  <c r="D430" i="1"/>
  <c r="H429" i="1"/>
  <c r="D429" i="1"/>
  <c r="H428" i="1"/>
  <c r="D428" i="1"/>
  <c r="H427" i="1"/>
  <c r="D427" i="1"/>
  <c r="H426" i="1"/>
  <c r="D426" i="1"/>
  <c r="H425" i="1"/>
  <c r="D425" i="1"/>
  <c r="H424" i="1"/>
  <c r="D424" i="1"/>
  <c r="H423" i="1"/>
  <c r="D423" i="1"/>
  <c r="H422" i="1"/>
  <c r="D422" i="1"/>
  <c r="H421" i="1"/>
  <c r="D421" i="1"/>
  <c r="H420" i="1"/>
  <c r="D420" i="1"/>
  <c r="H419" i="1"/>
  <c r="D419" i="1"/>
  <c r="H418" i="1"/>
  <c r="D418" i="1"/>
  <c r="H417" i="1"/>
  <c r="D417" i="1"/>
  <c r="H416" i="1"/>
  <c r="D416" i="1"/>
  <c r="H415" i="1"/>
  <c r="D415" i="1"/>
  <c r="H414" i="1"/>
  <c r="D414" i="1"/>
  <c r="H413" i="1"/>
  <c r="D413" i="1"/>
  <c r="H412" i="1"/>
  <c r="D412" i="1"/>
  <c r="H411" i="1"/>
  <c r="D411" i="1"/>
  <c r="H410" i="1"/>
  <c r="D410" i="1"/>
  <c r="H409" i="1"/>
  <c r="D409" i="1"/>
  <c r="H408" i="1"/>
  <c r="D408" i="1"/>
  <c r="H407" i="1"/>
  <c r="D407" i="1"/>
  <c r="H406" i="1"/>
  <c r="D406" i="1"/>
  <c r="H405" i="1"/>
  <c r="D405" i="1"/>
  <c r="H404" i="1"/>
  <c r="D404" i="1"/>
  <c r="H403" i="1"/>
  <c r="D403" i="1"/>
  <c r="H402" i="1"/>
  <c r="D402" i="1"/>
  <c r="H401" i="1"/>
  <c r="D401" i="1"/>
  <c r="H400" i="1"/>
  <c r="D400" i="1"/>
  <c r="H399" i="1"/>
  <c r="D399" i="1"/>
  <c r="H398" i="1"/>
  <c r="D398" i="1"/>
  <c r="H397" i="1"/>
  <c r="D397" i="1"/>
  <c r="H396" i="1"/>
  <c r="D396" i="1"/>
  <c r="H395" i="1"/>
  <c r="D395" i="1"/>
  <c r="H394" i="1"/>
  <c r="D394" i="1"/>
  <c r="H393" i="1"/>
  <c r="D393" i="1"/>
  <c r="H392" i="1"/>
  <c r="D392" i="1"/>
  <c r="H391" i="1"/>
  <c r="D391" i="1"/>
  <c r="H390" i="1"/>
  <c r="D390" i="1"/>
  <c r="H389" i="1"/>
  <c r="D389" i="1"/>
  <c r="H388" i="1"/>
  <c r="D388" i="1"/>
  <c r="H387" i="1"/>
  <c r="D387" i="1"/>
  <c r="H386" i="1"/>
  <c r="D386" i="1"/>
  <c r="H385" i="1"/>
  <c r="D385" i="1"/>
  <c r="H384" i="1"/>
  <c r="D384" i="1"/>
  <c r="H383" i="1"/>
  <c r="D383" i="1"/>
  <c r="H382" i="1"/>
  <c r="D382" i="1"/>
  <c r="H381" i="1"/>
  <c r="D381" i="1"/>
  <c r="H380" i="1"/>
  <c r="D380" i="1"/>
  <c r="H379" i="1"/>
  <c r="D379" i="1"/>
  <c r="H378" i="1"/>
  <c r="D378" i="1"/>
  <c r="H377" i="1"/>
  <c r="D377" i="1"/>
  <c r="H376" i="1"/>
  <c r="D376" i="1"/>
  <c r="H375" i="1"/>
  <c r="D375" i="1"/>
  <c r="H374" i="1"/>
  <c r="D374" i="1"/>
  <c r="H373" i="1"/>
  <c r="D373" i="1"/>
  <c r="H372" i="1"/>
  <c r="D372" i="1"/>
  <c r="H371" i="1"/>
  <c r="D371" i="1"/>
  <c r="H370" i="1"/>
  <c r="D370" i="1"/>
  <c r="H369" i="1"/>
  <c r="D369" i="1"/>
  <c r="H368" i="1"/>
  <c r="D368" i="1"/>
  <c r="H367" i="1"/>
  <c r="D367" i="1"/>
  <c r="H366" i="1"/>
  <c r="D366" i="1"/>
  <c r="H365" i="1"/>
  <c r="D365" i="1"/>
  <c r="H364" i="1"/>
  <c r="D364" i="1"/>
  <c r="H363" i="1"/>
  <c r="D363" i="1"/>
  <c r="H362" i="1"/>
  <c r="D362" i="1"/>
  <c r="H361" i="1"/>
  <c r="D361" i="1"/>
  <c r="H360" i="1"/>
  <c r="D360" i="1"/>
  <c r="H359" i="1"/>
  <c r="D359" i="1"/>
  <c r="H358" i="1"/>
  <c r="D358" i="1"/>
  <c r="H357" i="1"/>
  <c r="D357" i="1"/>
  <c r="H356" i="1"/>
  <c r="D356" i="1"/>
  <c r="H355" i="1"/>
  <c r="D355" i="1"/>
  <c r="H354" i="1"/>
  <c r="D354" i="1"/>
  <c r="H353" i="1"/>
  <c r="D353" i="1"/>
  <c r="H352" i="1"/>
  <c r="D352" i="1"/>
  <c r="H351" i="1"/>
  <c r="D351" i="1"/>
  <c r="H350" i="1"/>
  <c r="D350" i="1"/>
  <c r="H349" i="1"/>
  <c r="D349" i="1"/>
  <c r="H348" i="1"/>
  <c r="D348" i="1"/>
  <c r="H347" i="1"/>
  <c r="D347" i="1"/>
  <c r="H346" i="1"/>
  <c r="D346" i="1"/>
  <c r="H345" i="1"/>
  <c r="D345" i="1"/>
  <c r="H344" i="1"/>
  <c r="D344" i="1"/>
  <c r="H343" i="1"/>
  <c r="D343" i="1"/>
  <c r="H342" i="1"/>
  <c r="D342" i="1"/>
  <c r="H341" i="1"/>
  <c r="D341" i="1"/>
  <c r="H340" i="1"/>
  <c r="D340" i="1"/>
  <c r="H339" i="1"/>
  <c r="D339" i="1"/>
  <c r="H338" i="1"/>
  <c r="D338" i="1"/>
  <c r="H337" i="1"/>
  <c r="D337" i="1"/>
  <c r="H336" i="1"/>
  <c r="D336" i="1"/>
  <c r="H335" i="1"/>
  <c r="D335" i="1"/>
  <c r="H334" i="1"/>
  <c r="D334" i="1"/>
  <c r="H333" i="1"/>
  <c r="D333" i="1"/>
  <c r="H332" i="1"/>
  <c r="D332" i="1"/>
  <c r="H331" i="1"/>
  <c r="D331" i="1"/>
  <c r="H330" i="1"/>
  <c r="D330" i="1"/>
  <c r="H329" i="1"/>
  <c r="D329" i="1"/>
  <c r="H328" i="1"/>
  <c r="D328" i="1"/>
  <c r="H327" i="1"/>
  <c r="D327" i="1"/>
  <c r="H326" i="1"/>
  <c r="D326" i="1"/>
  <c r="H325" i="1"/>
  <c r="D325" i="1"/>
  <c r="H324" i="1"/>
  <c r="D324" i="1"/>
  <c r="H323" i="1"/>
  <c r="D323" i="1"/>
  <c r="H322" i="1"/>
  <c r="D322" i="1"/>
  <c r="H321" i="1"/>
  <c r="D321" i="1"/>
  <c r="H320" i="1"/>
  <c r="D320" i="1"/>
  <c r="H319" i="1"/>
  <c r="D319" i="1"/>
  <c r="H318" i="1"/>
  <c r="D318" i="1"/>
  <c r="H317" i="1"/>
  <c r="D317" i="1"/>
  <c r="H316" i="1"/>
  <c r="D316" i="1"/>
  <c r="H315" i="1"/>
  <c r="D315" i="1"/>
  <c r="H314" i="1"/>
  <c r="D314" i="1"/>
  <c r="H313" i="1"/>
  <c r="D313" i="1"/>
  <c r="H312" i="1"/>
  <c r="D312" i="1"/>
  <c r="H311" i="1"/>
  <c r="D311" i="1"/>
  <c r="H310" i="1"/>
  <c r="D310" i="1"/>
  <c r="H309" i="1"/>
  <c r="D309" i="1"/>
  <c r="H308" i="1"/>
  <c r="D308" i="1"/>
  <c r="H307" i="1"/>
  <c r="D307" i="1"/>
  <c r="H306" i="1"/>
  <c r="D306" i="1"/>
  <c r="H305" i="1"/>
  <c r="D305" i="1"/>
  <c r="H304" i="1"/>
  <c r="D304" i="1"/>
  <c r="H303" i="1"/>
  <c r="D303" i="1"/>
  <c r="H302" i="1"/>
  <c r="D302" i="1"/>
  <c r="H301" i="1"/>
  <c r="D301" i="1"/>
  <c r="H300" i="1"/>
  <c r="D300" i="1"/>
  <c r="H299" i="1"/>
  <c r="D299" i="1"/>
  <c r="H298" i="1"/>
  <c r="D298" i="1"/>
  <c r="H297" i="1"/>
  <c r="D297" i="1"/>
  <c r="H296" i="1"/>
  <c r="D296" i="1"/>
  <c r="H295" i="1"/>
  <c r="D295" i="1"/>
  <c r="H294" i="1"/>
  <c r="D294" i="1"/>
  <c r="H293" i="1"/>
  <c r="D293" i="1"/>
  <c r="H292" i="1"/>
  <c r="D292" i="1"/>
  <c r="H291" i="1"/>
  <c r="D291" i="1"/>
  <c r="H290" i="1"/>
  <c r="D290" i="1"/>
  <c r="H289" i="1"/>
  <c r="D289" i="1"/>
  <c r="H288" i="1"/>
  <c r="D288" i="1"/>
  <c r="H287" i="1"/>
  <c r="D287" i="1"/>
  <c r="H286" i="1"/>
  <c r="D286" i="1"/>
  <c r="H285" i="1"/>
  <c r="D285" i="1"/>
  <c r="H284" i="1"/>
  <c r="D284" i="1"/>
  <c r="H283" i="1"/>
  <c r="D283" i="1"/>
  <c r="H282" i="1"/>
  <c r="D282" i="1"/>
  <c r="H281" i="1"/>
  <c r="D281" i="1"/>
  <c r="H280" i="1"/>
  <c r="D280" i="1"/>
  <c r="H279" i="1"/>
  <c r="D279" i="1"/>
  <c r="H278" i="1"/>
  <c r="D278" i="1"/>
  <c r="H277" i="1"/>
  <c r="D277" i="1"/>
  <c r="H276" i="1"/>
  <c r="D276" i="1"/>
  <c r="H275" i="1"/>
  <c r="D275" i="1"/>
  <c r="H274" i="1"/>
  <c r="D274" i="1"/>
  <c r="H273" i="1"/>
  <c r="D273" i="1"/>
  <c r="H272" i="1"/>
  <c r="D272" i="1"/>
  <c r="H271" i="1"/>
  <c r="D271" i="1"/>
  <c r="H270" i="1"/>
  <c r="D270" i="1"/>
  <c r="H269" i="1"/>
  <c r="D269" i="1"/>
  <c r="H268" i="1"/>
  <c r="D268" i="1"/>
  <c r="H267" i="1"/>
  <c r="D267" i="1"/>
  <c r="H266" i="1"/>
  <c r="D266" i="1"/>
  <c r="H265" i="1"/>
  <c r="D265" i="1"/>
  <c r="H264" i="1"/>
  <c r="D264" i="1"/>
  <c r="H263" i="1"/>
  <c r="D263" i="1"/>
  <c r="H262" i="1"/>
  <c r="D262" i="1"/>
  <c r="H261" i="1"/>
  <c r="D261" i="1"/>
  <c r="H260" i="1"/>
  <c r="D260" i="1"/>
  <c r="H259" i="1"/>
  <c r="D259" i="1"/>
  <c r="H258" i="1"/>
  <c r="D258" i="1"/>
  <c r="H257" i="1"/>
  <c r="D257" i="1"/>
  <c r="H256" i="1"/>
  <c r="D256" i="1"/>
  <c r="H255" i="1"/>
  <c r="D255" i="1"/>
  <c r="H254" i="1"/>
  <c r="D254" i="1"/>
  <c r="H253" i="1"/>
  <c r="D253" i="1"/>
  <c r="H252" i="1"/>
  <c r="D252" i="1"/>
  <c r="H251" i="1"/>
  <c r="D251" i="1"/>
  <c r="H250" i="1"/>
  <c r="D250" i="1"/>
  <c r="H249" i="1"/>
  <c r="D249" i="1"/>
  <c r="H248" i="1"/>
  <c r="D248" i="1"/>
  <c r="H247" i="1"/>
  <c r="D247" i="1"/>
  <c r="H246" i="1"/>
  <c r="D246" i="1"/>
  <c r="H245" i="1"/>
  <c r="D245" i="1"/>
  <c r="H244" i="1"/>
  <c r="D244" i="1"/>
  <c r="H243" i="1"/>
  <c r="D243" i="1"/>
  <c r="H242" i="1"/>
  <c r="D242" i="1"/>
  <c r="H241" i="1"/>
  <c r="D241" i="1"/>
  <c r="H240" i="1"/>
  <c r="D240" i="1"/>
  <c r="H239" i="1"/>
  <c r="D239" i="1"/>
  <c r="H238" i="1"/>
  <c r="D238" i="1"/>
  <c r="H237" i="1"/>
  <c r="D237" i="1"/>
  <c r="H236" i="1"/>
  <c r="D236" i="1"/>
  <c r="H235" i="1"/>
  <c r="D235" i="1"/>
  <c r="H234" i="1"/>
  <c r="D234" i="1"/>
  <c r="H233" i="1"/>
  <c r="D233" i="1"/>
  <c r="H232" i="1"/>
  <c r="D232" i="1"/>
  <c r="H231" i="1"/>
  <c r="D231" i="1"/>
  <c r="H230" i="1"/>
  <c r="D230" i="1"/>
  <c r="H229" i="1"/>
  <c r="D229" i="1"/>
  <c r="H228" i="1"/>
  <c r="D228" i="1"/>
  <c r="H227" i="1"/>
  <c r="D227" i="1"/>
  <c r="H226" i="1"/>
  <c r="D226" i="1"/>
  <c r="H225" i="1"/>
  <c r="D225" i="1"/>
  <c r="H224" i="1"/>
  <c r="D224" i="1"/>
  <c r="H223" i="1"/>
  <c r="D223" i="1"/>
  <c r="H222" i="1"/>
  <c r="D222" i="1"/>
  <c r="H221" i="1"/>
  <c r="D221" i="1"/>
  <c r="H220" i="1"/>
  <c r="D220" i="1"/>
  <c r="H219" i="1"/>
  <c r="D219" i="1"/>
  <c r="H218" i="1"/>
  <c r="D218" i="1"/>
  <c r="H217" i="1"/>
  <c r="D217" i="1"/>
  <c r="H216" i="1"/>
  <c r="D216" i="1"/>
  <c r="H215" i="1"/>
  <c r="D215" i="1"/>
  <c r="H214" i="1"/>
  <c r="D214" i="1"/>
  <c r="H213" i="1"/>
  <c r="D213" i="1"/>
  <c r="H212" i="1"/>
  <c r="D212" i="1"/>
  <c r="H211" i="1"/>
  <c r="D211" i="1"/>
  <c r="H210" i="1"/>
  <c r="D210" i="1"/>
  <c r="H209" i="1"/>
  <c r="D209" i="1"/>
  <c r="H208" i="1"/>
  <c r="D208" i="1"/>
  <c r="H207" i="1"/>
  <c r="D207" i="1"/>
  <c r="H206" i="1"/>
  <c r="D206" i="1"/>
  <c r="H205" i="1"/>
  <c r="D205" i="1"/>
  <c r="H204" i="1"/>
  <c r="D204" i="1"/>
  <c r="H203" i="1"/>
  <c r="D203" i="1"/>
  <c r="H202" i="1"/>
  <c r="D202" i="1"/>
  <c r="H201" i="1"/>
  <c r="D201" i="1"/>
  <c r="H200" i="1"/>
  <c r="D200" i="1"/>
  <c r="H199" i="1"/>
  <c r="D199" i="1"/>
  <c r="H198" i="1"/>
  <c r="D198" i="1"/>
  <c r="H197" i="1"/>
  <c r="D197" i="1"/>
  <c r="H196" i="1"/>
  <c r="D196" i="1"/>
  <c r="H195" i="1"/>
  <c r="D195" i="1"/>
  <c r="H194" i="1"/>
  <c r="D194" i="1"/>
  <c r="H193" i="1"/>
  <c r="D193" i="1"/>
  <c r="H192" i="1"/>
  <c r="D192" i="1"/>
  <c r="H191" i="1"/>
  <c r="D191" i="1"/>
  <c r="H190" i="1"/>
  <c r="D190" i="1"/>
  <c r="H189" i="1"/>
  <c r="D189" i="1"/>
  <c r="H188" i="1"/>
  <c r="D188" i="1"/>
  <c r="H187" i="1"/>
  <c r="D187" i="1"/>
  <c r="H186" i="1"/>
  <c r="D186" i="1"/>
  <c r="H185" i="1"/>
  <c r="D185" i="1"/>
  <c r="H184" i="1"/>
  <c r="D184" i="1"/>
  <c r="H183" i="1"/>
  <c r="D183" i="1"/>
  <c r="H182" i="1"/>
  <c r="D182" i="1"/>
  <c r="H181" i="1"/>
  <c r="D181" i="1"/>
  <c r="H180" i="1"/>
  <c r="D180" i="1"/>
  <c r="H179" i="1"/>
  <c r="D179" i="1"/>
  <c r="H178" i="1"/>
  <c r="D178" i="1"/>
  <c r="H177" i="1"/>
  <c r="D177" i="1"/>
  <c r="H176" i="1"/>
  <c r="D176" i="1"/>
  <c r="H175" i="1"/>
  <c r="D175" i="1"/>
  <c r="H174" i="1"/>
  <c r="D174" i="1"/>
  <c r="H173" i="1"/>
  <c r="D173" i="1"/>
  <c r="H172" i="1"/>
  <c r="D172" i="1"/>
  <c r="H171" i="1"/>
  <c r="D171" i="1"/>
  <c r="H170" i="1"/>
  <c r="D170" i="1"/>
  <c r="H169" i="1"/>
  <c r="D169" i="1"/>
  <c r="H168" i="1"/>
  <c r="D168" i="1"/>
  <c r="H167" i="1"/>
  <c r="D167" i="1"/>
  <c r="H166" i="1"/>
  <c r="D166" i="1"/>
  <c r="H165" i="1"/>
  <c r="D165" i="1"/>
  <c r="H164" i="1"/>
  <c r="D164" i="1"/>
  <c r="H163" i="1"/>
  <c r="D163" i="1"/>
  <c r="H162" i="1"/>
  <c r="D162" i="1"/>
  <c r="H161" i="1"/>
  <c r="D161" i="1"/>
  <c r="H160" i="1"/>
  <c r="D160" i="1"/>
  <c r="H159" i="1"/>
  <c r="D159" i="1"/>
  <c r="H158" i="1"/>
  <c r="D158" i="1"/>
  <c r="H157" i="1"/>
  <c r="D157" i="1"/>
  <c r="H156" i="1"/>
  <c r="D156" i="1"/>
  <c r="H155" i="1"/>
  <c r="D155" i="1"/>
  <c r="H154" i="1"/>
  <c r="D154" i="1"/>
  <c r="H153" i="1"/>
  <c r="D153" i="1"/>
  <c r="H152" i="1"/>
  <c r="D152" i="1"/>
  <c r="H151" i="1"/>
  <c r="D151" i="1"/>
  <c r="H150" i="1"/>
  <c r="D150" i="1"/>
  <c r="H149" i="1"/>
  <c r="D149" i="1"/>
  <c r="H148" i="1"/>
  <c r="D148" i="1"/>
  <c r="H147" i="1"/>
  <c r="D147" i="1"/>
  <c r="H146" i="1"/>
  <c r="D146" i="1"/>
  <c r="H145" i="1"/>
  <c r="D145" i="1"/>
  <c r="H144" i="1"/>
  <c r="D144" i="1"/>
  <c r="H143" i="1"/>
  <c r="D143" i="1"/>
  <c r="H142" i="1"/>
  <c r="D142" i="1"/>
  <c r="H141" i="1"/>
  <c r="D141" i="1"/>
  <c r="H140" i="1"/>
  <c r="D140" i="1"/>
  <c r="H139" i="1"/>
  <c r="D139" i="1"/>
  <c r="H138" i="1"/>
  <c r="D138" i="1"/>
  <c r="H137" i="1"/>
  <c r="D137" i="1"/>
  <c r="H136" i="1"/>
  <c r="D136" i="1"/>
  <c r="H135" i="1"/>
  <c r="D135" i="1"/>
  <c r="H134" i="1"/>
  <c r="D134" i="1"/>
  <c r="H133" i="1"/>
  <c r="D133" i="1"/>
  <c r="H132" i="1"/>
  <c r="D132" i="1"/>
  <c r="H131" i="1"/>
  <c r="D131" i="1"/>
  <c r="H130" i="1"/>
  <c r="D130" i="1"/>
  <c r="H129" i="1"/>
  <c r="D129" i="1"/>
  <c r="H128" i="1"/>
  <c r="D128" i="1"/>
  <c r="H127" i="1"/>
  <c r="D127" i="1"/>
  <c r="H126" i="1"/>
  <c r="D126" i="1"/>
  <c r="H125" i="1"/>
  <c r="D125" i="1"/>
  <c r="H124" i="1"/>
  <c r="D124" i="1"/>
  <c r="H123" i="1"/>
  <c r="D123" i="1"/>
  <c r="H122" i="1"/>
  <c r="D122" i="1"/>
  <c r="H121" i="1"/>
  <c r="D121" i="1"/>
  <c r="H120" i="1"/>
  <c r="D120" i="1"/>
  <c r="H119" i="1"/>
  <c r="D119" i="1"/>
  <c r="H118" i="1"/>
  <c r="D118" i="1"/>
  <c r="H117" i="1"/>
  <c r="D117" i="1"/>
  <c r="H116" i="1"/>
  <c r="D116" i="1"/>
  <c r="H115" i="1"/>
  <c r="D115" i="1"/>
  <c r="H114" i="1"/>
  <c r="D114" i="1"/>
  <c r="H113" i="1"/>
  <c r="D113" i="1"/>
  <c r="H112" i="1"/>
  <c r="D112" i="1"/>
  <c r="H111" i="1"/>
  <c r="D111" i="1"/>
  <c r="H110" i="1"/>
  <c r="D110" i="1"/>
  <c r="H109" i="1"/>
  <c r="D109" i="1"/>
  <c r="H108" i="1"/>
  <c r="D108" i="1"/>
  <c r="H107" i="1"/>
  <c r="D107" i="1"/>
  <c r="H106" i="1"/>
  <c r="D106" i="1"/>
  <c r="H105" i="1"/>
  <c r="D105" i="1"/>
  <c r="H104" i="1"/>
  <c r="D104" i="1"/>
  <c r="H103" i="1"/>
  <c r="D103" i="1"/>
  <c r="H102" i="1"/>
  <c r="D102" i="1"/>
  <c r="H101" i="1"/>
  <c r="D101" i="1"/>
  <c r="H100" i="1"/>
  <c r="D100" i="1"/>
  <c r="H99" i="1"/>
  <c r="D99" i="1"/>
  <c r="H98" i="1"/>
  <c r="D98" i="1"/>
  <c r="H97" i="1"/>
  <c r="D97" i="1"/>
  <c r="H96" i="1"/>
  <c r="D96" i="1"/>
  <c r="H95" i="1"/>
  <c r="D95" i="1"/>
  <c r="H94" i="1"/>
  <c r="D94" i="1"/>
  <c r="H93" i="1"/>
  <c r="D93" i="1"/>
  <c r="H92" i="1"/>
  <c r="D92" i="1"/>
  <c r="H91" i="1"/>
  <c r="D91" i="1"/>
  <c r="H90" i="1"/>
  <c r="D90" i="1"/>
  <c r="H89" i="1"/>
  <c r="D89" i="1"/>
  <c r="H88" i="1"/>
  <c r="D88" i="1"/>
  <c r="H87" i="1"/>
  <c r="D87" i="1"/>
  <c r="H86" i="1"/>
  <c r="D86" i="1"/>
  <c r="H85" i="1"/>
  <c r="D85" i="1"/>
  <c r="H84" i="1"/>
  <c r="D84" i="1"/>
  <c r="H83" i="1"/>
  <c r="D83" i="1"/>
  <c r="H82" i="1"/>
  <c r="D82" i="1"/>
  <c r="H81" i="1"/>
  <c r="D81" i="1"/>
  <c r="H80" i="1"/>
  <c r="D80" i="1"/>
  <c r="H79" i="1"/>
  <c r="D79" i="1"/>
  <c r="H78" i="1"/>
  <c r="D78" i="1"/>
  <c r="H77" i="1"/>
  <c r="D77" i="1"/>
  <c r="H76" i="1"/>
  <c r="D76" i="1"/>
  <c r="H75" i="1"/>
  <c r="D75" i="1"/>
  <c r="H74" i="1"/>
  <c r="D74" i="1"/>
  <c r="H73" i="1"/>
  <c r="D73" i="1"/>
  <c r="H72" i="1"/>
  <c r="D72" i="1"/>
  <c r="H71" i="1"/>
  <c r="D71" i="1"/>
  <c r="H70" i="1"/>
  <c r="D70" i="1"/>
  <c r="H69" i="1"/>
  <c r="D69" i="1"/>
  <c r="H68" i="1"/>
  <c r="D68" i="1"/>
  <c r="H67" i="1"/>
  <c r="D67" i="1"/>
  <c r="H66" i="1"/>
  <c r="D66" i="1"/>
  <c r="H65" i="1"/>
  <c r="D65" i="1"/>
  <c r="H64" i="1"/>
  <c r="D64" i="1"/>
  <c r="H63" i="1"/>
  <c r="D63" i="1"/>
  <c r="H62" i="1"/>
  <c r="D62" i="1"/>
  <c r="H61" i="1"/>
  <c r="D61" i="1"/>
  <c r="H60" i="1"/>
  <c r="D60" i="1"/>
  <c r="H59" i="1"/>
  <c r="D59" i="1"/>
  <c r="H58" i="1"/>
  <c r="D58" i="1"/>
  <c r="H57" i="1"/>
  <c r="D57" i="1"/>
  <c r="H56" i="1"/>
  <c r="D56" i="1"/>
  <c r="H55" i="1"/>
  <c r="D55" i="1"/>
  <c r="H54" i="1"/>
  <c r="D54" i="1"/>
  <c r="H53" i="1"/>
  <c r="D53" i="1"/>
  <c r="H52" i="1"/>
  <c r="D52" i="1"/>
  <c r="H51" i="1"/>
  <c r="D51" i="1"/>
  <c r="H50" i="1"/>
  <c r="D50" i="1"/>
  <c r="H49" i="1"/>
  <c r="D49" i="1"/>
  <c r="H48" i="1"/>
  <c r="D48" i="1"/>
  <c r="H47" i="1"/>
  <c r="D47" i="1"/>
  <c r="H46" i="1"/>
  <c r="D46" i="1"/>
  <c r="H45" i="1"/>
  <c r="D45" i="1"/>
  <c r="H44" i="1"/>
  <c r="D44" i="1"/>
  <c r="H43" i="1"/>
  <c r="D43" i="1"/>
  <c r="H42" i="1"/>
  <c r="D42" i="1"/>
  <c r="H41" i="1"/>
  <c r="D41" i="1"/>
  <c r="H40" i="1"/>
  <c r="D40" i="1"/>
  <c r="H39" i="1"/>
  <c r="D39" i="1"/>
  <c r="H38" i="1"/>
  <c r="D38" i="1"/>
  <c r="H37" i="1"/>
  <c r="D37" i="1"/>
  <c r="H36" i="1"/>
  <c r="D36" i="1"/>
  <c r="H35" i="1"/>
  <c r="D35" i="1"/>
  <c r="H34" i="1"/>
  <c r="D34" i="1"/>
  <c r="H33" i="1"/>
  <c r="D33" i="1"/>
  <c r="H32" i="1"/>
  <c r="D32" i="1"/>
  <c r="H31" i="1"/>
  <c r="D31" i="1"/>
  <c r="H30" i="1"/>
  <c r="D30" i="1"/>
  <c r="H29" i="1"/>
  <c r="D29" i="1"/>
  <c r="H28" i="1"/>
  <c r="D28" i="1"/>
  <c r="H27" i="1"/>
  <c r="D27" i="1"/>
  <c r="H26" i="1"/>
  <c r="D26" i="1"/>
  <c r="H25" i="1"/>
  <c r="D25" i="1"/>
  <c r="H24" i="1"/>
  <c r="D24" i="1"/>
  <c r="H23" i="1"/>
  <c r="D23" i="1"/>
  <c r="H22" i="1"/>
  <c r="D22" i="1"/>
  <c r="H21" i="1"/>
  <c r="D21" i="1"/>
  <c r="H20" i="1"/>
  <c r="D20" i="1"/>
  <c r="H19" i="1"/>
  <c r="D19" i="1"/>
  <c r="H18" i="1"/>
  <c r="D18" i="1"/>
  <c r="H17" i="1"/>
  <c r="D17" i="1"/>
  <c r="H16" i="1"/>
  <c r="D16" i="1"/>
  <c r="H15" i="1"/>
  <c r="D15" i="1"/>
  <c r="H14" i="1"/>
  <c r="D14" i="1"/>
  <c r="H13" i="1"/>
  <c r="D13" i="1"/>
  <c r="H12" i="1"/>
  <c r="D12" i="1"/>
  <c r="H11" i="1"/>
  <c r="D11" i="1"/>
  <c r="H10" i="1"/>
  <c r="D10" i="1"/>
  <c r="H9" i="1"/>
  <c r="D9" i="1"/>
  <c r="H8" i="1"/>
  <c r="D8" i="1"/>
  <c r="H7" i="1"/>
  <c r="D7" i="1"/>
  <c r="H6" i="1"/>
  <c r="D6" i="1"/>
  <c r="H5" i="1"/>
  <c r="D5" i="1"/>
  <c r="H4" i="1"/>
  <c r="D4" i="1"/>
  <c r="H3" i="1"/>
  <c r="D3" i="1"/>
</calcChain>
</file>

<file path=xl/sharedStrings.xml><?xml version="1.0" encoding="utf-8"?>
<sst xmlns="http://schemas.openxmlformats.org/spreadsheetml/2006/main" count="24051" uniqueCount="2659">
  <si>
    <t>반송현황조회</t>
  </si>
  <si>
    <t>분기</t>
  </si>
  <si>
    <t>차량번호</t>
  </si>
  <si>
    <t>납부자</t>
  </si>
  <si>
    <t>납부자</t>
    <phoneticPr fontId="2" type="noConversion"/>
  </si>
  <si>
    <t>부과금액</t>
  </si>
  <si>
    <t>반송구분</t>
  </si>
  <si>
    <t>송달주소</t>
  </si>
  <si>
    <t>송달주소</t>
    <phoneticPr fontId="2" type="noConversion"/>
  </si>
  <si>
    <t>20152</t>
  </si>
  <si>
    <t>03저7031</t>
  </si>
  <si>
    <t>이정구</t>
    <phoneticPr fontId="2" type="noConversion"/>
  </si>
  <si>
    <t>45,260</t>
  </si>
  <si>
    <t>수취인불명</t>
  </si>
  <si>
    <t xml:space="preserve">서울특별시 은평구 은평로8길 24-2, 404호(응암동 , 메트하임) </t>
  </si>
  <si>
    <t>20161</t>
  </si>
  <si>
    <t>이정구</t>
  </si>
  <si>
    <t>45,680</t>
  </si>
  <si>
    <t>서울73로1571</t>
  </si>
  <si>
    <t>90,460</t>
  </si>
  <si>
    <t>20162</t>
  </si>
  <si>
    <t>46,220</t>
  </si>
  <si>
    <t>20151</t>
  </si>
  <si>
    <t>45,060</t>
  </si>
  <si>
    <t>광주80가5954</t>
  </si>
  <si>
    <t>송경미</t>
  </si>
  <si>
    <t>43,960</t>
  </si>
  <si>
    <t xml:space="preserve">서울특별시 양천구 목동중앙본로 120, (목동 ) </t>
  </si>
  <si>
    <t>20191</t>
  </si>
  <si>
    <t>44,070</t>
  </si>
  <si>
    <t>20192</t>
  </si>
  <si>
    <t>44,860</t>
  </si>
  <si>
    <t>20182</t>
  </si>
  <si>
    <t>20171</t>
  </si>
  <si>
    <t>43,340</t>
  </si>
  <si>
    <t>43,760</t>
  </si>
  <si>
    <t>20181</t>
  </si>
  <si>
    <t>42,940</t>
  </si>
  <si>
    <t>20172</t>
  </si>
  <si>
    <t>60버7040</t>
  </si>
  <si>
    <t>조옥현</t>
  </si>
  <si>
    <t>34,330</t>
  </si>
  <si>
    <t xml:space="preserve">인천광역시 중구 월미로 188, 2층 (북성동1가 ) </t>
  </si>
  <si>
    <t>82,040</t>
  </si>
  <si>
    <t>75구8011</t>
  </si>
  <si>
    <t>박정원</t>
  </si>
  <si>
    <t>211,510</t>
  </si>
  <si>
    <t>이사감</t>
  </si>
  <si>
    <t xml:space="preserve">광주광역시 동구 필문대로 188, 4층 (산수동 ) </t>
  </si>
  <si>
    <t>206,120</t>
  </si>
  <si>
    <t>208,020</t>
  </si>
  <si>
    <t>210,980</t>
  </si>
  <si>
    <t>210,030</t>
  </si>
  <si>
    <t>10조4408</t>
  </si>
  <si>
    <t>이진행</t>
  </si>
  <si>
    <t>47,000</t>
  </si>
  <si>
    <t>반송함</t>
  </si>
  <si>
    <t xml:space="preserve">광주광역시 동구 밤실로 147, 108동 606호 (산수동, 두암타운) </t>
  </si>
  <si>
    <t>20201</t>
  </si>
  <si>
    <t>47,840</t>
  </si>
  <si>
    <t>24머2959</t>
  </si>
  <si>
    <t>한창규</t>
  </si>
  <si>
    <t>26,070</t>
  </si>
  <si>
    <t xml:space="preserve">광주광역시 동구 구성로204번길 26, (대인동 ) </t>
  </si>
  <si>
    <t>66무3802</t>
  </si>
  <si>
    <t>김성봉</t>
  </si>
  <si>
    <t>82,050</t>
  </si>
  <si>
    <t xml:space="preserve">광주광역시 동구 동명로69번길 2, (지산동 ) </t>
  </si>
  <si>
    <t>81,680</t>
  </si>
  <si>
    <t>80,890</t>
  </si>
  <si>
    <t>광주83가8463</t>
  </si>
  <si>
    <t>양지훈</t>
  </si>
  <si>
    <t>61,540</t>
  </si>
  <si>
    <t xml:space="preserve">광주광역시 동구 충장로46번길 6, (충장로5가 ) </t>
  </si>
  <si>
    <t>61,270</t>
  </si>
  <si>
    <t>광주83나7753</t>
  </si>
  <si>
    <t>씨케이씨이앤이(주)</t>
  </si>
  <si>
    <t>83,730</t>
  </si>
  <si>
    <t>주소오류</t>
  </si>
  <si>
    <t xml:space="preserve">광주광역시 동구 필문대로253번길 25-4, (지산동) </t>
  </si>
  <si>
    <t>82,250</t>
  </si>
  <si>
    <t>80,150</t>
  </si>
  <si>
    <t>52고3841</t>
  </si>
  <si>
    <t>한국에어슈즈주식회사</t>
  </si>
  <si>
    <t xml:space="preserve">광주광역시 서구 대남대로 464-0, , 4층(농성동) </t>
  </si>
  <si>
    <t>39거9427</t>
  </si>
  <si>
    <t>(주)평화렌트카</t>
  </si>
  <si>
    <t>44,400</t>
  </si>
  <si>
    <t xml:space="preserve">광주광역시 서구 대남대로 462-1,  (농성동) </t>
  </si>
  <si>
    <t>93보4011</t>
  </si>
  <si>
    <t>광주유아학교협동조합</t>
  </si>
  <si>
    <t>57,780</t>
  </si>
  <si>
    <t xml:space="preserve">광주광역시 서구 대남대로 452, , 4층 (농성동) </t>
  </si>
  <si>
    <t>56,810</t>
  </si>
  <si>
    <t>광주81가4274</t>
  </si>
  <si>
    <t>이동환</t>
  </si>
  <si>
    <t>18,130</t>
  </si>
  <si>
    <t xml:space="preserve">광주광역시 서구 대남대로 451-1, (농성동 ) </t>
  </si>
  <si>
    <t>60,680</t>
  </si>
  <si>
    <t>87저3104</t>
  </si>
  <si>
    <t>상일연금마트(주)</t>
  </si>
  <si>
    <t xml:space="preserve">광주광역시 서구 상무대로 1147-0, , 지하1층(농성동) </t>
  </si>
  <si>
    <t>42마4771</t>
  </si>
  <si>
    <t>주식회사건송</t>
  </si>
  <si>
    <t>53,880</t>
  </si>
  <si>
    <t xml:space="preserve">광주광역시 서구 상무대로 1147, , 1층 1호 (농성동, 광주상록회관 본관비) </t>
  </si>
  <si>
    <t>87러9337</t>
  </si>
  <si>
    <t>(유)엘지전자한영대리점</t>
  </si>
  <si>
    <t>55,790</t>
  </si>
  <si>
    <t xml:space="preserve">광주광역시 서구 상무대로 1147-0, , 상록회관 5층5106호(농성동) </t>
  </si>
  <si>
    <t>95러7720</t>
  </si>
  <si>
    <t>(주)건송</t>
  </si>
  <si>
    <t>3,790</t>
  </si>
  <si>
    <t xml:space="preserve">광주광역시 서구 상무대로 1147, (농성동, 광주상록회관본관비1층) </t>
  </si>
  <si>
    <t>59,810</t>
  </si>
  <si>
    <t>65다9189</t>
  </si>
  <si>
    <t>25,300</t>
  </si>
  <si>
    <t>62구1071</t>
  </si>
  <si>
    <t>46,190</t>
  </si>
  <si>
    <t>58,750</t>
  </si>
  <si>
    <t>57,250</t>
  </si>
  <si>
    <t>32,160</t>
  </si>
  <si>
    <t>42,070</t>
  </si>
  <si>
    <t>광주8고1174</t>
  </si>
  <si>
    <t>거창비지니스(주)</t>
  </si>
  <si>
    <t>123,770</t>
  </si>
  <si>
    <t xml:space="preserve">광주광역시 서구 상무대로 988-0,  (쌍촌동) </t>
  </si>
  <si>
    <t>120,920</t>
  </si>
  <si>
    <t xml:space="preserve">광주광역시 서구 상무대로 988-0, (쌍촌동) </t>
  </si>
  <si>
    <t>123,220</t>
  </si>
  <si>
    <t>126,320</t>
  </si>
  <si>
    <t>124,080</t>
  </si>
  <si>
    <t>122,040</t>
  </si>
  <si>
    <t>87어5440</t>
  </si>
  <si>
    <t>유한회사서광주상무센터</t>
  </si>
  <si>
    <t xml:space="preserve">광주광역시 서구 상무대로 873, (쌍촌동) </t>
  </si>
  <si>
    <t>74,940</t>
  </si>
  <si>
    <t>32수9541</t>
  </si>
  <si>
    <t>조동호</t>
  </si>
  <si>
    <t xml:space="preserve">광주광역시 서구 상무대로 1065-1, (화정동 ) </t>
  </si>
  <si>
    <t>광주8너2538</t>
  </si>
  <si>
    <t>부림인테리어(주)</t>
  </si>
  <si>
    <t xml:space="preserve">광주광역시 서구 상무대로 1090-0, (화정동) </t>
  </si>
  <si>
    <t>광주8고1413</t>
  </si>
  <si>
    <t>동강건설(주)</t>
  </si>
  <si>
    <t xml:space="preserve">광주광역시 서구 상무대로 1010-0, , T.374-3033(화정동) </t>
  </si>
  <si>
    <t>광주18가6377</t>
  </si>
  <si>
    <t>대신기업상담(주)</t>
  </si>
  <si>
    <t>58,600</t>
  </si>
  <si>
    <t xml:space="preserve">광주광역시 서구 상무대로 1077-0, , 추선회관 405(화정동) </t>
  </si>
  <si>
    <t>87더4317</t>
  </si>
  <si>
    <t>(주)디오션</t>
  </si>
  <si>
    <t>75,320</t>
  </si>
  <si>
    <t xml:space="preserve">광주광역시 서구 상무대로 1083-0, , 1층(화정동) </t>
  </si>
  <si>
    <t>90더5868</t>
  </si>
  <si>
    <t>유한회사고도시스템</t>
  </si>
  <si>
    <t xml:space="preserve">광주광역시 서구 상무대로 1077-0, , 4층 407호(화정동) </t>
  </si>
  <si>
    <t xml:space="preserve">광주광역시 서구 상무대로 1090-0,  (화정동) </t>
  </si>
  <si>
    <t>광주8마3557</t>
  </si>
  <si>
    <t>(주)서광철재</t>
  </si>
  <si>
    <t xml:space="preserve">광주광역시 서구 상무대로 1074-0, , T:367-2721(화정동) </t>
  </si>
  <si>
    <t>215,320</t>
  </si>
  <si>
    <t>광주32머7748</t>
  </si>
  <si>
    <t>(주)금호개발</t>
  </si>
  <si>
    <t xml:space="preserve">광주광역시 서구 상무대로 1077-0, (화정동) </t>
  </si>
  <si>
    <t>광주5다5850</t>
  </si>
  <si>
    <t>(주)성우화성</t>
  </si>
  <si>
    <t xml:space="preserve">광주광역시 서구 상무대로 1059-0, (화정동) </t>
  </si>
  <si>
    <t>29어9409</t>
  </si>
  <si>
    <t>강은희</t>
  </si>
  <si>
    <t>52,390</t>
  </si>
  <si>
    <t xml:space="preserve">광주광역시 서구 상무대로 1055, (화정동 ) </t>
  </si>
  <si>
    <t>74허9282</t>
  </si>
  <si>
    <t>(유)큰길렌트카</t>
  </si>
  <si>
    <t>4,060</t>
  </si>
  <si>
    <t>74허9283</t>
  </si>
  <si>
    <t>52,290</t>
  </si>
  <si>
    <t>76,390</t>
  </si>
  <si>
    <t>77,390</t>
  </si>
  <si>
    <t xml:space="preserve">광주광역시 서구 상무대로 1077-0,  (화정동) </t>
  </si>
  <si>
    <t xml:space="preserve">광주광역시 서구 상무대로 1059-0,  (화정동) </t>
  </si>
  <si>
    <t>74허9281</t>
  </si>
  <si>
    <t>36,020</t>
  </si>
  <si>
    <t>33,980</t>
  </si>
  <si>
    <t>79,410</t>
  </si>
  <si>
    <t>27,260</t>
  </si>
  <si>
    <t>75,790</t>
  </si>
  <si>
    <t>58,340</t>
  </si>
  <si>
    <t>77,850</t>
  </si>
  <si>
    <t>82,000</t>
  </si>
  <si>
    <t>87버8313</t>
  </si>
  <si>
    <t>(주)세계로산업개발</t>
  </si>
  <si>
    <t xml:space="preserve">광주광역시 서구 상무대로 745-0, (치평동) </t>
  </si>
  <si>
    <t>79,220</t>
  </si>
  <si>
    <t xml:space="preserve">광주광역시 서구 상무대로 745-0,  (치평동) </t>
  </si>
  <si>
    <t>81더3049</t>
  </si>
  <si>
    <t>주식회사씨에스텔레텍</t>
  </si>
  <si>
    <t>39,570</t>
  </si>
  <si>
    <t xml:space="preserve">광주광역시 서구 상무대로 719, , 4층 (치평동, 나라빌딩) </t>
  </si>
  <si>
    <t>78,860</t>
  </si>
  <si>
    <t>79,490</t>
  </si>
  <si>
    <t>광주83나1835</t>
  </si>
  <si>
    <t>(주)하나로애드</t>
  </si>
  <si>
    <t xml:space="preserve">광주광역시 서구 상무대로 752-0, (마륵동) </t>
  </si>
  <si>
    <t>42모9085</t>
  </si>
  <si>
    <t>에스지에이주식회사</t>
  </si>
  <si>
    <t>7,100</t>
  </si>
  <si>
    <t xml:space="preserve">광주광역시 서구 상무대로 746, , 3층 302호 (마륵동, 지우빌딩) </t>
  </si>
  <si>
    <t xml:space="preserve">광주광역시 서구 상무대로 752-0,  (마륵동) </t>
  </si>
  <si>
    <t>광주85가3375</t>
  </si>
  <si>
    <t>김효진</t>
  </si>
  <si>
    <t>62,810</t>
  </si>
  <si>
    <t xml:space="preserve">광주광역시 서구 상무대로 644, (마륵동 ) </t>
  </si>
  <si>
    <t>광주85가7851</t>
  </si>
  <si>
    <t>(주)한울기획</t>
  </si>
  <si>
    <t xml:space="preserve">광주광역시 서구 죽봉대로 24-0,  (농성동) </t>
  </si>
  <si>
    <t xml:space="preserve">광주광역시 서구 죽봉대로 24-0, (농성동) </t>
  </si>
  <si>
    <t>22머7418</t>
  </si>
  <si>
    <t>남성숙</t>
  </si>
  <si>
    <t xml:space="preserve">광주광역시 서구 하남대로 698, (동천동 ) </t>
  </si>
  <si>
    <t>42마4052</t>
  </si>
  <si>
    <t>주식회사네오텔레콤</t>
  </si>
  <si>
    <t>45,800</t>
  </si>
  <si>
    <t xml:space="preserve">광주광역시 서구 하남대로 702, , 4층 (동천동) </t>
  </si>
  <si>
    <t>24,110</t>
  </si>
  <si>
    <t>38누7810</t>
  </si>
  <si>
    <t>한국안전환경컨설팅주식회사</t>
  </si>
  <si>
    <t>47,260</t>
  </si>
  <si>
    <t xml:space="preserve">광주광역시 서구 하남대로 658, (동천동) </t>
  </si>
  <si>
    <t>49머9475</t>
  </si>
  <si>
    <t>세답협동조합</t>
  </si>
  <si>
    <t>59,040</t>
  </si>
  <si>
    <t xml:space="preserve">광주광역시 서구 하남대로 702, , 5층 504호 (동천동) </t>
  </si>
  <si>
    <t>46,880</t>
  </si>
  <si>
    <t>92거8770</t>
  </si>
  <si>
    <t>(주)다니엘컴퍼니</t>
  </si>
  <si>
    <t>31,150</t>
  </si>
  <si>
    <t xml:space="preserve">광주광역시 서구 하남대로 698, 5층 (동천동, 일군타워) </t>
  </si>
  <si>
    <t>45,420</t>
  </si>
  <si>
    <t>29,600</t>
  </si>
  <si>
    <t>광주85가3026</t>
  </si>
  <si>
    <t>(주)샛별</t>
  </si>
  <si>
    <t>28,780</t>
  </si>
  <si>
    <t xml:space="preserve">광주광역시 서구 무진대로 962-0, (농성동) </t>
  </si>
  <si>
    <t>광주80나4120</t>
  </si>
  <si>
    <t xml:space="preserve">광주광역시 서구 무진대로 962-0,  (농성동) </t>
  </si>
  <si>
    <t>52마1415</t>
  </si>
  <si>
    <t>(주)멘토에셋</t>
  </si>
  <si>
    <t xml:space="preserve">광주광역시 서구 무진대로 966-0, , 현대자동차빌딩 9층(농성동) </t>
  </si>
  <si>
    <t>광주85가9113</t>
  </si>
  <si>
    <t>29,140</t>
  </si>
  <si>
    <t>39,130</t>
  </si>
  <si>
    <t>30,770</t>
  </si>
  <si>
    <t>광주83나3198</t>
  </si>
  <si>
    <t>(유)예향가스</t>
  </si>
  <si>
    <t xml:space="preserve">광주광역시 서구 회재로 825-0, (매월동) </t>
  </si>
  <si>
    <t>25도2401</t>
  </si>
  <si>
    <t>주식회사참한우유통</t>
  </si>
  <si>
    <t>46,670</t>
  </si>
  <si>
    <t xml:space="preserve">광주광역시 서구 회재로 762,  (매월동) </t>
  </si>
  <si>
    <t xml:space="preserve">광주광역시 서구 회재로 825-0,  (매월동) </t>
  </si>
  <si>
    <t>14,500</t>
  </si>
  <si>
    <t>광주83나2024</t>
  </si>
  <si>
    <t>(주)인창</t>
  </si>
  <si>
    <t xml:space="preserve">광주광역시 서구 천변좌로 226-0, (양동) </t>
  </si>
  <si>
    <t>광주72가9357</t>
  </si>
  <si>
    <t xml:space="preserve">광주광역시 서구 천변좌로 226-0,  (양동) </t>
  </si>
  <si>
    <t>41,190</t>
  </si>
  <si>
    <t>83머1410</t>
  </si>
  <si>
    <t>양승선</t>
  </si>
  <si>
    <t>15,680</t>
  </si>
  <si>
    <t xml:space="preserve">광주광역시 서구 군분로 182-1, (농성동 ) </t>
  </si>
  <si>
    <t>87보7087</t>
  </si>
  <si>
    <t>주식회사노을</t>
  </si>
  <si>
    <t>25,410</t>
  </si>
  <si>
    <t xml:space="preserve">광주광역시 서구 군분로 210, , 2층 (농성동) </t>
  </si>
  <si>
    <t>54,850</t>
  </si>
  <si>
    <t>광주83나1801</t>
  </si>
  <si>
    <t>중앙특수산업(주)</t>
  </si>
  <si>
    <t xml:space="preserve">광주광역시 서구 금화로 488-0,  (농성동) </t>
  </si>
  <si>
    <t>광주75나5371</t>
  </si>
  <si>
    <t xml:space="preserve">광주광역시 서구 금화로 488-0, (농성동) </t>
  </si>
  <si>
    <t>02조8509</t>
  </si>
  <si>
    <t>(주)아이티캡</t>
  </si>
  <si>
    <t xml:space="preserve">광주광역시 서구 금화로 494-0,  (농성동) </t>
  </si>
  <si>
    <t>68,830</t>
  </si>
  <si>
    <t>91모5888</t>
  </si>
  <si>
    <t>사단법인한국운동건강협회</t>
  </si>
  <si>
    <t>74,380</t>
  </si>
  <si>
    <t xml:space="preserve">광주광역시 서구 금화로 278, , 213호 (풍암동, 염주체육관) </t>
  </si>
  <si>
    <t>76,580</t>
  </si>
  <si>
    <t>73,300</t>
  </si>
  <si>
    <t>70,410</t>
  </si>
  <si>
    <t>73,560</t>
  </si>
  <si>
    <t>72,530</t>
  </si>
  <si>
    <t>74,630</t>
  </si>
  <si>
    <t>29도1378</t>
  </si>
  <si>
    <t>(주)이즈텍</t>
  </si>
  <si>
    <t>63,920</t>
  </si>
  <si>
    <t xml:space="preserve">광주광역시 서구 금화로 71-0, , 미미타운 302호(금호동) </t>
  </si>
  <si>
    <t>광주8다5079</t>
  </si>
  <si>
    <t>(주)남도상사</t>
  </si>
  <si>
    <t xml:space="preserve">광주광역시 서구 눌재로 271-3,  (서창동) </t>
  </si>
  <si>
    <t>광주7나8713</t>
  </si>
  <si>
    <t>광주8나1260</t>
  </si>
  <si>
    <t>광주8나3490</t>
  </si>
  <si>
    <t>87서9029</t>
  </si>
  <si>
    <t>주식회사솔바람</t>
  </si>
  <si>
    <t>21,350</t>
  </si>
  <si>
    <t xml:space="preserve">광주광역시 서구 눌재로 252,  (서창동) </t>
  </si>
  <si>
    <t xml:space="preserve">광주광역시 서구 눌재로 271-3, (서창동) </t>
  </si>
  <si>
    <t>81저8911</t>
  </si>
  <si>
    <t>씨엠피알주식회사</t>
  </si>
  <si>
    <t>80,840</t>
  </si>
  <si>
    <t xml:space="preserve">광주광역시 서구 눌재로 334-0, (서창동) </t>
  </si>
  <si>
    <t>89서8520</t>
  </si>
  <si>
    <t>123,120</t>
  </si>
  <si>
    <t xml:space="preserve">광주광역시 서구 눌재로 334, (서창동) </t>
  </si>
  <si>
    <t>80소2788</t>
  </si>
  <si>
    <t>(유)동서택배물류</t>
  </si>
  <si>
    <t xml:space="preserve">광주광역시 서구 월산로 189-0, , 3층(농성동) </t>
  </si>
  <si>
    <t>87머1168</t>
  </si>
  <si>
    <t>56,720</t>
  </si>
  <si>
    <t>87머1174</t>
  </si>
  <si>
    <t>87머1181</t>
  </si>
  <si>
    <t>87머1185</t>
  </si>
  <si>
    <t>87머1197</t>
  </si>
  <si>
    <t>87머1247</t>
  </si>
  <si>
    <t>87머1261</t>
  </si>
  <si>
    <t>87머1275</t>
  </si>
  <si>
    <t>87머1285</t>
  </si>
  <si>
    <t>87머1394</t>
  </si>
  <si>
    <t>87머1106</t>
  </si>
  <si>
    <t>53,800</t>
  </si>
  <si>
    <t>87머1119</t>
  </si>
  <si>
    <t>87머1123</t>
  </si>
  <si>
    <t>87머1124</t>
  </si>
  <si>
    <t>87머1143</t>
  </si>
  <si>
    <t>유)동서택배물류</t>
  </si>
  <si>
    <t>87머1144</t>
  </si>
  <si>
    <t>87머1146</t>
  </si>
  <si>
    <t>87머1154</t>
  </si>
  <si>
    <t>87머1294</t>
  </si>
  <si>
    <t>87머1104</t>
  </si>
  <si>
    <t>53,680</t>
  </si>
  <si>
    <t>29어7492</t>
  </si>
  <si>
    <t>유한회사네프</t>
  </si>
  <si>
    <t xml:space="preserve">광주광역시 서구 월산로 187-0, (농성동) </t>
  </si>
  <si>
    <t>74라7494</t>
  </si>
  <si>
    <t>대한예수교장로회백학교회</t>
  </si>
  <si>
    <t>87머1102</t>
  </si>
  <si>
    <t>87머1110</t>
  </si>
  <si>
    <t>87머1145</t>
  </si>
  <si>
    <t>55,280</t>
  </si>
  <si>
    <t>53,300</t>
  </si>
  <si>
    <t>52,300</t>
  </si>
  <si>
    <t>52,540</t>
  </si>
  <si>
    <t>87머1148</t>
  </si>
  <si>
    <t>87머1151</t>
  </si>
  <si>
    <t>57,740</t>
  </si>
  <si>
    <t>54,600</t>
  </si>
  <si>
    <t>54,420</t>
  </si>
  <si>
    <t>87머1161</t>
  </si>
  <si>
    <t xml:space="preserve">광주광역시 서구 월산로 187-0,  (농성동) </t>
  </si>
  <si>
    <t>74다1656</t>
  </si>
  <si>
    <t>(유)데스양성팀</t>
  </si>
  <si>
    <t>77,430</t>
  </si>
  <si>
    <t xml:space="preserve">광주광역시 서구 월산로 171-0, , 3층(농성동) </t>
  </si>
  <si>
    <t>광주8나8787</t>
  </si>
  <si>
    <t>조광민</t>
  </si>
  <si>
    <t xml:space="preserve">광주광역시 서구 월산로 188-8, (농성동 ) </t>
  </si>
  <si>
    <t>53,870</t>
  </si>
  <si>
    <t>56,330</t>
  </si>
  <si>
    <t>54,560</t>
  </si>
  <si>
    <t>57,450</t>
  </si>
  <si>
    <t>광주83가1249</t>
  </si>
  <si>
    <t>김충일</t>
  </si>
  <si>
    <t>41,470</t>
  </si>
  <si>
    <t xml:space="preserve">광주광역시 서구 월산로 203, (농성동 ) </t>
  </si>
  <si>
    <t>17,590</t>
  </si>
  <si>
    <t>64,370</t>
  </si>
  <si>
    <t>57,730</t>
  </si>
  <si>
    <t>54,790</t>
  </si>
  <si>
    <t>87러4907</t>
  </si>
  <si>
    <t>국민생활체육광주자전거연합회</t>
  </si>
  <si>
    <t xml:space="preserve">광주광역시 서구 경열로 33, (농성동) </t>
  </si>
  <si>
    <t>74라2931</t>
  </si>
  <si>
    <t>(주)무안골재</t>
  </si>
  <si>
    <t>54,310</t>
  </si>
  <si>
    <t xml:space="preserve">광주광역시 서구 경열로 11-0, , 2층(농성동) </t>
  </si>
  <si>
    <t>54,830</t>
  </si>
  <si>
    <t>87어3238</t>
  </si>
  <si>
    <t>한국건설재해예방(주)</t>
  </si>
  <si>
    <t xml:space="preserve">광주광역시 서구 경열로 33, 6층 (농성동, 서구청 녹색환경과) </t>
  </si>
  <si>
    <t>광주83가2922</t>
  </si>
  <si>
    <t>(주)로그</t>
  </si>
  <si>
    <t>06저6887</t>
  </si>
  <si>
    <t>한토씨앤에스(주)</t>
  </si>
  <si>
    <t xml:space="preserve">광주광역시 서구 경열로 33, (농성동, 6층 녹색환경과) </t>
  </si>
  <si>
    <t>09오6249</t>
  </si>
  <si>
    <t>73,780</t>
  </si>
  <si>
    <t>29마3421</t>
  </si>
  <si>
    <t>삼우산업주식회사</t>
  </si>
  <si>
    <t>55,540</t>
  </si>
  <si>
    <t>38구9020</t>
  </si>
  <si>
    <t>유한회사그레이스하우징</t>
  </si>
  <si>
    <t>45,330</t>
  </si>
  <si>
    <t>29마5840</t>
  </si>
  <si>
    <t>이옥금</t>
  </si>
  <si>
    <t>광주8나5288</t>
  </si>
  <si>
    <t>정원채</t>
  </si>
  <si>
    <t xml:space="preserve">광주광역시 서구 경열로 33, (농성동, 서구청 녹색환경과) </t>
  </si>
  <si>
    <t>87어7214</t>
  </si>
  <si>
    <t>(유)한빛코리아</t>
  </si>
  <si>
    <t xml:space="preserve">광주광역시 서구 경열로 33, 6층 (농성동, 녹색환경과) </t>
  </si>
  <si>
    <t>이서윤</t>
  </si>
  <si>
    <t>69,520</t>
  </si>
  <si>
    <t>전남90가2813</t>
  </si>
  <si>
    <t>주식회사한양전설</t>
  </si>
  <si>
    <t xml:space="preserve">광주광역시 서구 경열로 55, (농성동) </t>
  </si>
  <si>
    <t>95보2013</t>
  </si>
  <si>
    <t>35,900</t>
  </si>
  <si>
    <t>87우7617</t>
  </si>
  <si>
    <t>김광열</t>
  </si>
  <si>
    <t xml:space="preserve">광주광역시 서구 경열로 40, (농성동 ) </t>
  </si>
  <si>
    <t>광주83가1825</t>
  </si>
  <si>
    <t>(유)건승게르마늄</t>
  </si>
  <si>
    <t>42,170</t>
  </si>
  <si>
    <t xml:space="preserve">광주광역시 서구 경열로 33, 6층 (농성동, 서구청) </t>
  </si>
  <si>
    <t xml:space="preserve">광주광역시 서구 경열로 33, (농성동, 6층녹색환경과) </t>
  </si>
  <si>
    <t>01허7195</t>
  </si>
  <si>
    <t>유한회사하나로렌트카</t>
  </si>
  <si>
    <t>71,240</t>
  </si>
  <si>
    <t xml:space="preserve">광주광역시 서구 경열로 11, , 504호 (농성동, 제이엔지타운) </t>
  </si>
  <si>
    <t>01허7198</t>
  </si>
  <si>
    <t>71,670</t>
  </si>
  <si>
    <t>71허7306</t>
  </si>
  <si>
    <t>49,350</t>
  </si>
  <si>
    <t>56,580</t>
  </si>
  <si>
    <t>광주81가3435</t>
  </si>
  <si>
    <t>(주)광주전자유통</t>
  </si>
  <si>
    <t xml:space="preserve">광주광역시 서구 군분2로 54-0, , 금호월드(화정동) </t>
  </si>
  <si>
    <t>91수4826</t>
  </si>
  <si>
    <t>(주)신우디자인</t>
  </si>
  <si>
    <t xml:space="preserve">광주광역시 서구 군분2로 54-0, , 금호월드 712호(화정동) </t>
  </si>
  <si>
    <t>광주83가9501</t>
  </si>
  <si>
    <t>(주)평화</t>
  </si>
  <si>
    <t xml:space="preserve">광주광역시 서구 군분2로 54-0, , 금호월드 251호(화정동) </t>
  </si>
  <si>
    <t>09도7741</t>
  </si>
  <si>
    <t>유근춘</t>
  </si>
  <si>
    <t>43,520</t>
  </si>
  <si>
    <t xml:space="preserve">광주광역시 서구 군분2로 45, 3동 105호 (화정동 , 무등파크아파트) </t>
  </si>
  <si>
    <t>47,550</t>
  </si>
  <si>
    <t>43더9907</t>
  </si>
  <si>
    <t>비앤비티디유한회사</t>
  </si>
  <si>
    <t>37,460</t>
  </si>
  <si>
    <t xml:space="preserve">광주광역시 서구 군분2로 54, , 1동 1308호 (화정동, 금호오피스텔) </t>
  </si>
  <si>
    <t>53,110</t>
  </si>
  <si>
    <t xml:space="preserve">광주광역시 서구 내방로 442, (농성동) </t>
  </si>
  <si>
    <t>24거2074</t>
  </si>
  <si>
    <t>(주)하늘아래푸른정원커뮤니케이션</t>
  </si>
  <si>
    <t>44,630</t>
  </si>
  <si>
    <t xml:space="preserve">광주광역시 서구 내방로 324-0, , 4층(화정동) </t>
  </si>
  <si>
    <t>95오5154</t>
  </si>
  <si>
    <t>(주)인경건설</t>
  </si>
  <si>
    <t xml:space="preserve">광주광역시 서구 내방로 367-0, , 4층 402호(화정동) </t>
  </si>
  <si>
    <t>광주1머3851</t>
  </si>
  <si>
    <t xml:space="preserve">광주광역시 서구 내방로 344-0, (화정동) </t>
  </si>
  <si>
    <t xml:space="preserve">광주광역시 서구 내방로 344-0,  (화정동) </t>
  </si>
  <si>
    <t>46,310</t>
  </si>
  <si>
    <t>44,220</t>
  </si>
  <si>
    <t>43,450</t>
  </si>
  <si>
    <t>43,650</t>
  </si>
  <si>
    <t>43,950</t>
  </si>
  <si>
    <t>45무5538</t>
  </si>
  <si>
    <t>김동윤</t>
  </si>
  <si>
    <t xml:space="preserve">광주광역시 서구 내방로 25, (치평동 ) </t>
  </si>
  <si>
    <t>52거9552</t>
  </si>
  <si>
    <t>(주)알프스관광</t>
  </si>
  <si>
    <t>4,550</t>
  </si>
  <si>
    <t xml:space="preserve">광주광역시 서구 내방로 111-0, (치평동) </t>
  </si>
  <si>
    <t>광주89나5376</t>
  </si>
  <si>
    <t>(주)유닉스코리아</t>
  </si>
  <si>
    <t xml:space="preserve">광주광역시 서구 마륵로 110-0, (치평동) </t>
  </si>
  <si>
    <t>광주50너3662</t>
  </si>
  <si>
    <t>남미종합건설(주)</t>
  </si>
  <si>
    <t xml:space="preserve">광주광역시 서구 마륵로 110-0,  (치평동) </t>
  </si>
  <si>
    <t>74라7871</t>
  </si>
  <si>
    <t>(주)두산이노텍</t>
  </si>
  <si>
    <t>26,550</t>
  </si>
  <si>
    <t xml:space="preserve">광주광역시 서구 마륵로 112, , 2층 (치평동, 대신빌딩) </t>
  </si>
  <si>
    <t>95머9425</t>
  </si>
  <si>
    <t>(유)광명종합상사</t>
  </si>
  <si>
    <t xml:space="preserve">광주광역시 서구 마륵로 68-0,  (마륵동) </t>
  </si>
  <si>
    <t xml:space="preserve">광주광역시 서구 마륵로 68-0, (마륵동) </t>
  </si>
  <si>
    <t>87노8657</t>
  </si>
  <si>
    <t>주식회사창성디자인</t>
  </si>
  <si>
    <t>54,670</t>
  </si>
  <si>
    <t xml:space="preserve">광주광역시 서구 마륵로 68-0, , 2층(마륵동) </t>
  </si>
  <si>
    <t>87모1912</t>
  </si>
  <si>
    <t>찬솔종합건설(주)</t>
  </si>
  <si>
    <t xml:space="preserve">광주광역시 서구 마륵복개로 156-0, , 4층 에이호(쌍촌동) </t>
  </si>
  <si>
    <t>87더4569</t>
  </si>
  <si>
    <t>87더4918</t>
  </si>
  <si>
    <t>16,380</t>
  </si>
  <si>
    <t>81,600</t>
  </si>
  <si>
    <t>81,830</t>
  </si>
  <si>
    <t>광주8더4247</t>
  </si>
  <si>
    <t>(주)코리아종합무역</t>
  </si>
  <si>
    <t xml:space="preserve">광주광역시 서구 마륵복개로 147-0, (치평동) </t>
  </si>
  <si>
    <t>08조1510</t>
  </si>
  <si>
    <t>차상훈</t>
  </si>
  <si>
    <t xml:space="preserve">광주광역시 서구 마륵복개로 143, (치평동 ) </t>
  </si>
  <si>
    <t>81,070</t>
  </si>
  <si>
    <t xml:space="preserve">광주광역시 서구 마륵복개로 147-0,  (치평동) </t>
  </si>
  <si>
    <t>83우4346</t>
  </si>
  <si>
    <t>135,830</t>
  </si>
  <si>
    <t>광주8더7707</t>
  </si>
  <si>
    <t>(주)나산건설</t>
  </si>
  <si>
    <t xml:space="preserve">광주광역시 서구 마륵복개로 110-1,  (마륵동) </t>
  </si>
  <si>
    <t>광주8거1296</t>
  </si>
  <si>
    <t xml:space="preserve">광주광역시 서구 마륵복개로 110-1, (마륵동) </t>
  </si>
  <si>
    <t>81더3053</t>
  </si>
  <si>
    <t>주식회사천해지티씨</t>
  </si>
  <si>
    <t xml:space="preserve">광주광역시 서구 매월1로 28, (매월동) </t>
  </si>
  <si>
    <t>29서4360</t>
  </si>
  <si>
    <t>명성1급자동차정비(주)</t>
  </si>
  <si>
    <t xml:space="preserve">광주광역시 서구 매월1로 50-1, (매월동) </t>
  </si>
  <si>
    <t>광주83나1794</t>
  </si>
  <si>
    <t>(주)해승</t>
  </si>
  <si>
    <t xml:space="preserve">광주광역시 서구 매월1로 62-0, (매월동) </t>
  </si>
  <si>
    <t>87더9894</t>
  </si>
  <si>
    <t>(유)해민모터스</t>
  </si>
  <si>
    <t xml:space="preserve">광주광역시 서구 매월1로 18-0, , 101-104호(매월동) </t>
  </si>
  <si>
    <t xml:space="preserve">광주광역시 서구 매월1로 50-1,  (매월동) </t>
  </si>
  <si>
    <t>58라7986</t>
  </si>
  <si>
    <t>(유)서해엔지니어링</t>
  </si>
  <si>
    <t xml:space="preserve">광주광역시 서구 매월1로 28-0, , 에이동 205호(매월동) </t>
  </si>
  <si>
    <t>87버2288</t>
  </si>
  <si>
    <t>유한회사서해엔지니어링</t>
  </si>
  <si>
    <t>광주76가2673</t>
  </si>
  <si>
    <t>유한회사비비오</t>
  </si>
  <si>
    <t xml:space="preserve">광주광역시 서구 매월1로 48-0,  (매월동) </t>
  </si>
  <si>
    <t xml:space="preserve">광주광역시 서구 매월1로 62-0,  (매월동) </t>
  </si>
  <si>
    <t>광주18너8600</t>
  </si>
  <si>
    <t>주식회사이엔에이치</t>
  </si>
  <si>
    <t xml:space="preserve">광주광역시 서구 매월1로 18, , 208호 (매월동) </t>
  </si>
  <si>
    <t>광주8가2243</t>
  </si>
  <si>
    <t>박창수</t>
  </si>
  <si>
    <t xml:space="preserve">광주광역시 서구 매월1로 28, (매월동 ) </t>
  </si>
  <si>
    <t>75버1857</t>
  </si>
  <si>
    <t>(주)대가인력용역</t>
  </si>
  <si>
    <t xml:space="preserve">광주광역시 서구 매월1로 28, , 에이동 213호 (매월동) </t>
  </si>
  <si>
    <t xml:space="preserve">광주광역시 서구 매월1로 48-0, (매월동) </t>
  </si>
  <si>
    <t>92구8874</t>
  </si>
  <si>
    <t>주식회사대우이앤티</t>
  </si>
  <si>
    <t>16,330</t>
  </si>
  <si>
    <t xml:space="preserve">광주광역시 서구 매월1로 49-4, , 2층 (매월동) </t>
  </si>
  <si>
    <t>44,910</t>
  </si>
  <si>
    <t>3,760</t>
  </si>
  <si>
    <t>87러1587</t>
  </si>
  <si>
    <t>(주)와이제이산업</t>
  </si>
  <si>
    <t xml:space="preserve">광주광역시 서구 매월2로 53-0, , 산업용재유통센타 11-109(매월동) </t>
  </si>
  <si>
    <t>87버3663</t>
  </si>
  <si>
    <t>(주)정음엔지니어링</t>
  </si>
  <si>
    <t xml:space="preserve">광주광역시 서구 매월2로 53-0, , 산업용재유통센타 12동-212,213호(매월동) </t>
  </si>
  <si>
    <t>89도6643</t>
  </si>
  <si>
    <t>(주)쓰리테크</t>
  </si>
  <si>
    <t xml:space="preserve">광주광역시 서구 매월2로 53, , 7동 127호 (매월동, 산업용재유통센터) </t>
  </si>
  <si>
    <t>광주83가3856</t>
  </si>
  <si>
    <t>강명엽</t>
  </si>
  <si>
    <t>60,120</t>
  </si>
  <si>
    <t xml:space="preserve">광주광역시 서구 매월2로 53, (매월동 ) </t>
  </si>
  <si>
    <t>광주83가5780</t>
  </si>
  <si>
    <t>(주)에이원산업개발</t>
  </si>
  <si>
    <t xml:space="preserve">광주광역시 서구 매월2로 53-0, , 산업용재유통센타 20동 208호(매월동) </t>
  </si>
  <si>
    <t>87서8861</t>
  </si>
  <si>
    <t>일신네트워크(주)</t>
  </si>
  <si>
    <t xml:space="preserve">광주광역시 서구 매월2로 53-0, , 종합유통단지 3-235호(매월동) </t>
  </si>
  <si>
    <t>88머7289</t>
  </si>
  <si>
    <t>(주)다나</t>
  </si>
  <si>
    <t xml:space="preserve">광주광역시 서구 매월2로 53, , 11동 216호 (매월동) </t>
  </si>
  <si>
    <t>98루3068</t>
  </si>
  <si>
    <t>두하인터내셜날트레이딩주식회사</t>
  </si>
  <si>
    <t>13,300</t>
  </si>
  <si>
    <t xml:space="preserve">광주광역시 서구 매월2로 53, , 6동 210호 (매월동, 산업용재유통센터) </t>
  </si>
  <si>
    <t>광주50라8473</t>
  </si>
  <si>
    <t>주식회사다나</t>
  </si>
  <si>
    <t>61,700</t>
  </si>
  <si>
    <t>광주83나2522</t>
  </si>
  <si>
    <t>태인송품산업(주)</t>
  </si>
  <si>
    <t xml:space="preserve">광주광역시 서구 매월2로 53-0, , 산업용재유통센타(매월동) </t>
  </si>
  <si>
    <t>광주87나9861</t>
  </si>
  <si>
    <t>(주)화인씨엔시</t>
  </si>
  <si>
    <t xml:space="preserve">광주광역시 서구 매월2로 53-0, , 산업용재유통센타 16동 216호(매월동) </t>
  </si>
  <si>
    <t>광주85나1184</t>
  </si>
  <si>
    <t>(주)태경엔지니어링</t>
  </si>
  <si>
    <t xml:space="preserve">광주광역시 서구 매월2로 53-0, , 산업용재유통센타 7-107(매월동) </t>
  </si>
  <si>
    <t>17루7685</t>
  </si>
  <si>
    <t>43,440</t>
  </si>
  <si>
    <t>31부5714</t>
  </si>
  <si>
    <t>46,700</t>
  </si>
  <si>
    <t>07노4173</t>
  </si>
  <si>
    <t>(주)재웅건설</t>
  </si>
  <si>
    <t xml:space="preserve">광주광역시 서구 매월2로 53-0, , 산업용재유통센터 A4-237(매월동) </t>
  </si>
  <si>
    <t>29거8196</t>
  </si>
  <si>
    <t>(주)정한EMC산업</t>
  </si>
  <si>
    <t xml:space="preserve">광주광역시 서구 매월2로 53-0, , 산업용재유통센타 17-217(매월동) </t>
  </si>
  <si>
    <t>29어3428</t>
  </si>
  <si>
    <t>45,650</t>
  </si>
  <si>
    <t>35구6100</t>
  </si>
  <si>
    <t>참여환경운동연대</t>
  </si>
  <si>
    <t xml:space="preserve">광주광역시 서구 매월2로 53-0,  (매월동) </t>
  </si>
  <si>
    <t>60루3269</t>
  </si>
  <si>
    <t>60우6425</t>
  </si>
  <si>
    <t>(유)서희산업</t>
  </si>
  <si>
    <t xml:space="preserve">광주광역시 서구 매월2로 53-0, , 광주산업용재유통센터 21동(매월동) </t>
  </si>
  <si>
    <t>61마3832</t>
  </si>
  <si>
    <t>77버6958</t>
  </si>
  <si>
    <t>(주)일진온실설비</t>
  </si>
  <si>
    <t xml:space="preserve">광주광역시 서구 매월2로 53, , 비9동 227호 (매월동) </t>
  </si>
  <si>
    <t>83노4261</t>
  </si>
  <si>
    <t>(주)유성설비</t>
  </si>
  <si>
    <t>52,640</t>
  </si>
  <si>
    <t xml:space="preserve">광주광역시 서구 매월2로 53-0, , 산업용재유통센타 7동 233호(매월동) </t>
  </si>
  <si>
    <t>87노7265</t>
  </si>
  <si>
    <t>54,540</t>
  </si>
  <si>
    <t xml:space="preserve">광주광역시 서구 매월2로 53-0, , 산업용재유통센타20동208호(매월동) </t>
  </si>
  <si>
    <t>87러5779</t>
  </si>
  <si>
    <t>주식회사신일이엔씨</t>
  </si>
  <si>
    <t>77,690</t>
  </si>
  <si>
    <t xml:space="preserve">광주광역시 서구 매월2로 53-0, , 산업용재유통센타 20-212(매월동) </t>
  </si>
  <si>
    <t>87모1427</t>
  </si>
  <si>
    <t>재선건설(주)</t>
  </si>
  <si>
    <t xml:space="preserve">광주광역시 서구 매월2로 53-0, , 산업용재유통센터 에이3동 213호(매월동) </t>
  </si>
  <si>
    <t>80,110</t>
  </si>
  <si>
    <t>87저1268</t>
  </si>
  <si>
    <t>56,090</t>
  </si>
  <si>
    <t>56,060</t>
  </si>
  <si>
    <t>95서2841</t>
  </si>
  <si>
    <t>96무9479</t>
  </si>
  <si>
    <t>주식회사삼원</t>
  </si>
  <si>
    <t xml:space="preserve">광주광역시 서구 매월2로 53-0, , 산업용재유통센터시-10동233호(매월동) </t>
  </si>
  <si>
    <t>08고3063</t>
  </si>
  <si>
    <t>주식회사신동디에이</t>
  </si>
  <si>
    <t xml:space="preserve">광주광역시 서구 매월2로 53, , 5동 214호 (매월동, 광주산업용재유통센터) </t>
  </si>
  <si>
    <t>87저7831</t>
  </si>
  <si>
    <t>89소8821</t>
  </si>
  <si>
    <t>55,810</t>
  </si>
  <si>
    <t>06거3808</t>
  </si>
  <si>
    <t>조영준</t>
  </si>
  <si>
    <t>9,360</t>
  </si>
  <si>
    <t xml:space="preserve">광주광역시 서구 매월2로 53, 6동 208호 (매월동 ) </t>
  </si>
  <si>
    <t>53두3767</t>
  </si>
  <si>
    <t>임태윤</t>
  </si>
  <si>
    <t xml:space="preserve">광주광역시 서구 매월2로 53, 3동 215호 (매월동 ) </t>
  </si>
  <si>
    <t>57,280</t>
  </si>
  <si>
    <t>광주18너2366</t>
  </si>
  <si>
    <t>새빛전기(주)</t>
  </si>
  <si>
    <t xml:space="preserve">광주광역시 서구 매월2로 53-0, , 산업용재유통센타  17-205(매월동) </t>
  </si>
  <si>
    <t>광주1러5231</t>
  </si>
  <si>
    <t>김희술</t>
  </si>
  <si>
    <t xml:space="preserve">광주광역시 서구 매월2로 53, 5동 206호 (매월동 ) </t>
  </si>
  <si>
    <t>광주25나4656</t>
  </si>
  <si>
    <t>(주)신화에스.씨</t>
  </si>
  <si>
    <t xml:space="preserve">광주광역시 서구 매월2로 53-0, , 산업용재유통센타 14-202(매월동) </t>
  </si>
  <si>
    <t>광주73가7039</t>
  </si>
  <si>
    <t>광주83나4562</t>
  </si>
  <si>
    <t>하이젠테크이엔지(주)</t>
  </si>
  <si>
    <t xml:space="preserve">광주광역시 서구 매월2로 53-0, , 산업용재유통센터 비블럭 5동 218호(매월동) </t>
  </si>
  <si>
    <t>광주83나8378</t>
  </si>
  <si>
    <t xml:space="preserve">광주광역시 서구 매월2로 53-0, , 산업용재유통센타 17동 205호(매월동) </t>
  </si>
  <si>
    <t>광주83나8601</t>
  </si>
  <si>
    <t>광주83나9392</t>
  </si>
  <si>
    <t>(주)홍천건설</t>
  </si>
  <si>
    <t xml:space="preserve">광주광역시 서구 매월2로 53-0, , 산업용재유통센타 A4-217(매월동) </t>
  </si>
  <si>
    <t>광주96사6825</t>
  </si>
  <si>
    <t>(유)양평운수</t>
  </si>
  <si>
    <t>56,430</t>
  </si>
  <si>
    <t xml:space="preserve">광주광역시 서구 매월2로 53, , 8동 232호 (매월동, 산업용재유통센터) </t>
  </si>
  <si>
    <t>92수1585</t>
  </si>
  <si>
    <t>81,540</t>
  </si>
  <si>
    <t>91무5077</t>
  </si>
  <si>
    <t>주식회사대원에프에스</t>
  </si>
  <si>
    <t xml:space="preserve">광주광역시 서구 매월2로 53-0, , 산업용재유통센터 7-108(매월동) </t>
  </si>
  <si>
    <t>광주96사6812</t>
  </si>
  <si>
    <t>105,210</t>
  </si>
  <si>
    <t>46,020</t>
  </si>
  <si>
    <t>29,780</t>
  </si>
  <si>
    <t>92마2029</t>
  </si>
  <si>
    <t>주식회사어등산업개발</t>
  </si>
  <si>
    <t>77,120</t>
  </si>
  <si>
    <t xml:space="preserve">광주광역시 서구 매월2로 53, , 20동 228호 (매월동, 광주산업용재유통센터) </t>
  </si>
  <si>
    <t>83버7179</t>
  </si>
  <si>
    <t>43,920</t>
  </si>
  <si>
    <t>55,830</t>
  </si>
  <si>
    <t>85우9706</t>
  </si>
  <si>
    <t>80,390</t>
  </si>
  <si>
    <t>85우9709</t>
  </si>
  <si>
    <t>112,100</t>
  </si>
  <si>
    <t>78,100</t>
  </si>
  <si>
    <t>94나9390</t>
  </si>
  <si>
    <t>22,120</t>
  </si>
  <si>
    <t>67,110</t>
  </si>
  <si>
    <t>광주85가8980</t>
  </si>
  <si>
    <t>(주)영진기획</t>
  </si>
  <si>
    <t xml:space="preserve">광주광역시 서구 매월2로 53, 201동 2층 208호 (매월동, 광주산업용재유통센타) </t>
  </si>
  <si>
    <t>71,910</t>
  </si>
  <si>
    <t>광주96사6801</t>
  </si>
  <si>
    <t>93,860</t>
  </si>
  <si>
    <t>광주96사6805</t>
  </si>
  <si>
    <t>95,200</t>
  </si>
  <si>
    <t>54,120</t>
  </si>
  <si>
    <t>56,010</t>
  </si>
  <si>
    <t>79,740</t>
  </si>
  <si>
    <t>46,280</t>
  </si>
  <si>
    <t>50조2998</t>
  </si>
  <si>
    <t>주식회사자연의비밀</t>
  </si>
  <si>
    <t>6,810</t>
  </si>
  <si>
    <t xml:space="preserve">광주광역시 서구 매월2로 53, , 17동 204호 (매월동, 산업용재유통센터) </t>
  </si>
  <si>
    <t>57,270</t>
  </si>
  <si>
    <t>76,630</t>
  </si>
  <si>
    <t>광주96사6803</t>
  </si>
  <si>
    <t>68,010</t>
  </si>
  <si>
    <t>광주96사6809</t>
  </si>
  <si>
    <t>79,470</t>
  </si>
  <si>
    <t>광주96사6813</t>
  </si>
  <si>
    <t>145,110</t>
  </si>
  <si>
    <t>광주96사6823</t>
  </si>
  <si>
    <t>광주96사6824</t>
  </si>
  <si>
    <t>11,290</t>
  </si>
  <si>
    <t>17,860</t>
  </si>
  <si>
    <t>57,060</t>
  </si>
  <si>
    <t>87더2083</t>
  </si>
  <si>
    <t>(주)한양수지</t>
  </si>
  <si>
    <t>35,060</t>
  </si>
  <si>
    <t xml:space="preserve">광주광역시 서구 매월2로 53-0, , 산업용재유통센타 12-227(매월동) </t>
  </si>
  <si>
    <t>56,760</t>
  </si>
  <si>
    <t>56,740</t>
  </si>
  <si>
    <t>91무5100</t>
  </si>
  <si>
    <t>주식회사해울</t>
  </si>
  <si>
    <t>59,340</t>
  </si>
  <si>
    <t xml:space="preserve">광주광역시 서구 매월2로 53, , 104동 108호 (매월동, 광주산업용재유통센터) </t>
  </si>
  <si>
    <t>100,150</t>
  </si>
  <si>
    <t>66거2921</t>
  </si>
  <si>
    <t>에스에프컨설팅영농조합법인</t>
  </si>
  <si>
    <t>4,670</t>
  </si>
  <si>
    <t xml:space="preserve">광주광역시 서구 매월2로 53, , 7동 216호 (매월동) </t>
  </si>
  <si>
    <t>86,220</t>
  </si>
  <si>
    <t>61누5328</t>
  </si>
  <si>
    <t>(주)기림</t>
  </si>
  <si>
    <t>43,050</t>
  </si>
  <si>
    <t xml:space="preserve">광주광역시 서구 매월2로 53, , 22동 201호 (매월동, 광주산업용재유통센터(광주지점)) </t>
  </si>
  <si>
    <t>87서4279</t>
  </si>
  <si>
    <t>(주)두비</t>
  </si>
  <si>
    <t>52,900</t>
  </si>
  <si>
    <t xml:space="preserve">광주광역시 서구 매월4로 32-0, (매월동) </t>
  </si>
  <si>
    <t>87러7738</t>
  </si>
  <si>
    <t>(주)신기물류</t>
  </si>
  <si>
    <t xml:space="preserve">광주광역시 서구 매월4로 22-0, (매월동) </t>
  </si>
  <si>
    <t>광주77사6010</t>
  </si>
  <si>
    <t>(유)현대관광</t>
  </si>
  <si>
    <t>103,670</t>
  </si>
  <si>
    <t xml:space="preserve">광주광역시 서구 상무공원로 1, , 2층 (치평동) </t>
  </si>
  <si>
    <t>광주77사6023</t>
  </si>
  <si>
    <t>107,370</t>
  </si>
  <si>
    <t>75저6786</t>
  </si>
  <si>
    <t>(주)토마스</t>
  </si>
  <si>
    <t xml:space="preserve">광주광역시 서구 상무누리로 30-0, , 김대중컨벤션센터 104호(치평동) </t>
  </si>
  <si>
    <t>07라4941</t>
  </si>
  <si>
    <t>의료법인가나의료재단</t>
  </si>
  <si>
    <t xml:space="preserve">광주광역시 서구 상무누리로 75, (치평동) </t>
  </si>
  <si>
    <t>50,290</t>
  </si>
  <si>
    <t>48보2760</t>
  </si>
  <si>
    <t>학강건업주식회사</t>
  </si>
  <si>
    <t>79,020</t>
  </si>
  <si>
    <t xml:space="preserve">광주광역시 서구 상무누리로 20-0, (치평동) </t>
  </si>
  <si>
    <t>78,050</t>
  </si>
  <si>
    <t xml:space="preserve">광주광역시 서구 상무누리로 20-0,  (치평동) </t>
  </si>
  <si>
    <t>29마9932</t>
  </si>
  <si>
    <t>(주)건축사사무소&amp;스페이스</t>
  </si>
  <si>
    <t xml:space="preserve">광주광역시 서구 상무누리로 20-0, , 7,8층(치평동) </t>
  </si>
  <si>
    <t>56,040</t>
  </si>
  <si>
    <t>51,800</t>
  </si>
  <si>
    <t>50,870</t>
  </si>
  <si>
    <t>51,670</t>
  </si>
  <si>
    <t>87저3291</t>
  </si>
  <si>
    <t>(주)제일아이앤디</t>
  </si>
  <si>
    <t>58,500</t>
  </si>
  <si>
    <t xml:space="preserve">광주광역시 서구 상무누리로 57-4,  (치평동) </t>
  </si>
  <si>
    <t>96라7142</t>
  </si>
  <si>
    <t>54,700</t>
  </si>
  <si>
    <t>76,040</t>
  </si>
  <si>
    <t>78로7880</t>
  </si>
  <si>
    <t>37,010</t>
  </si>
  <si>
    <t>81,350</t>
  </si>
  <si>
    <t>3,490</t>
  </si>
  <si>
    <t>87더3822</t>
  </si>
  <si>
    <t>(주)함지</t>
  </si>
  <si>
    <t>7,150</t>
  </si>
  <si>
    <t xml:space="preserve">광주광역시 서구 상무민주로 14-0, (쌍촌동) </t>
  </si>
  <si>
    <t xml:space="preserve">광주광역시 서구 상무민주로 14-0,  (쌍촌동) </t>
  </si>
  <si>
    <t>55,400</t>
  </si>
  <si>
    <t>54,690</t>
  </si>
  <si>
    <t>96다0488</t>
  </si>
  <si>
    <t>주식회사지우건설</t>
  </si>
  <si>
    <t>30,390</t>
  </si>
  <si>
    <t xml:space="preserve">광주광역시 서구 상무번영로 13, , 509호 (치평동, 그랜드오피수텔) </t>
  </si>
  <si>
    <t>서울39거3638</t>
  </si>
  <si>
    <t>신일</t>
  </si>
  <si>
    <t>71,760</t>
  </si>
  <si>
    <t xml:space="preserve">광주광역시 서구 상무번영로 13, 709호 (치평동 , 그랜드오피스텔7층) </t>
  </si>
  <si>
    <t>58,010</t>
  </si>
  <si>
    <t>93거3463</t>
  </si>
  <si>
    <t>이병남</t>
  </si>
  <si>
    <t xml:space="preserve">광주광역시 서구 상무시민로 130, (치평동 ) </t>
  </si>
  <si>
    <t>41,790</t>
  </si>
  <si>
    <t>17,050</t>
  </si>
  <si>
    <t>광주83나2992</t>
  </si>
  <si>
    <t>(주)동진산업종합건설</t>
  </si>
  <si>
    <t xml:space="preserve">광주광역시 서구 상무연하로 5-0,  (치평동) </t>
  </si>
  <si>
    <t>13,170</t>
  </si>
  <si>
    <t xml:space="preserve">광주광역시 서구 상무연하로 5-0, (치평동) </t>
  </si>
  <si>
    <t>97저6819</t>
  </si>
  <si>
    <t>주식회사씨앤씨라이팅</t>
  </si>
  <si>
    <t>45,540</t>
  </si>
  <si>
    <t xml:space="preserve">광주광역시 서구 상무연하로 112, (치평동, (치평동)) </t>
  </si>
  <si>
    <t>32마1715</t>
  </si>
  <si>
    <t>주식회사투게더</t>
  </si>
  <si>
    <t xml:space="preserve">광주광역시 서구 상무중앙로 114, , 542호 (치평동, 랜드피아) </t>
  </si>
  <si>
    <t>80,460</t>
  </si>
  <si>
    <t>78모6148</t>
  </si>
  <si>
    <t>장보윤</t>
  </si>
  <si>
    <t xml:space="preserve">광주광역시 서구 상무중앙로 114, 1515호 (치평동 , 랜드피아오피스텔15층) </t>
  </si>
  <si>
    <t>87머5048</t>
  </si>
  <si>
    <t>(주)삼한지</t>
  </si>
  <si>
    <t xml:space="preserve">광주광역시 서구 상무중앙로 114-0, , 랜드피아오피스텔 205호(치평동) </t>
  </si>
  <si>
    <t>12거2936</t>
  </si>
  <si>
    <t>손권식</t>
  </si>
  <si>
    <t xml:space="preserve">광주광역시 서구 상무중앙로 114, 416호 (치평동 , 랜드피아오피스텔4층) </t>
  </si>
  <si>
    <t>56,490</t>
  </si>
  <si>
    <t>80,090</t>
  </si>
  <si>
    <t>87러8194</t>
  </si>
  <si>
    <t>유기마켓주식회사</t>
  </si>
  <si>
    <t xml:space="preserve">광주광역시 서구 상무평화로 110-0, , 2층(치평동) </t>
  </si>
  <si>
    <t>74거4945</t>
  </si>
  <si>
    <t>(주)투어클럽</t>
  </si>
  <si>
    <t>56,150</t>
  </si>
  <si>
    <t xml:space="preserve">광주광역시 서구 상무평화로 89-0, , 구영오피스텔 404호(치평동) </t>
  </si>
  <si>
    <t>54,750</t>
  </si>
  <si>
    <t>59,250</t>
  </si>
  <si>
    <t>87더4374</t>
  </si>
  <si>
    <t>75,520</t>
  </si>
  <si>
    <t>54,020</t>
  </si>
  <si>
    <t>42더5161</t>
  </si>
  <si>
    <t>주식회사올댓강사서비스학원</t>
  </si>
  <si>
    <t>39,280</t>
  </si>
  <si>
    <t xml:space="preserve">광주광역시 서구 상무평화로 89, , 304동 305호 (치평동, 상무구영드림빌) </t>
  </si>
  <si>
    <t>34,870</t>
  </si>
  <si>
    <t>71고7597</t>
  </si>
  <si>
    <t>(주)라이프에셋</t>
  </si>
  <si>
    <t>50,670</t>
  </si>
  <si>
    <t xml:space="preserve">광주광역시 서구 상무화원로 19-0, , 이우빌딩2층(치평동) </t>
  </si>
  <si>
    <t>88거7859</t>
  </si>
  <si>
    <t>권영만</t>
  </si>
  <si>
    <t>71,520</t>
  </si>
  <si>
    <t xml:space="preserve">광주광역시 서구 상무화원로 36, 201호 (치평동 ) </t>
  </si>
  <si>
    <t>29구3565</t>
  </si>
  <si>
    <t>41,860</t>
  </si>
  <si>
    <t>29,120</t>
  </si>
  <si>
    <t>87더2947</t>
  </si>
  <si>
    <t>주식회사더지음건축</t>
  </si>
  <si>
    <t xml:space="preserve">광주광역시 서구 상무화원로 5, (치평동) </t>
  </si>
  <si>
    <t>89더2921</t>
  </si>
  <si>
    <t>주식회사엠에스론플래너</t>
  </si>
  <si>
    <t xml:space="preserve">광주광역시 서구 상무화원로 19, , 2층 (치평동, 이우빌딩) </t>
  </si>
  <si>
    <t>51,480</t>
  </si>
  <si>
    <t>46,300</t>
  </si>
  <si>
    <t>89노6074</t>
  </si>
  <si>
    <t>주식회사엑시트에너지</t>
  </si>
  <si>
    <t>13,420</t>
  </si>
  <si>
    <t xml:space="preserve">광주광역시 서구 서광주로 12, , 2층 (매월동) </t>
  </si>
  <si>
    <t>92마2182</t>
  </si>
  <si>
    <t>농업회사법인주식회사대성푸드시스템</t>
  </si>
  <si>
    <t xml:space="preserve">광주광역시 서구 송풍로 2, (풍암동) </t>
  </si>
  <si>
    <t>55,520</t>
  </si>
  <si>
    <t>19,890</t>
  </si>
  <si>
    <t xml:space="preserve">광주광역시 서구 송풍로 2,  (풍암동) </t>
  </si>
  <si>
    <t>52,610</t>
  </si>
  <si>
    <t>74오1670</t>
  </si>
  <si>
    <t>에코푸드주식회사</t>
  </si>
  <si>
    <t>95구7811</t>
  </si>
  <si>
    <t>에코푸드(주)</t>
  </si>
  <si>
    <t>87도8386</t>
  </si>
  <si>
    <t>제이케이산업개발(주)</t>
  </si>
  <si>
    <t>27,030</t>
  </si>
  <si>
    <t xml:space="preserve">광주광역시 서구 시청로 7, (치평동) </t>
  </si>
  <si>
    <t>37소8838</t>
  </si>
  <si>
    <t>천지라이프(주)</t>
  </si>
  <si>
    <t xml:space="preserve">광주광역시 서구 시청로 41-0, , 디오빌 3층(치평동) </t>
  </si>
  <si>
    <t>24러6808</t>
  </si>
  <si>
    <t>(주)유진온디자인</t>
  </si>
  <si>
    <t>32,580</t>
  </si>
  <si>
    <t xml:space="preserve">광주광역시 서구 시청로 81, , 4층 3호 (치평동, 대아빌딩) </t>
  </si>
  <si>
    <t>83우8157</t>
  </si>
  <si>
    <t>(주)수호전기</t>
  </si>
  <si>
    <t>55,700</t>
  </si>
  <si>
    <t xml:space="preserve">광주광역시 서구 시청로 97, , 301호 (치평동, 중흥에스-클래스스카이31) </t>
  </si>
  <si>
    <t>91구1976</t>
  </si>
  <si>
    <t>이중길</t>
  </si>
  <si>
    <t xml:space="preserve">광주광역시 서구 시청로 97, 1608호 (치평동 , 중흥S-클래스스카이31) </t>
  </si>
  <si>
    <t>95서8047</t>
  </si>
  <si>
    <t>주식회사수호전기</t>
  </si>
  <si>
    <t>57,900</t>
  </si>
  <si>
    <t>11러8092</t>
  </si>
  <si>
    <t>28,560</t>
  </si>
  <si>
    <t>12서3223</t>
  </si>
  <si>
    <t>주식회사미술관</t>
  </si>
  <si>
    <t>48,570</t>
  </si>
  <si>
    <t xml:space="preserve">광주광역시 서구 시청로 97, , 812호 (치평동, 중흥스카이31) </t>
  </si>
  <si>
    <t>95노2841</t>
  </si>
  <si>
    <t>주식회사지이파트너스</t>
  </si>
  <si>
    <t xml:space="preserve">광주광역시 서구 시청로 97, , 2631호 (치평동, 중흥에스-클래스스카이31) </t>
  </si>
  <si>
    <t xml:space="preserve">광주광역시 서구 시청로 97-2631, (치평동, 중흥에스-클래스스카이31) </t>
  </si>
  <si>
    <t>87어4563</t>
  </si>
  <si>
    <t>(주)세진산업</t>
  </si>
  <si>
    <t xml:space="preserve">광주광역시 서구 시청로 41-0, , 대우디오빌 1616(치평동) </t>
  </si>
  <si>
    <t>72부1024</t>
  </si>
  <si>
    <t>여준우</t>
  </si>
  <si>
    <t>231,140</t>
  </si>
  <si>
    <t xml:space="preserve">광주광역시 서구 시청로 67, (치평동 ) </t>
  </si>
  <si>
    <t>87서7272</t>
  </si>
  <si>
    <t>주식회사미래금속</t>
  </si>
  <si>
    <t>68,450</t>
  </si>
  <si>
    <t xml:space="preserve">광주광역시 서구 시청로 41,  (치평동, 치평동,광주대우디오빌오피스텔712호) </t>
  </si>
  <si>
    <t>78두9339</t>
  </si>
  <si>
    <t>215,200</t>
  </si>
  <si>
    <t>51,830</t>
  </si>
  <si>
    <t>119,140</t>
  </si>
  <si>
    <t>85저8117</t>
  </si>
  <si>
    <t>(주)인테아</t>
  </si>
  <si>
    <t>72,060</t>
  </si>
  <si>
    <t xml:space="preserve">광주광역시 서구 시청로 67, , 6층 8호 (치평동, 프리미엄아울렛) </t>
  </si>
  <si>
    <t>55,670</t>
  </si>
  <si>
    <t>33,530</t>
  </si>
  <si>
    <t>29가4372</t>
  </si>
  <si>
    <t>이은정</t>
  </si>
  <si>
    <t xml:space="preserve">광주광역시 서구 시청서편로 12, (치평동 ) </t>
  </si>
  <si>
    <t>광주75나5054</t>
  </si>
  <si>
    <t>복음화교회</t>
  </si>
  <si>
    <t>74,130</t>
  </si>
  <si>
    <t xml:space="preserve">광주광역시 서구 시청서편로 8-0,  (치평동) </t>
  </si>
  <si>
    <t>81,610</t>
  </si>
  <si>
    <t>54보2958</t>
  </si>
  <si>
    <t>이시호</t>
  </si>
  <si>
    <t xml:space="preserve">광주광역시 서구 염화로 89, (화정동 ) </t>
  </si>
  <si>
    <t>83도7455</t>
  </si>
  <si>
    <t>(주)영암마트화정점</t>
  </si>
  <si>
    <t xml:space="preserve">광주광역시 서구 염화로 25, (화정동) </t>
  </si>
  <si>
    <t>56,770</t>
  </si>
  <si>
    <t>45,660</t>
  </si>
  <si>
    <t>53,850</t>
  </si>
  <si>
    <t>14,530</t>
  </si>
  <si>
    <t>26소7937</t>
  </si>
  <si>
    <t>(주)신안컴퍼니</t>
  </si>
  <si>
    <t xml:space="preserve">광주광역시 서구 운천로 131-0, , 금호베어스타운 405호(쌍촌동) </t>
  </si>
  <si>
    <t>29거8149</t>
  </si>
  <si>
    <t>(주)해피미디어</t>
  </si>
  <si>
    <t xml:space="preserve">광주광역시 서구 운천로 131-0, , 금호베어스타운 306-1호(쌍촌동) </t>
  </si>
  <si>
    <t>광주8거8063</t>
  </si>
  <si>
    <t>(주)화니체인</t>
  </si>
  <si>
    <t xml:space="preserve">광주광역시 서구 운천로 131-0, (쌍촌동) </t>
  </si>
  <si>
    <t xml:space="preserve">광주광역시 서구 운천로 131-0,  (쌍촌동) </t>
  </si>
  <si>
    <t>80,590</t>
  </si>
  <si>
    <t>02누4719</t>
  </si>
  <si>
    <t>(주)김민정결혼정보</t>
  </si>
  <si>
    <t>45,870</t>
  </si>
  <si>
    <t xml:space="preserve">광주광역시 서구 운천로 130,  (쌍촌동) </t>
  </si>
  <si>
    <t>92구5327</t>
  </si>
  <si>
    <t>주식회사우청화개발</t>
  </si>
  <si>
    <t>58,110</t>
  </si>
  <si>
    <t xml:space="preserve">광주광역시 서구 운천로 131, , A동 1층 118호 (쌍촌동, 금호베어스타운) </t>
  </si>
  <si>
    <t>10,550</t>
  </si>
  <si>
    <t xml:space="preserve">광주광역시 서구 운천로 130, (쌍촌동) </t>
  </si>
  <si>
    <t>87러8008</t>
  </si>
  <si>
    <t>유한회사금호유통</t>
  </si>
  <si>
    <t xml:space="preserve">광주광역시 서구 운천로 102-0, (쌍촌동) </t>
  </si>
  <si>
    <t>60노3372</t>
  </si>
  <si>
    <t>정선영</t>
  </si>
  <si>
    <t xml:space="preserve">광주광역시 서구 운천로 41, 106동 206호 (금호동 , 금호시영1단지아파트) </t>
  </si>
  <si>
    <t>광주85나2918</t>
  </si>
  <si>
    <t>김문기</t>
  </si>
  <si>
    <t xml:space="preserve">광주광역시 서구 운천로 41, 103동 606호 (금호동 , 금호시영1단지아파트) </t>
  </si>
  <si>
    <t>04무2444</t>
  </si>
  <si>
    <t>강인경</t>
  </si>
  <si>
    <t>12,650</t>
  </si>
  <si>
    <t xml:space="preserve">광주광역시 서구 월드컵4강로 166-1, (쌍촌동 ) </t>
  </si>
  <si>
    <t>43,000</t>
  </si>
  <si>
    <t>광주85가5969</t>
  </si>
  <si>
    <t>정용채</t>
  </si>
  <si>
    <t xml:space="preserve">광주광역시 서구 월드컵4강로 22, 103동 207호 (화정동 , 현대아파트) </t>
  </si>
  <si>
    <t>29가2265</t>
  </si>
  <si>
    <t>이정형</t>
  </si>
  <si>
    <t>29,900</t>
  </si>
  <si>
    <t xml:space="preserve">광주광역시 서구 월드컵4강로 277, (내방동 ) </t>
  </si>
  <si>
    <t>38러4303</t>
  </si>
  <si>
    <t>임공기,김은정</t>
  </si>
  <si>
    <t>95누7378</t>
  </si>
  <si>
    <t>옥길용</t>
  </si>
  <si>
    <t>75무9798</t>
  </si>
  <si>
    <t>안세경</t>
  </si>
  <si>
    <t>25,700</t>
  </si>
  <si>
    <t>78,460</t>
  </si>
  <si>
    <t>87머5535</t>
  </si>
  <si>
    <t>(주)에스피에코</t>
  </si>
  <si>
    <t>6,090</t>
  </si>
  <si>
    <t xml:space="preserve">광주광역시 서구 유덕로 86,  (유촌동) </t>
  </si>
  <si>
    <t>광주83나4480</t>
  </si>
  <si>
    <t>문갑정</t>
  </si>
  <si>
    <t xml:space="preserve">광주광역시 서구 천변좌하로 372, (유촌동 ) </t>
  </si>
  <si>
    <t>서울6다2496</t>
  </si>
  <si>
    <t>김희주</t>
  </si>
  <si>
    <t xml:space="preserve">광주광역시 서구 천변좌하로 270, (치평동 ) </t>
  </si>
  <si>
    <t>25거7451</t>
  </si>
  <si>
    <t>유영기</t>
  </si>
  <si>
    <t xml:space="preserve">광주광역시 서구 천변좌하로 168, (치평동 ) </t>
  </si>
  <si>
    <t>37어8448</t>
  </si>
  <si>
    <t>81,840</t>
  </si>
  <si>
    <t>52머2691</t>
  </si>
  <si>
    <t>정성오</t>
  </si>
  <si>
    <t xml:space="preserve">광주광역시 서구 치평로 107, 109동 503호 (치평동 , 상무금호대우아파트) </t>
  </si>
  <si>
    <t>13루8458</t>
  </si>
  <si>
    <t>주식회사한국기술경영원</t>
  </si>
  <si>
    <t>31,030</t>
  </si>
  <si>
    <t xml:space="preserve">광주광역시 서구 치평로 124, , 523호 (치평동) </t>
  </si>
  <si>
    <t>78버5164</t>
  </si>
  <si>
    <t>주식회사정원시티산업</t>
  </si>
  <si>
    <t>25,930</t>
  </si>
  <si>
    <t xml:space="preserve">광주광역시 서구 치평로 60, , 406호 (치평동) </t>
  </si>
  <si>
    <t>82,440</t>
  </si>
  <si>
    <t>45,630</t>
  </si>
  <si>
    <t>광주87다9506</t>
  </si>
  <si>
    <t>(주)비엔씨</t>
  </si>
  <si>
    <t xml:space="preserve">광주광역시 서구 풍금로 6-0, (풍암동) </t>
  </si>
  <si>
    <t xml:space="preserve">광주광역시 서구 풍금로 6-0,  (풍암동) </t>
  </si>
  <si>
    <t>광주11다2468</t>
  </si>
  <si>
    <t>(주)남일건설</t>
  </si>
  <si>
    <t xml:space="preserve">광주광역시 서구 풍금로 153-0, , 아정빌딩 4층(금호동) </t>
  </si>
  <si>
    <t>87모1859</t>
  </si>
  <si>
    <t>요석산업(주)</t>
  </si>
  <si>
    <t>49,490</t>
  </si>
  <si>
    <t xml:space="preserve">광주광역시 서구 풍금로 153-0, , 아정B/D 6층(금호동) </t>
  </si>
  <si>
    <t>46구8014</t>
  </si>
  <si>
    <t>주식회사성이</t>
  </si>
  <si>
    <t>29너3216</t>
  </si>
  <si>
    <t>주)두륜기업</t>
  </si>
  <si>
    <t xml:space="preserve">광주광역시 서구 풍금로 153-0, , 4층(금호동) </t>
  </si>
  <si>
    <t>44,380</t>
  </si>
  <si>
    <t>46,750</t>
  </si>
  <si>
    <t>81,410</t>
  </si>
  <si>
    <t>87부9213</t>
  </si>
  <si>
    <t>주식회사대우산업</t>
  </si>
  <si>
    <t>53,900</t>
  </si>
  <si>
    <t>미거주</t>
  </si>
  <si>
    <t xml:space="preserve">광주광역시 서구 풍서우로 260,  (벽진동) </t>
  </si>
  <si>
    <t>87머9098</t>
  </si>
  <si>
    <t>광주자원순환재활용주식회사</t>
  </si>
  <si>
    <t>21,710</t>
  </si>
  <si>
    <t xml:space="preserve">광주광역시 서구 풍서우로 260, (벽진동) </t>
  </si>
  <si>
    <t>7,530</t>
  </si>
  <si>
    <t>광주81가3307</t>
  </si>
  <si>
    <t>주식회사광주영아트</t>
  </si>
  <si>
    <t xml:space="preserve">광주광역시 서구 풍서우로 164-0, (매월동) </t>
  </si>
  <si>
    <t xml:space="preserve">광주광역시 서구 풍서우로 164-0,  (매월동) </t>
  </si>
  <si>
    <t>78너4494</t>
  </si>
  <si>
    <t>(주)코리아나관광전세버스</t>
  </si>
  <si>
    <t>239,240</t>
  </si>
  <si>
    <t xml:space="preserve">광주광역시 서구 풍서좌로 307-0, (세하동) </t>
  </si>
  <si>
    <t>광주71바1055</t>
  </si>
  <si>
    <t>187,960</t>
  </si>
  <si>
    <t>228,710</t>
  </si>
  <si>
    <t>87도8087</t>
  </si>
  <si>
    <t>(주)태인산업개발</t>
  </si>
  <si>
    <t xml:space="preserve">광주광역시 서구 풍서좌로 275-0, (벽진동) </t>
  </si>
  <si>
    <t>71,290</t>
  </si>
  <si>
    <t xml:space="preserve">광주광역시 서구 풍서좌로 275-0,  (벽진동) </t>
  </si>
  <si>
    <t>78,530</t>
  </si>
  <si>
    <t>72,410</t>
  </si>
  <si>
    <t>74허9614</t>
  </si>
  <si>
    <t>(주)케이렌트카</t>
  </si>
  <si>
    <t xml:space="preserve">광주광역시 서구 풍서좌로 199, , 2층 (매월동) </t>
  </si>
  <si>
    <t>40수2683</t>
  </si>
  <si>
    <t>주식회사에스엠이엔지</t>
  </si>
  <si>
    <t>15,040</t>
  </si>
  <si>
    <t xml:space="preserve">광주광역시 서구 풍서좌로 177, (매월동) </t>
  </si>
  <si>
    <t>29구9254</t>
  </si>
  <si>
    <t>박해전</t>
  </si>
  <si>
    <t>10,380</t>
  </si>
  <si>
    <t xml:space="preserve">광주광역시 서구 풍서좌로 225-1, (매월동 ) </t>
  </si>
  <si>
    <t>87서3478</t>
  </si>
  <si>
    <t>그린빌하우징(주)</t>
  </si>
  <si>
    <t>56,360</t>
  </si>
  <si>
    <t xml:space="preserve">광주광역시 서구 풍암1로 7-0, , 대주빌딩 504호(풍암동) </t>
  </si>
  <si>
    <t>07누5197</t>
  </si>
  <si>
    <t>건웅주택(주)</t>
  </si>
  <si>
    <t xml:space="preserve">광주광역시 서구 풍암1로 7-0, , 대주빌딩5층  502(풍암동) </t>
  </si>
  <si>
    <t>45,810</t>
  </si>
  <si>
    <t>54,890</t>
  </si>
  <si>
    <t>44,650</t>
  </si>
  <si>
    <t>97가9854</t>
  </si>
  <si>
    <t>MINYONGGUO</t>
  </si>
  <si>
    <t xml:space="preserve">광주광역시 서구 풍암순환로 70-0, , 104동 1904호 (풍암동, 남양·현대아파트) </t>
  </si>
  <si>
    <t>74더4898</t>
  </si>
  <si>
    <t>10라7569</t>
  </si>
  <si>
    <t>이기성</t>
  </si>
  <si>
    <t xml:space="preserve">광주광역시 서구 풍암순환로 183, 103동 17층 1703호 (풍암동, 풍암우미아파트) </t>
  </si>
  <si>
    <t>68,220</t>
  </si>
  <si>
    <t>광주83가8708</t>
  </si>
  <si>
    <t>(주)산호</t>
  </si>
  <si>
    <t xml:space="preserve">광주광역시 서구 풍암신암로 30-0, (풍암동) </t>
  </si>
  <si>
    <t xml:space="preserve">광주광역시 서구 풍암신암로 30-0,  (풍암동) </t>
  </si>
  <si>
    <t>87도7789</t>
  </si>
  <si>
    <t>주식회사새록푸드</t>
  </si>
  <si>
    <t>41,520</t>
  </si>
  <si>
    <t xml:space="preserve">광주광역시 서구 풍암신흥로 89-0, (풍암동) </t>
  </si>
  <si>
    <t>92거8761</t>
  </si>
  <si>
    <t>주식회사해원에프에스</t>
  </si>
  <si>
    <t>47,850</t>
  </si>
  <si>
    <t xml:space="preserve">광주광역시 서구 풍암신흥로 55, (풍암동) </t>
  </si>
  <si>
    <t>87러7317</t>
  </si>
  <si>
    <t>57,130</t>
  </si>
  <si>
    <t>80루7891</t>
  </si>
  <si>
    <t>김현수</t>
  </si>
  <si>
    <t>41,220</t>
  </si>
  <si>
    <t xml:space="preserve">광주광역시 서구 풍암중앙로 88, (풍암동 ) </t>
  </si>
  <si>
    <t>29가6333</t>
  </si>
  <si>
    <t>김성안.김강미</t>
  </si>
  <si>
    <t>43,940</t>
  </si>
  <si>
    <t xml:space="preserve">광주광역시 서구 화개1로 59-3, (금호동) </t>
  </si>
  <si>
    <t>95노3869</t>
  </si>
  <si>
    <t>(주)서경전력</t>
  </si>
  <si>
    <t xml:space="preserve">광주광역시 서구 화개1로 10-0, (금호동) </t>
  </si>
  <si>
    <t>81머4172</t>
  </si>
  <si>
    <t>05어2583</t>
  </si>
  <si>
    <t>황병철</t>
  </si>
  <si>
    <t xml:space="preserve">광주광역시 서구 화개중앙로 25-1, (금호동 ) </t>
  </si>
  <si>
    <t>45,790</t>
  </si>
  <si>
    <t>83소2635</t>
  </si>
  <si>
    <t>주식회사세유산업개발</t>
  </si>
  <si>
    <t xml:space="preserve">광주광역시 서구 화개중앙로 53, , 4층 (금호동) </t>
  </si>
  <si>
    <t>광주8너9551</t>
  </si>
  <si>
    <t>(주)화인컨설팅</t>
  </si>
  <si>
    <t xml:space="preserve">광주광역시 서구 화운로 193-0, (화정동) </t>
  </si>
  <si>
    <t>07조6252</t>
  </si>
  <si>
    <t>농업회사법인한빛주식회사</t>
  </si>
  <si>
    <t>49,660</t>
  </si>
  <si>
    <t xml:space="preserve">광주광역시 서구 화운로 136, (화정동) </t>
  </si>
  <si>
    <t>광주5나2839</t>
  </si>
  <si>
    <t>동아차체공업(주)</t>
  </si>
  <si>
    <t>광주71허5000</t>
  </si>
  <si>
    <t>(유)대신렌트카</t>
  </si>
  <si>
    <t xml:space="preserve">광주광역시 서구 화운로 106-1, (화정동) </t>
  </si>
  <si>
    <t>87더4561</t>
  </si>
  <si>
    <t>유병숙</t>
  </si>
  <si>
    <t xml:space="preserve">광주광역시 서구 화운로 138, (화정동 ) </t>
  </si>
  <si>
    <t>전남28다4370</t>
  </si>
  <si>
    <t>정용아</t>
  </si>
  <si>
    <t xml:space="preserve">광주광역시 서구 화운로 166-7, (화정동 ) </t>
  </si>
  <si>
    <t>광주80나6567</t>
  </si>
  <si>
    <t>우일(주)</t>
  </si>
  <si>
    <t xml:space="preserve">광주광역시 서구 화운로 200-0, (화정동) </t>
  </si>
  <si>
    <t xml:space="preserve">광주광역시 서구 화운로 193-0,  (화정동) </t>
  </si>
  <si>
    <t>14,680</t>
  </si>
  <si>
    <t xml:space="preserve">광주광역시 서구 화운로 200-0,  (화정동) </t>
  </si>
  <si>
    <t>55,590</t>
  </si>
  <si>
    <t xml:space="preserve">광주광역시 서구 화운로 106-1,  (화정동) </t>
  </si>
  <si>
    <t>86부2593</t>
  </si>
  <si>
    <t>11,380</t>
  </si>
  <si>
    <t>87러4381</t>
  </si>
  <si>
    <t>그린크로스환경주식회사</t>
  </si>
  <si>
    <t xml:space="preserve">광주광역시 서구 화운로 277, (내방동, 기아자동차 본공장) </t>
  </si>
  <si>
    <t>51,330</t>
  </si>
  <si>
    <t xml:space="preserve">광주광역시 서구 하남대로 698, , 일군타워 5층 (동천동) </t>
  </si>
  <si>
    <t>51,790</t>
  </si>
  <si>
    <t>55,680</t>
  </si>
  <si>
    <t>56,170</t>
  </si>
  <si>
    <t>51,000</t>
  </si>
  <si>
    <t>50,520</t>
  </si>
  <si>
    <t>17루4397</t>
  </si>
  <si>
    <t>이순례</t>
  </si>
  <si>
    <t xml:space="preserve">광주광역시 서구 화정로294번길 6-1, (농성동) </t>
  </si>
  <si>
    <t>80로8839</t>
  </si>
  <si>
    <t>구자권</t>
  </si>
  <si>
    <t>49,300</t>
  </si>
  <si>
    <t xml:space="preserve">광주광역시 서구 개산길 17, (매월동 ) </t>
  </si>
  <si>
    <t>광주8거9836</t>
  </si>
  <si>
    <t>(유)금남기업</t>
  </si>
  <si>
    <t xml:space="preserve">광주광역시 서구 경열로14번길 1-0, (농성동) </t>
  </si>
  <si>
    <t xml:space="preserve">광주광역시 서구 경열로14번길 1-0,  (농성동) </t>
  </si>
  <si>
    <t>80더1287</t>
  </si>
  <si>
    <t>(주)엠디원</t>
  </si>
  <si>
    <t xml:space="preserve">광주광역시 서구 경열로17번길 9-0, , 거송빌딩 802(농성동) </t>
  </si>
  <si>
    <t>87러1043</t>
  </si>
  <si>
    <t>(주)신진건설</t>
  </si>
  <si>
    <t xml:space="preserve">광주광역시 서구 경열로17번길 9-0, , 거송빌딩 1001호(농성동) </t>
  </si>
  <si>
    <t>광주5가4878</t>
  </si>
  <si>
    <t>(주)중앙석재</t>
  </si>
  <si>
    <t xml:space="preserve">광주광역시 서구 경열로17번길 9-0, , (T:951-1011)(농성동) </t>
  </si>
  <si>
    <t>95마7009</t>
  </si>
  <si>
    <t>유한회사전북통신</t>
  </si>
  <si>
    <t>24,520</t>
  </si>
  <si>
    <t xml:space="preserve">광주광역시 서구 구성로93번길 10-0,  (양동) </t>
  </si>
  <si>
    <t>88모7857</t>
  </si>
  <si>
    <t>신동아엘리베이터주식회사</t>
  </si>
  <si>
    <t>57,500</t>
  </si>
  <si>
    <t xml:space="preserve">광주광역시 서구 군분로221번길 4-1, (농성동) </t>
  </si>
  <si>
    <t>광주85나1917</t>
  </si>
  <si>
    <t>삼일개발(주)</t>
  </si>
  <si>
    <t xml:space="preserve">광주광역시 서구 군분로235번길 15-0, , 2층(화정동) </t>
  </si>
  <si>
    <t>34고2085</t>
  </si>
  <si>
    <t>주식회사아크인</t>
  </si>
  <si>
    <t xml:space="preserve">광주광역시 서구 군분로235번길 9, , 2층 (화정동) </t>
  </si>
  <si>
    <t>45,610</t>
  </si>
  <si>
    <t>74라7668</t>
  </si>
  <si>
    <t>자연친구공부방</t>
  </si>
  <si>
    <t xml:space="preserve">광주광역시 서구 금부로103번길 8-1, (금호동) </t>
  </si>
  <si>
    <t>56,500</t>
  </si>
  <si>
    <t xml:space="preserve">광주광역시 서구 금부로103번길 8-1,  (금호동) </t>
  </si>
  <si>
    <t>53,570</t>
  </si>
  <si>
    <t>89루2914</t>
  </si>
  <si>
    <t>박홍천</t>
  </si>
  <si>
    <t>29,180</t>
  </si>
  <si>
    <t xml:space="preserve">광주광역시 서구 금부로95번길 3, (금호동 ) </t>
  </si>
  <si>
    <t>87도7212</t>
  </si>
  <si>
    <t>(주)부자만들기</t>
  </si>
  <si>
    <t xml:space="preserve">광주광역시 서구 금호심곡길 25-0, , 2층(금호동) </t>
  </si>
  <si>
    <t>35,940</t>
  </si>
  <si>
    <t>85어5009</t>
  </si>
  <si>
    <t>라온농업회사법인주식회사</t>
  </si>
  <si>
    <t xml:space="preserve">광주광역시 서구 금호운천길 72, (쌍촌동) </t>
  </si>
  <si>
    <t>74거4618</t>
  </si>
  <si>
    <t>(주)제니스엠지</t>
  </si>
  <si>
    <t>51,730</t>
  </si>
  <si>
    <t xml:space="preserve">광주광역시 서구 금호운천길 80, (쌍촌동, 2층) </t>
  </si>
  <si>
    <t>광주83가9466</t>
  </si>
  <si>
    <t>(주)송림상사</t>
  </si>
  <si>
    <t xml:space="preserve">광주광역시 서구 금호운천길 66-0,  (금호동) </t>
  </si>
  <si>
    <t>광주50마9380</t>
  </si>
  <si>
    <t>91가8318</t>
  </si>
  <si>
    <t>문경연</t>
  </si>
  <si>
    <t xml:space="preserve">광주광역시 서구 금호운천길 54-19, (금호동 ) </t>
  </si>
  <si>
    <t xml:space="preserve">광주광역시 서구 금호운천길 66-0, (금호동) </t>
  </si>
  <si>
    <t>87버2099</t>
  </si>
  <si>
    <t>39,060</t>
  </si>
  <si>
    <t>95구5433</t>
  </si>
  <si>
    <t>(주)쟈민</t>
  </si>
  <si>
    <t xml:space="preserve">광주광역시 서구 금호운천길 51-0,  (금호동) </t>
  </si>
  <si>
    <t xml:space="preserve">광주광역시 서구 금호운천길 51-0, (금호동) </t>
  </si>
  <si>
    <t>87서7889</t>
  </si>
  <si>
    <t>11,590</t>
  </si>
  <si>
    <t>32,320</t>
  </si>
  <si>
    <t>29가1269</t>
  </si>
  <si>
    <t>김명희</t>
  </si>
  <si>
    <t xml:space="preserve">광주광역시 서구 금화로115번길 9-0, , 28/3 한국아파트 202동  1203호(금호동) </t>
  </si>
  <si>
    <t>92누5257</t>
  </si>
  <si>
    <t>주헌건설주식회사</t>
  </si>
  <si>
    <t xml:space="preserve">광주광역시 서구 금화로149번길 25, , 202호 (금호동, 모아아파트상가2층) </t>
  </si>
  <si>
    <t>03머1912</t>
  </si>
  <si>
    <t>삼일안전산업(주)</t>
  </si>
  <si>
    <t xml:space="preserve">광주광역시 서구 금화로383번길 4-0,  (화정동) </t>
  </si>
  <si>
    <t>95저7006</t>
  </si>
  <si>
    <t>31,730</t>
  </si>
  <si>
    <t>12,190</t>
  </si>
  <si>
    <t xml:space="preserve">광주광역시 서구 금화로383번길 4-0, (화정동) </t>
  </si>
  <si>
    <t xml:space="preserve">광주광역시 서구 금화로383번길 4, (화정동) </t>
  </si>
  <si>
    <t>광주8너9405</t>
  </si>
  <si>
    <t>윤치현</t>
  </si>
  <si>
    <t>58,330</t>
  </si>
  <si>
    <t xml:space="preserve">광주광역시 서구 금화로73번길 18-8, (금호동 ) </t>
  </si>
  <si>
    <t>11,650</t>
  </si>
  <si>
    <t>90머7448</t>
  </si>
  <si>
    <t>김웅</t>
  </si>
  <si>
    <t xml:space="preserve">광주광역시 서구 내방로278번길 14, (내방동 ) </t>
  </si>
  <si>
    <t>60,460</t>
  </si>
  <si>
    <t>94어4510</t>
  </si>
  <si>
    <t>김은호</t>
  </si>
  <si>
    <t>38,870</t>
  </si>
  <si>
    <t xml:space="preserve">광주광역시 서구 내방로338번길 8-4, (화정동 ) </t>
  </si>
  <si>
    <t>14,000</t>
  </si>
  <si>
    <t>광주80가3634</t>
  </si>
  <si>
    <t>(주)현대건재</t>
  </si>
  <si>
    <t xml:space="preserve">광주광역시 서구 내방로353번길 16-0, (화정동) </t>
  </si>
  <si>
    <t xml:space="preserve">광주광역시 서구 내방로353번길 16-0,  (화정동) </t>
  </si>
  <si>
    <t>29구3001</t>
  </si>
  <si>
    <t>(주)서부자동차서비스</t>
  </si>
  <si>
    <t xml:space="preserve">광주광역시 서구 내방로353번길 6-0,  (화정동) </t>
  </si>
  <si>
    <t xml:space="preserve">광주광역시 서구 내방로353번길 6-0, (화정동) </t>
  </si>
  <si>
    <t>광주80가3874</t>
  </si>
  <si>
    <t>안금천</t>
  </si>
  <si>
    <t xml:space="preserve">광주광역시 서구 내방로404번길 11, (농성동 ) </t>
  </si>
  <si>
    <t>85조4849</t>
  </si>
  <si>
    <t>전일조경주식회사</t>
  </si>
  <si>
    <t>28,870</t>
  </si>
  <si>
    <t xml:space="preserve">광주광역시 서구 내방마을2길 4, (화정동) </t>
  </si>
  <si>
    <t>95구7504</t>
  </si>
  <si>
    <t>(유)한성하이테크</t>
  </si>
  <si>
    <t xml:space="preserve">광주광역시 서구 대남대로462번길 3-0, (농성동) </t>
  </si>
  <si>
    <t xml:space="preserve">광주광역시 서구 대남대로462번길 3-0,  (농성동) </t>
  </si>
  <si>
    <t>82로7009</t>
  </si>
  <si>
    <t>에스앤씨시스템주식회사</t>
  </si>
  <si>
    <t>57,190</t>
  </si>
  <si>
    <t xml:space="preserve">광주광역시 서구 덕흥1길 39-15, (덕흥동) </t>
  </si>
  <si>
    <t>광주83나6364</t>
  </si>
  <si>
    <t>양동수</t>
  </si>
  <si>
    <t xml:space="preserve">광주광역시 서구 독립로204번길 5, (양동 ) </t>
  </si>
  <si>
    <t>27,670</t>
  </si>
  <si>
    <t>87도8095</t>
  </si>
  <si>
    <t>정성갑</t>
  </si>
  <si>
    <t>43,310</t>
  </si>
  <si>
    <t xml:space="preserve">광주광역시 서구 마륵벽진길 62, (마륵동 ) </t>
  </si>
  <si>
    <t>광주87다7172</t>
  </si>
  <si>
    <t>87러9303</t>
  </si>
  <si>
    <t>동부산업개발(주)</t>
  </si>
  <si>
    <t>76,540</t>
  </si>
  <si>
    <t xml:space="preserve">광주광역시 서구 마륵벽진길 45-0,  (마륵동) </t>
  </si>
  <si>
    <t xml:space="preserve">광주광역시 서구 마륵벽진길 45-0, (마륵동) </t>
  </si>
  <si>
    <t>광주87다5818</t>
  </si>
  <si>
    <t>6,700</t>
  </si>
  <si>
    <t>77,530</t>
  </si>
  <si>
    <t>광주75나7280</t>
  </si>
  <si>
    <t>김정환</t>
  </si>
  <si>
    <t xml:space="preserve">광주광역시 서구 마륵복개로130번길 10-1, (치평동 ) </t>
  </si>
  <si>
    <t>87서6923</t>
  </si>
  <si>
    <t>주식회사달이농산</t>
  </si>
  <si>
    <t xml:space="preserve">광주광역시 서구 매월1로49번길 10-0, (매월동) </t>
  </si>
  <si>
    <t>광주18마9875</t>
  </si>
  <si>
    <t>(주)우일리더스</t>
  </si>
  <si>
    <t>광주83가9252</t>
  </si>
  <si>
    <t>(주)이루도매센터</t>
  </si>
  <si>
    <t>광주83나2970</t>
  </si>
  <si>
    <t>(주)이루종합물류</t>
  </si>
  <si>
    <t>광주83나6535</t>
  </si>
  <si>
    <t>29마8053</t>
  </si>
  <si>
    <t>(주)청호냉동시스템</t>
  </si>
  <si>
    <t>55,570</t>
  </si>
  <si>
    <t>95서8211</t>
  </si>
  <si>
    <t>59,790</t>
  </si>
  <si>
    <t xml:space="preserve">광주광역시 서구 매월1로49번길 10-0,  (매월동) </t>
  </si>
  <si>
    <t>55,260</t>
  </si>
  <si>
    <t>광주8다1641</t>
  </si>
  <si>
    <t>이정수</t>
  </si>
  <si>
    <t xml:space="preserve">광주광역시 서구 매월1로62번길 14, A동 110호 (매월동 ) </t>
  </si>
  <si>
    <t>26소7643</t>
  </si>
  <si>
    <t>유한회사착한할부</t>
  </si>
  <si>
    <t xml:space="preserve">광주광역시 서구 매월1로62번길 24, (매월동, 신풍암자동차매매장 103동 2층 6호) </t>
  </si>
  <si>
    <t>95마1761</t>
  </si>
  <si>
    <t>유한회사다온</t>
  </si>
  <si>
    <t xml:space="preserve">광주광역시 서구 매월1로62번길 12, , 오토파크비동 108호 (매월동) </t>
  </si>
  <si>
    <t>03두8611</t>
  </si>
  <si>
    <t>(주)에이원모터스</t>
  </si>
  <si>
    <t>52,700</t>
  </si>
  <si>
    <t xml:space="preserve">광주광역시 서구 매월1로62번길 24, , 104동 5호 (매월동) </t>
  </si>
  <si>
    <t>57서5808</t>
  </si>
  <si>
    <t>92서3242</t>
  </si>
  <si>
    <t>3,540</t>
  </si>
  <si>
    <t xml:space="preserve">광주광역시 서구 매월1로62번길 24,  (매월동, 신풍암자동차매매장 103동 2층 6호) </t>
  </si>
  <si>
    <t>29라2180</t>
  </si>
  <si>
    <t>(주)세종자동차매매상사</t>
  </si>
  <si>
    <t xml:space="preserve">광주광역시 서구 매월1로62번길 24, , 104동 14호 </t>
  </si>
  <si>
    <t>85어6924</t>
  </si>
  <si>
    <t>17다6373</t>
  </si>
  <si>
    <t>24,290</t>
  </si>
  <si>
    <t>20도1094</t>
  </si>
  <si>
    <t>3,420</t>
  </si>
  <si>
    <t>25구8772</t>
  </si>
  <si>
    <t>23,910</t>
  </si>
  <si>
    <t>43수6361</t>
  </si>
  <si>
    <t>81수1688</t>
  </si>
  <si>
    <t>45,760</t>
  </si>
  <si>
    <t>87더3850</t>
  </si>
  <si>
    <t>4,270</t>
  </si>
  <si>
    <t>87부9320</t>
  </si>
  <si>
    <t>45,220</t>
  </si>
  <si>
    <t>55,300</t>
  </si>
  <si>
    <t>79,660</t>
  </si>
  <si>
    <t>95모1425</t>
  </si>
  <si>
    <t>24,990</t>
  </si>
  <si>
    <t>95오9675</t>
  </si>
  <si>
    <t>33,350</t>
  </si>
  <si>
    <t>84어7443</t>
  </si>
  <si>
    <t>유한회사아그로뱅크</t>
  </si>
  <si>
    <t>55,410</t>
  </si>
  <si>
    <t xml:space="preserve">광주광역시 서구 매월2로15번길 16, , 205동 322호 (매월동, 매월종합상가) </t>
  </si>
  <si>
    <t>86고2817</t>
  </si>
  <si>
    <t>유한회사보은산업</t>
  </si>
  <si>
    <t xml:space="preserve">광주광역시 서구 매월2로15번길 16, , 203동 210호 (매월동, 매월종합상가) </t>
  </si>
  <si>
    <t>95로5158</t>
  </si>
  <si>
    <t>주식회사영진기획</t>
  </si>
  <si>
    <t xml:space="preserve">광주광역시 서구 매월2로15번길 16, , 201동 208호 (매월동) </t>
  </si>
  <si>
    <t>광주25가2572</t>
  </si>
  <si>
    <t>(주)아이에스시에이치</t>
  </si>
  <si>
    <t xml:space="preserve">광주광역시 서구 매월2로15번길 16-0, , 트윈스타운 105-209(매월동) </t>
  </si>
  <si>
    <t>광주83나2867</t>
  </si>
  <si>
    <t>박재현</t>
  </si>
  <si>
    <t xml:space="preserve">광주광역시 서구 매월2로15번길 16, 205동 314호 (매월동 ) </t>
  </si>
  <si>
    <t>60나5456</t>
  </si>
  <si>
    <t>조우리산업유한회사</t>
  </si>
  <si>
    <t xml:space="preserve">광주광역시 서구 매월2로15번길 16, , 103동 203호 (매월동, 매월종합상가) </t>
  </si>
  <si>
    <t>84우6023</t>
  </si>
  <si>
    <t>주식회사빛고을식품</t>
  </si>
  <si>
    <t xml:space="preserve">광주광역시 서구 매월2로15번길 16, , 206동 117호 (매월동, 매월종합상가) </t>
  </si>
  <si>
    <t>90너8192</t>
  </si>
  <si>
    <t>주식회사에덱스</t>
  </si>
  <si>
    <t>44,590</t>
  </si>
  <si>
    <t xml:space="preserve">광주광역시 서구 매월2로15번길 16, , 101동 203호 (매월동) </t>
  </si>
  <si>
    <t>91누5480</t>
  </si>
  <si>
    <t>주식회사명장건설</t>
  </si>
  <si>
    <t xml:space="preserve">광주광역시 서구 매월2로15번길 16, , 207동 202호 (매월동) </t>
  </si>
  <si>
    <t>95구7865</t>
  </si>
  <si>
    <t>(주)빛고을식품</t>
  </si>
  <si>
    <t>36,730</t>
  </si>
  <si>
    <t>95누1997</t>
  </si>
  <si>
    <t>손상일</t>
  </si>
  <si>
    <t xml:space="preserve">광주광역시 서구 매월2로15번길 16, (매월동 ) </t>
  </si>
  <si>
    <t>87어9959</t>
  </si>
  <si>
    <t>주식회사연합통신</t>
  </si>
  <si>
    <t xml:space="preserve">광주광역시 서구 매월2로15번길 16-0, , 매월종합상가 102동 212호(매월동) </t>
  </si>
  <si>
    <t>81,100</t>
  </si>
  <si>
    <t>95저4364</t>
  </si>
  <si>
    <t>(주)사하건설</t>
  </si>
  <si>
    <t xml:space="preserve">광주광역시 서구 매월2로15번길 16-0, , 자동차부품단지 107-205(매월동) </t>
  </si>
  <si>
    <t>94가1727</t>
  </si>
  <si>
    <t>8,370</t>
  </si>
  <si>
    <t xml:space="preserve">광주광역시 서구 매월2로15번길 16, , 204동 202호 (매월동) </t>
  </si>
  <si>
    <t>83부3286</t>
  </si>
  <si>
    <t>4,870</t>
  </si>
  <si>
    <t>86로5195</t>
  </si>
  <si>
    <t>주식회사거금건설</t>
  </si>
  <si>
    <t xml:space="preserve">광주광역시 서구 매월2로15번길 16, , 204동 201호 (매월동) </t>
  </si>
  <si>
    <t>87더1612</t>
  </si>
  <si>
    <t>4,380</t>
  </si>
  <si>
    <t>79나3933</t>
  </si>
  <si>
    <t>주식회사서광이앤씨</t>
  </si>
  <si>
    <t>50,700</t>
  </si>
  <si>
    <t xml:space="preserve">광주광역시 서구 매월2로15번길 16, , 103동 214호 (매월동) </t>
  </si>
  <si>
    <t>83거3047</t>
  </si>
  <si>
    <t>86마5402</t>
  </si>
  <si>
    <t>31,190</t>
  </si>
  <si>
    <t xml:space="preserve">광주광역시 서구 매월2로15번길 16, , 104동 108호109호 (매월동, 매월종합상가) </t>
  </si>
  <si>
    <t>91나8579</t>
  </si>
  <si>
    <t>도원건설(주)</t>
  </si>
  <si>
    <t xml:space="preserve">광주광역시 서구 매월2로15번길 16, , 104동 213호 (매월동, 매월종합상가) </t>
  </si>
  <si>
    <t>48,470</t>
  </si>
  <si>
    <t>29가6048</t>
  </si>
  <si>
    <t>도원건설주식회사</t>
  </si>
  <si>
    <t>81누8706</t>
  </si>
  <si>
    <t>71,740</t>
  </si>
  <si>
    <t>82다7079</t>
  </si>
  <si>
    <t>57,520</t>
  </si>
  <si>
    <t>82오2826</t>
  </si>
  <si>
    <t>96가1861</t>
  </si>
  <si>
    <t>김용운</t>
  </si>
  <si>
    <t xml:space="preserve">광주광역시 서구 문촌도호길 99, (서창동 ) </t>
  </si>
  <si>
    <t>광주8거6798</t>
  </si>
  <si>
    <t>선창도</t>
  </si>
  <si>
    <t xml:space="preserve">광주광역시 서구 백석길 22-23, 104동 603호 (마륵동 , GS 상무자이) </t>
  </si>
  <si>
    <t>광주89다1593</t>
  </si>
  <si>
    <t>광주84가1389</t>
  </si>
  <si>
    <t>이명헌</t>
  </si>
  <si>
    <t xml:space="preserve">광주광역시 서구 벽진길 67-80, (벽진동 ) </t>
  </si>
  <si>
    <t>29어1137</t>
  </si>
  <si>
    <t>오문교</t>
  </si>
  <si>
    <t xml:space="preserve">광주광역시 서구 벽진길 49-4, (벽진동 ) </t>
  </si>
  <si>
    <t>33,930</t>
  </si>
  <si>
    <t>27,650</t>
  </si>
  <si>
    <t>87버8933</t>
  </si>
  <si>
    <t>(주)국원</t>
  </si>
  <si>
    <t xml:space="preserve">광주광역시 서구 벽진길 227-5, (금호동) </t>
  </si>
  <si>
    <t xml:space="preserve">광주광역시 서구 벽진길 227-5,  (금호동) </t>
  </si>
  <si>
    <t>10,640</t>
  </si>
  <si>
    <t>87더2790</t>
  </si>
  <si>
    <t>주식회사청호네츄럴</t>
  </si>
  <si>
    <t>21,390</t>
  </si>
  <si>
    <t xml:space="preserve">광주광역시 서구 벽진학두길 22, (벽진동) </t>
  </si>
  <si>
    <t>87저7111</t>
  </si>
  <si>
    <t>주식회사그린리테일</t>
  </si>
  <si>
    <t>67,250</t>
  </si>
  <si>
    <t xml:space="preserve">광주광역시 서구 벽진학두길 15, (벽진동) </t>
  </si>
  <si>
    <t>광주8너3173</t>
  </si>
  <si>
    <t>(주)부성시트</t>
  </si>
  <si>
    <t xml:space="preserve">광주광역시 서구 북촌길 21-0, (마륵동) </t>
  </si>
  <si>
    <t>광주81가6428</t>
  </si>
  <si>
    <t>(주)고도환경</t>
  </si>
  <si>
    <t xml:space="preserve">광주광역시 서구 북촌길 43-0, (마륵동) </t>
  </si>
  <si>
    <t xml:space="preserve">광주광역시 서구 북촌길 21-0,  (마륵동) </t>
  </si>
  <si>
    <t xml:space="preserve">광주광역시 서구 북촌길 43-0,  (마륵동) </t>
  </si>
  <si>
    <t>93머1735</t>
  </si>
  <si>
    <t>강동호</t>
  </si>
  <si>
    <t xml:space="preserve">광주광역시 서구 사동길 84, (서창동 ) </t>
  </si>
  <si>
    <t>87더3195</t>
  </si>
  <si>
    <t>임경중</t>
  </si>
  <si>
    <t xml:space="preserve">광주광역시 서구 사동길 81-11, (서창동 ) </t>
  </si>
  <si>
    <t>45,580</t>
  </si>
  <si>
    <t>44,410</t>
  </si>
  <si>
    <t>33,880</t>
  </si>
  <si>
    <t>31고4379</t>
  </si>
  <si>
    <t>이영곤</t>
  </si>
  <si>
    <t xml:space="preserve">광주광역시 서구 상무대로1019번길 10, (화정동 ) </t>
  </si>
  <si>
    <t>95보2709</t>
  </si>
  <si>
    <t>조보근</t>
  </si>
  <si>
    <t xml:space="preserve">광주광역시 서구 상무대로1066번길 1, (화정동 ) </t>
  </si>
  <si>
    <t>64,090</t>
  </si>
  <si>
    <t>83어9471</t>
  </si>
  <si>
    <t>임승만</t>
  </si>
  <si>
    <t xml:space="preserve">광주광역시 서구 상무대로1081번길 4, (화정동 ) </t>
  </si>
  <si>
    <t>97소6794</t>
  </si>
  <si>
    <t>60,640</t>
  </si>
  <si>
    <t>87어4591</t>
  </si>
  <si>
    <t>(주)전남세라믹스</t>
  </si>
  <si>
    <t xml:space="preserve">광주광역시 서구 상무대로1099번길 6-0,  (화정동) </t>
  </si>
  <si>
    <t xml:space="preserve">광주광역시 서구 상무대로1099번길 6-0, (화정동) </t>
  </si>
  <si>
    <t>38모9518</t>
  </si>
  <si>
    <t>유한회사청룡태양광에너지</t>
  </si>
  <si>
    <t xml:space="preserve">광주광역시 서구 상무대로1099번길 11-5, , 2층 (화정동) </t>
  </si>
  <si>
    <t>50소4830</t>
  </si>
  <si>
    <t>ZHENGYU</t>
  </si>
  <si>
    <t xml:space="preserve">광주광역시 서구 상무대로1099번길 9, , 209호 (화정동) </t>
  </si>
  <si>
    <t>90로5919</t>
  </si>
  <si>
    <t>76,450</t>
  </si>
  <si>
    <t>36,150</t>
  </si>
  <si>
    <t>광주85가7664</t>
  </si>
  <si>
    <t>주식회사청림</t>
  </si>
  <si>
    <t>44,250</t>
  </si>
  <si>
    <t xml:space="preserve">광주광역시 서구 상무대로673번길 15, (마륵동) </t>
  </si>
  <si>
    <t>81모3682</t>
  </si>
  <si>
    <t>대라종합건설주식회사</t>
  </si>
  <si>
    <t>56,020</t>
  </si>
  <si>
    <t xml:space="preserve">광주광역시 서구 상무대로867번길 10-2, (쌍촌동) </t>
  </si>
  <si>
    <t>95두6714</t>
  </si>
  <si>
    <t>52,870</t>
  </si>
  <si>
    <t>29어8911</t>
  </si>
  <si>
    <t>김성우</t>
  </si>
  <si>
    <t>32,390</t>
  </si>
  <si>
    <t xml:space="preserve">광주광역시 서구 상무대로867번길 23-2, (치평동 ) </t>
  </si>
  <si>
    <t>52주3963</t>
  </si>
  <si>
    <t>김종태</t>
  </si>
  <si>
    <t>56,700</t>
  </si>
  <si>
    <t>29부3989</t>
  </si>
  <si>
    <t>THANAWEERAARACHCHI-GESURENHASITHA</t>
  </si>
  <si>
    <t xml:space="preserve">광주광역시 서구 상무대로884번길 10-0, , A동 202호(쌍촌동, 성원연립) </t>
  </si>
  <si>
    <t>29,530</t>
  </si>
  <si>
    <t>80무8231</t>
  </si>
  <si>
    <t>(주)뉴우리렌트카</t>
  </si>
  <si>
    <t xml:space="preserve">광주광역시 서구 상무민주로32번길 23-0, , 302호(쌍촌동) </t>
  </si>
  <si>
    <t>80부2363</t>
  </si>
  <si>
    <t>53,620</t>
  </si>
  <si>
    <t>85머1253</t>
  </si>
  <si>
    <t>53,670</t>
  </si>
  <si>
    <t>96가7301</t>
  </si>
  <si>
    <t>91라3994</t>
  </si>
  <si>
    <t>35거4465</t>
  </si>
  <si>
    <t>54로7842</t>
  </si>
  <si>
    <t>67오6574</t>
  </si>
  <si>
    <t>신태산렌트카(주)</t>
  </si>
  <si>
    <t>46,490</t>
  </si>
  <si>
    <t xml:space="preserve">광주광역시 서구 상무민주로32번길 23-0, , 301(쌍촌동) </t>
  </si>
  <si>
    <t>80,850</t>
  </si>
  <si>
    <t>37소8843</t>
  </si>
  <si>
    <t>67오6624</t>
  </si>
  <si>
    <t>62버9069</t>
  </si>
  <si>
    <t>71허3905</t>
  </si>
  <si>
    <t>유한회사동아렌트카</t>
  </si>
  <si>
    <t xml:space="preserve">광주광역시 서구 상무민주로32번길 23, , (쌍촌동, 3층) </t>
  </si>
  <si>
    <t>44,740</t>
  </si>
  <si>
    <t>74허7406</t>
  </si>
  <si>
    <t>(유)월드렌트카</t>
  </si>
  <si>
    <t>13,090</t>
  </si>
  <si>
    <t xml:space="preserve">광주광역시 서구 상무민주로32번길 23, , 3층 (쌍촌동) </t>
  </si>
  <si>
    <t>74허9815</t>
  </si>
  <si>
    <t>12,800</t>
  </si>
  <si>
    <t>78머8606</t>
  </si>
  <si>
    <t>19,310</t>
  </si>
  <si>
    <t>74라3244</t>
  </si>
  <si>
    <t>58,050</t>
  </si>
  <si>
    <t>80부7342</t>
  </si>
  <si>
    <t>87러7813</t>
  </si>
  <si>
    <t>68서8766</t>
  </si>
  <si>
    <t>70허3241</t>
  </si>
  <si>
    <t>78,820</t>
  </si>
  <si>
    <t>74허9430</t>
  </si>
  <si>
    <t>22,510</t>
  </si>
  <si>
    <t>44,120</t>
  </si>
  <si>
    <t>74허9841</t>
  </si>
  <si>
    <t>44,610</t>
  </si>
  <si>
    <t>67허8902</t>
  </si>
  <si>
    <t>샤인렌트카(주)</t>
  </si>
  <si>
    <t>70,590</t>
  </si>
  <si>
    <t xml:space="preserve">광주광역시 서구 상무민주로32번길 19-0,  (쌍촌동) </t>
  </si>
  <si>
    <t>54,590</t>
  </si>
  <si>
    <t>78,350</t>
  </si>
  <si>
    <t>72하6106</t>
  </si>
  <si>
    <t>74라3262</t>
  </si>
  <si>
    <t>56,930</t>
  </si>
  <si>
    <t>46,990</t>
  </si>
  <si>
    <t>44,180</t>
  </si>
  <si>
    <t>43,020</t>
  </si>
  <si>
    <t>27,580</t>
  </si>
  <si>
    <t>77허8302</t>
  </si>
  <si>
    <t>26,690</t>
  </si>
  <si>
    <t>55,100</t>
  </si>
  <si>
    <t>55,150</t>
  </si>
  <si>
    <t>76,720</t>
  </si>
  <si>
    <t>54,000</t>
  </si>
  <si>
    <t>01버3326</t>
  </si>
  <si>
    <t>정원기</t>
  </si>
  <si>
    <t>45,640</t>
  </si>
  <si>
    <t xml:space="preserve">광주광역시 서구 상무중앙로72번길 13, (치평동 ) </t>
  </si>
  <si>
    <t>18루2793</t>
  </si>
  <si>
    <t>유한회사지앤지코리아</t>
  </si>
  <si>
    <t>18,550</t>
  </si>
  <si>
    <t xml:space="preserve">광주광역시 서구 상무중앙로72번길 13-0, (치평동) </t>
  </si>
  <si>
    <t>87서3829</t>
  </si>
  <si>
    <t>주식회사엔케이기획</t>
  </si>
  <si>
    <t xml:space="preserve">광주광역시 서구 상무화원로11번길 7, (치평동) </t>
  </si>
  <si>
    <t>13,630</t>
  </si>
  <si>
    <t>52러6925</t>
  </si>
  <si>
    <t>(주)베스트커뮤니케이션</t>
  </si>
  <si>
    <t xml:space="preserve">광주광역시 서구 상무화원로11번길 7, (치평동, 보현빌딩3층) </t>
  </si>
  <si>
    <t>11,700</t>
  </si>
  <si>
    <t>43무7209</t>
  </si>
  <si>
    <t>43,040</t>
  </si>
  <si>
    <t>29마6192</t>
  </si>
  <si>
    <t>89보6702</t>
  </si>
  <si>
    <t>83우8085</t>
  </si>
  <si>
    <t>전남8너2644</t>
  </si>
  <si>
    <t>이희선</t>
  </si>
  <si>
    <t xml:space="preserve">광주광역시 서구 상무화원로17번길 4, (치평동 ) </t>
  </si>
  <si>
    <t>43,330</t>
  </si>
  <si>
    <t>05가3995</t>
  </si>
  <si>
    <t>해창산업(주)</t>
  </si>
  <si>
    <t xml:space="preserve">광주광역시 서구 상무화원로24번길 2-0, , 상무빌딩5층(치평동) </t>
  </si>
  <si>
    <t>광주89가1166</t>
  </si>
  <si>
    <t>29마5967</t>
  </si>
  <si>
    <t>(주)무등전력공사</t>
  </si>
  <si>
    <t xml:space="preserve">광주광역시 서구 상무화원로32번길 19-0, (치평동) </t>
  </si>
  <si>
    <t>93어1162</t>
  </si>
  <si>
    <t>(주)두라종합건설</t>
  </si>
  <si>
    <t xml:space="preserve">광주광역시 서구 상무화원로32번길 19-0,  (치평동) </t>
  </si>
  <si>
    <t>29마8574</t>
  </si>
  <si>
    <t>고려정보기술(주)</t>
  </si>
  <si>
    <t>46,540</t>
  </si>
  <si>
    <t xml:space="preserve">광주광역시 서구 상무화원로32번길 17-5,  (치평동) </t>
  </si>
  <si>
    <t>87러2745</t>
  </si>
  <si>
    <t>57,260</t>
  </si>
  <si>
    <t xml:space="preserve">광주광역시 서구 상무화원로32번길 17-5, (치평동) </t>
  </si>
  <si>
    <t>95보1934</t>
  </si>
  <si>
    <t>(주)천세</t>
  </si>
  <si>
    <t>28,680</t>
  </si>
  <si>
    <t>67서7416</t>
  </si>
  <si>
    <t>주식회사유진스마트</t>
  </si>
  <si>
    <t>38,580</t>
  </si>
  <si>
    <t xml:space="preserve">광주광역시 서구 상무화원로32번길 24, (치평동) </t>
  </si>
  <si>
    <t>28,790</t>
  </si>
  <si>
    <t>89무6199</t>
  </si>
  <si>
    <t>김정자</t>
  </si>
  <si>
    <t xml:space="preserve">광주광역시 서구 세동2길 17-6, (세하동 ) </t>
  </si>
  <si>
    <t>20,120</t>
  </si>
  <si>
    <t>91러9460</t>
  </si>
  <si>
    <t>정원일</t>
  </si>
  <si>
    <t xml:space="preserve">광주광역시 서구 송풍로16번길 14-5, (풍암동 ) </t>
  </si>
  <si>
    <t>8,900</t>
  </si>
  <si>
    <t>40,620</t>
  </si>
  <si>
    <t>87버5492</t>
  </si>
  <si>
    <t>빌트로건설주식회사</t>
  </si>
  <si>
    <t xml:space="preserve">광주광역시 서구 시청로56번길 8-0, , 세븐오피스텔 905호(치평동) </t>
  </si>
  <si>
    <t>57,560</t>
  </si>
  <si>
    <t>93로8215</t>
  </si>
  <si>
    <t>케이앤엘(주)</t>
  </si>
  <si>
    <t>229,020</t>
  </si>
  <si>
    <t xml:space="preserve">광주광역시 서구 시청로96번길 12, (치평동) </t>
  </si>
  <si>
    <t>광주32노1028</t>
  </si>
  <si>
    <t>주식회사대군</t>
  </si>
  <si>
    <t xml:space="preserve">광주광역시 서구 시청로96번길 12, , 826호 (치평동, 골든오피스텔) </t>
  </si>
  <si>
    <t>06거3212</t>
  </si>
  <si>
    <t>234,430</t>
  </si>
  <si>
    <t xml:space="preserve">광주광역시 서구 시청로96번길 12,  (치평동) </t>
  </si>
  <si>
    <t>235,010</t>
  </si>
  <si>
    <t>233,370</t>
  </si>
  <si>
    <t>51보3239</t>
  </si>
  <si>
    <t>정훈희</t>
  </si>
  <si>
    <t xml:space="preserve">광주광역시 서구 시청서편로12번길 16, (치평동 ) </t>
  </si>
  <si>
    <t>54,460</t>
  </si>
  <si>
    <t>광주85가5321</t>
  </si>
  <si>
    <t>김동경</t>
  </si>
  <si>
    <t xml:space="preserve">광주광역시 서구 시청서편로12번길 18, (치평동 ) </t>
  </si>
  <si>
    <t>37소8705</t>
  </si>
  <si>
    <t>10,830</t>
  </si>
  <si>
    <t>46,840</t>
  </si>
  <si>
    <t>74어6364</t>
  </si>
  <si>
    <t>손웅현</t>
  </si>
  <si>
    <t>17,570</t>
  </si>
  <si>
    <t xml:space="preserve">광주광역시 서구 시청서편로4번길 17-15, (치평동 ) </t>
  </si>
  <si>
    <t>27,710</t>
  </si>
  <si>
    <t>74라9328</t>
  </si>
  <si>
    <t>(주)신세대고속관광</t>
  </si>
  <si>
    <t>179,330</t>
  </si>
  <si>
    <t xml:space="preserve">광주광역시 서구 시청서편로4번길 6-0, , , 2층(치평동) </t>
  </si>
  <si>
    <t>광주83가9752</t>
  </si>
  <si>
    <t>혜광전기(주)</t>
  </si>
  <si>
    <t>64,300</t>
  </si>
  <si>
    <t xml:space="preserve">광주광역시 서구 신촌길 14-4, (쌍촌동) </t>
  </si>
  <si>
    <t>60누3267</t>
  </si>
  <si>
    <t>허정환</t>
  </si>
  <si>
    <t xml:space="preserve">광주광역시 서구 신촌길 10-46, (쌍촌동 ) </t>
  </si>
  <si>
    <t xml:space="preserve">광주광역시 서구 신촌길 14-4,  (쌍촌동) </t>
  </si>
  <si>
    <t>78오2985</t>
  </si>
  <si>
    <t>박용걸</t>
  </si>
  <si>
    <t xml:space="preserve">광주광역시 서구 신촌길 6-17, (쌍촌동 ) </t>
  </si>
  <si>
    <t>12,270</t>
  </si>
  <si>
    <t xml:space="preserve">광주광역시 서구 염화로104번길 17, , 1층 (화정동) </t>
  </si>
  <si>
    <t>전남7노5913</t>
  </si>
  <si>
    <t>지금수</t>
  </si>
  <si>
    <t xml:space="preserve">광주광역시 서구 염화로40번길 6, 203동 205호 (화정동 , 우성아파트) </t>
  </si>
  <si>
    <t>38,780</t>
  </si>
  <si>
    <t>광주8너7787</t>
  </si>
  <si>
    <t>무등지오콘(주)</t>
  </si>
  <si>
    <t xml:space="preserve">광주광역시 서구 운천로16번길 3-0, , 4층(금호동) </t>
  </si>
  <si>
    <t>87러3113</t>
  </si>
  <si>
    <t>87버8492</t>
  </si>
  <si>
    <t>김한나</t>
  </si>
  <si>
    <t>31,440</t>
  </si>
  <si>
    <t xml:space="preserve">광주광역시 서구 운천로32번길 23, 301동 1102호 (금호동 , 금호시영3단지아파트) </t>
  </si>
  <si>
    <t>87러6852</t>
  </si>
  <si>
    <t>박재성</t>
  </si>
  <si>
    <t xml:space="preserve">광주광역시 서구 운천로91번길 16, (금호동 ) </t>
  </si>
  <si>
    <t>29마7125</t>
  </si>
  <si>
    <t>국중귀</t>
  </si>
  <si>
    <t>54,140</t>
  </si>
  <si>
    <t xml:space="preserve">광주광역시 서구 원마륵2길 18, (마륵동 ) </t>
  </si>
  <si>
    <t>광주72가7998</t>
  </si>
  <si>
    <t>(주)아람건축사사무소</t>
  </si>
  <si>
    <t xml:space="preserve">광주광역시 서구 월드컵4강로104번길 1-9,  (화정동) </t>
  </si>
  <si>
    <t>광주85가3274</t>
  </si>
  <si>
    <t>비.디종합개발주식회사</t>
  </si>
  <si>
    <t xml:space="preserve">광주광역시 서구 월드컵4강로104번길 1-9, (화정동) </t>
  </si>
  <si>
    <t>87어4371</t>
  </si>
  <si>
    <t>윤홍덕</t>
  </si>
  <si>
    <t>40,370</t>
  </si>
  <si>
    <t xml:space="preserve">광주광역시 서구 월드컵4강로104번길 11-13, (화정동 ) </t>
  </si>
  <si>
    <t>40,100</t>
  </si>
  <si>
    <t>02보2733</t>
  </si>
  <si>
    <t>이종성</t>
  </si>
  <si>
    <t>40,820</t>
  </si>
  <si>
    <t xml:space="preserve">광주광역시 서구 월드컵4강로164번길 7-1, (쌍촌동 ) </t>
  </si>
  <si>
    <t>광주89나9282</t>
  </si>
  <si>
    <t>금양건기(주)</t>
  </si>
  <si>
    <t xml:space="preserve">광주광역시 서구 월산로169번길 3-0, (농성동) </t>
  </si>
  <si>
    <t>95소8897</t>
  </si>
  <si>
    <t xml:space="preserve">광주광역시 서구 월산로169번길 3-0,  (농성동) </t>
  </si>
  <si>
    <t>68오6705</t>
  </si>
  <si>
    <t>송지원</t>
  </si>
  <si>
    <t xml:space="preserve">광주광역시 서구 월암길 42, (마륵동 ) </t>
  </si>
  <si>
    <t>53,990</t>
  </si>
  <si>
    <t>58,460</t>
  </si>
  <si>
    <t>광주8나9568</t>
  </si>
  <si>
    <t>(주)전일상사</t>
  </si>
  <si>
    <t xml:space="preserve">광주광역시 서구 월암신기길 172-0, (마륵동) </t>
  </si>
  <si>
    <t>82도1422</t>
  </si>
  <si>
    <t>(주)경성자원</t>
  </si>
  <si>
    <t>35,440</t>
  </si>
  <si>
    <t xml:space="preserve">광주광역시 서구 월암신기길 168, (마륵동, 외29-1번지) </t>
  </si>
  <si>
    <t>광주8다5383</t>
  </si>
  <si>
    <t>(주)한국산업디자인</t>
  </si>
  <si>
    <t xml:space="preserve">광주광역시 서구 월암신기길 158-0, (마륵동) </t>
  </si>
  <si>
    <t>84루7742</t>
  </si>
  <si>
    <t xml:space="preserve">광주광역시 서구 월암신기길 168, (마륵동) </t>
  </si>
  <si>
    <t>95저4282</t>
  </si>
  <si>
    <t xml:space="preserve">광주광역시 서구 월암신기길 172-0,  (마륵동) </t>
  </si>
  <si>
    <t xml:space="preserve">광주광역시 서구 월암신기길 168,  (마륵동, 외29-1번지) </t>
  </si>
  <si>
    <t xml:space="preserve">광주광역시 서구 월암신기길 168,  (마륵동) </t>
  </si>
  <si>
    <t xml:space="preserve">광주광역시 서구 월암신기길 158-0,  (마륵동) </t>
  </si>
  <si>
    <t>83가8166</t>
  </si>
  <si>
    <t>광주8너9452</t>
  </si>
  <si>
    <t>23,250</t>
  </si>
  <si>
    <t>50,310</t>
  </si>
  <si>
    <t>(주)경성건기</t>
  </si>
  <si>
    <t>23,590</t>
  </si>
  <si>
    <t>74라7788</t>
  </si>
  <si>
    <t>조창환</t>
  </si>
  <si>
    <t>52,180</t>
  </si>
  <si>
    <t xml:space="preserve">광주광역시 서구 죽봉대로22번길 30, 402호 (농성동) </t>
  </si>
  <si>
    <t>87저1455</t>
  </si>
  <si>
    <t>(주)신세계디앤에스</t>
  </si>
  <si>
    <t xml:space="preserve">광주광역시 서구 풍금로11번길 23-0,  (풍암동) </t>
  </si>
  <si>
    <t>40,950</t>
  </si>
  <si>
    <t xml:space="preserve">광주광역시 서구 풍금로11번길 23-0, (풍암동) </t>
  </si>
  <si>
    <t>32고2627</t>
  </si>
  <si>
    <t>초지영농조합법인</t>
  </si>
  <si>
    <t xml:space="preserve">광주광역시 서구 풍금로11번길 4-11, , 1층 (풍암동) </t>
  </si>
  <si>
    <t>91보2381</t>
  </si>
  <si>
    <t>87서7895</t>
  </si>
  <si>
    <t>24,410</t>
  </si>
  <si>
    <t>10,920</t>
  </si>
  <si>
    <t>93루4147</t>
  </si>
  <si>
    <t>유혜정</t>
  </si>
  <si>
    <t xml:space="preserve">광주광역시 서구 풍금로12번길 3-11, (풍암동 ) </t>
  </si>
  <si>
    <t>07어7436</t>
  </si>
  <si>
    <t>노윤상</t>
  </si>
  <si>
    <t xml:space="preserve">광주광역시 서구 풍금로12번길 3-61, 501호 (풍암동) </t>
  </si>
  <si>
    <t>21,420</t>
  </si>
  <si>
    <t>광주75가9962</t>
  </si>
  <si>
    <t>45,930</t>
  </si>
  <si>
    <t>광주89나9484</t>
  </si>
  <si>
    <t>(주)에이디21</t>
  </si>
  <si>
    <t xml:space="preserve">광주광역시 서구 풍금로38번길 21-0, (풍암동) </t>
  </si>
  <si>
    <t xml:space="preserve">광주광역시 서구 풍금로38번길 21-0,  (풍암동) </t>
  </si>
  <si>
    <t>88가7321</t>
  </si>
  <si>
    <t>삼원토탈디자인(주)</t>
  </si>
  <si>
    <t xml:space="preserve">광주광역시 서구 풍금로38번길 62-0, (풍암동) </t>
  </si>
  <si>
    <t>73라4015</t>
  </si>
  <si>
    <t>주식회사나라미디어</t>
  </si>
  <si>
    <t xml:space="preserve">광주광역시 서구 풍금로38번길 33, , 2층 (풍암동) </t>
  </si>
  <si>
    <t xml:space="preserve">광주광역시 서구 풍금로38번길 62-0,  (풍암동) </t>
  </si>
  <si>
    <t>7,260</t>
  </si>
  <si>
    <t>94두5379</t>
  </si>
  <si>
    <t>농업회사법인한가득영농회주식회사</t>
  </si>
  <si>
    <t xml:space="preserve">광주광역시 서구 풍금로4번길 9-7, (풍암동) </t>
  </si>
  <si>
    <t>54,370</t>
  </si>
  <si>
    <t>57,310</t>
  </si>
  <si>
    <t>91주2991</t>
  </si>
  <si>
    <t>(주)하이츠</t>
  </si>
  <si>
    <t>52,240</t>
  </si>
  <si>
    <t xml:space="preserve">광주광역시 서구 풍서좌로253번길 33-1, (세하동) </t>
  </si>
  <si>
    <t>87러4606</t>
  </si>
  <si>
    <t>(주)슈퍼온도리</t>
  </si>
  <si>
    <t xml:space="preserve">광주광역시 서구 풍서좌로253번길 5-0, (세하동) </t>
  </si>
  <si>
    <t>96보9632</t>
  </si>
  <si>
    <t>주식회사남도시스템에어컨</t>
  </si>
  <si>
    <t>41,380</t>
  </si>
  <si>
    <t>18,040</t>
  </si>
  <si>
    <t xml:space="preserve">광주광역시 서구 풍서좌로253번길 33-1,  (세하동) </t>
  </si>
  <si>
    <t>87도7604</t>
  </si>
  <si>
    <t>47,220</t>
  </si>
  <si>
    <t>83머1930</t>
  </si>
  <si>
    <t>38,530</t>
  </si>
  <si>
    <t xml:space="preserve">광주광역시 서구 풍서좌로253번길 5-0,  (세하동) </t>
  </si>
  <si>
    <t>28거6144</t>
  </si>
  <si>
    <t>(주)트레저아일랜드</t>
  </si>
  <si>
    <t>42,030</t>
  </si>
  <si>
    <t xml:space="preserve">광주광역시 서구 풍암순환로188번길 37-1,  (풍암동) </t>
  </si>
  <si>
    <t>42,470</t>
  </si>
  <si>
    <t>87러6521</t>
  </si>
  <si>
    <t>성삼종합개발(주)</t>
  </si>
  <si>
    <t xml:space="preserve">광주광역시 서구 풍암순환로188번길 45-0, , 4층(풍암동) </t>
  </si>
  <si>
    <t>53저1823</t>
  </si>
  <si>
    <t>주식회사청담교육</t>
  </si>
  <si>
    <t>14,950</t>
  </si>
  <si>
    <t xml:space="preserve">광주광역시 서구 풍암순환로188번길 37-0, , 3층(풍암동) </t>
  </si>
  <si>
    <t>41,840</t>
  </si>
  <si>
    <t xml:space="preserve">광주광역시 서구 풍암순환로188번길 37-1, (풍암동) </t>
  </si>
  <si>
    <t>87서6512</t>
  </si>
  <si>
    <t>42,640</t>
  </si>
  <si>
    <t>78,500</t>
  </si>
  <si>
    <t>79,600</t>
  </si>
  <si>
    <t>45,380</t>
  </si>
  <si>
    <t>43,060</t>
  </si>
  <si>
    <t>78,650</t>
  </si>
  <si>
    <t>46,640</t>
  </si>
  <si>
    <t>광주25라9406</t>
  </si>
  <si>
    <t>사단법인대한사회체육교육원</t>
  </si>
  <si>
    <t xml:space="preserve">광주광역시 서구 풍암신흥로50번길 55-0,  (풍암동) </t>
  </si>
  <si>
    <t>광주85가6348</t>
  </si>
  <si>
    <t>주식회사매사</t>
  </si>
  <si>
    <t>광주87나1487</t>
  </si>
  <si>
    <t>(유)대륜산업개발</t>
  </si>
  <si>
    <t xml:space="preserve">광주광역시 서구 풍암신흥로50번길 55-0, , 국민통신빌딩 1층(풍암동) </t>
  </si>
  <si>
    <t xml:space="preserve">광주광역시 서구 풍암신흥로50번길 55-0, (풍암동) </t>
  </si>
  <si>
    <t>87어5210</t>
  </si>
  <si>
    <t>(주)견지산업</t>
  </si>
  <si>
    <t xml:space="preserve">광주광역시 서구 풍암신흥로61번길 7, (풍암동) </t>
  </si>
  <si>
    <t xml:space="preserve">광주광역시 서구 풍암신흥로61번길 7,  (풍암동) </t>
  </si>
  <si>
    <t>60,440</t>
  </si>
  <si>
    <t>07모7998</t>
  </si>
  <si>
    <t>김학출</t>
  </si>
  <si>
    <t xml:space="preserve">광주광역시 서구 풍암신흥로62번길 3-19, (풍암동 ) </t>
  </si>
  <si>
    <t>07마1613</t>
  </si>
  <si>
    <t>주식회사퍼시픽팜</t>
  </si>
  <si>
    <t xml:space="preserve">광주광역시 서구 풍암신흥로62번길 3-31, , 1층(풍암동) </t>
  </si>
  <si>
    <t>92구5334</t>
  </si>
  <si>
    <t>주식회사체크원</t>
  </si>
  <si>
    <t>36,140</t>
  </si>
  <si>
    <t xml:space="preserve">광주광역시 서구 풍암신흥로62번길 3-38, , 102호 (풍암동) </t>
  </si>
  <si>
    <t>88보6229</t>
  </si>
  <si>
    <t>청솔건영(주)</t>
  </si>
  <si>
    <t>17,540</t>
  </si>
  <si>
    <t xml:space="preserve">광주광역시 서구 풍암신흥로62번길 3-9, (풍암동) </t>
  </si>
  <si>
    <t>74,980</t>
  </si>
  <si>
    <t xml:space="preserve">광주광역시 서구 풍암신흥로80번길 11-3, (풍암동 ) </t>
  </si>
  <si>
    <t>광주32머5569</t>
  </si>
  <si>
    <t>고양림</t>
  </si>
  <si>
    <t xml:space="preserve">광주광역시 서구 풍암신흥안길 11-11, (풍암동 ) </t>
  </si>
  <si>
    <t>95더8161</t>
  </si>
  <si>
    <t>주식회사평강건설</t>
  </si>
  <si>
    <t xml:space="preserve">광주광역시 서구 풍암운리로29번길 2, , 202호 (풍암동) </t>
  </si>
  <si>
    <t>54,990</t>
  </si>
  <si>
    <t>55,690</t>
  </si>
  <si>
    <t>광주85나1594</t>
  </si>
  <si>
    <t>엘지케리어(주)</t>
  </si>
  <si>
    <t xml:space="preserve">광주광역시 서구 풍암운리로33번길 1-0, (풍암동) </t>
  </si>
  <si>
    <t>87서9191</t>
  </si>
  <si>
    <t>(주)제일냉동수산</t>
  </si>
  <si>
    <t>56,730</t>
  </si>
  <si>
    <t xml:space="preserve">광주광역시 서구 풍암운리로33번길 10-1, (풍암동) </t>
  </si>
  <si>
    <t>87서9165</t>
  </si>
  <si>
    <t xml:space="preserve">광주광역시 서구 풍암운리로33번길 10-1,  (풍암동) </t>
  </si>
  <si>
    <t xml:space="preserve">광주광역시 서구 풍암운리로33번길 1-0,  (풍암동) </t>
  </si>
  <si>
    <t>87버7880</t>
  </si>
  <si>
    <t>(주)아즈텍종합건설</t>
  </si>
  <si>
    <t xml:space="preserve">광주광역시 서구 풍암운리로41번길 6-0,  (풍암동) </t>
  </si>
  <si>
    <t>광주87라1574</t>
  </si>
  <si>
    <t>(주)대명푸드시스템</t>
  </si>
  <si>
    <t xml:space="preserve">광주광역시 서구 풍암운리로41번길 6-0, (풍암동) </t>
  </si>
  <si>
    <t>87서5108</t>
  </si>
  <si>
    <t>백종태</t>
  </si>
  <si>
    <t xml:space="preserve">광주광역시 서구 풍암중앙로86번길 7-5, (풍암동 ) </t>
  </si>
  <si>
    <t>58,590</t>
  </si>
  <si>
    <t>59로6685</t>
  </si>
  <si>
    <t>이익현</t>
  </si>
  <si>
    <t xml:space="preserve">광주광역시 서구 풍암중앙로86번길 17-1, 202호 (풍암동 ) </t>
  </si>
  <si>
    <t>58,840</t>
  </si>
  <si>
    <t>57,040</t>
  </si>
  <si>
    <t>57,300</t>
  </si>
  <si>
    <t>59,560</t>
  </si>
  <si>
    <t>80보5476</t>
  </si>
  <si>
    <t>거인건설(주)</t>
  </si>
  <si>
    <t xml:space="preserve">광주광역시 서구 풍암중앙로91번길 4-15, (풍암동) </t>
  </si>
  <si>
    <t>80나8528</t>
  </si>
  <si>
    <t>홍주일</t>
  </si>
  <si>
    <t xml:space="preserve">광주광역시 서구 화개2로20번길 32-1, (금호동 ) </t>
  </si>
  <si>
    <t>95저3293</t>
  </si>
  <si>
    <t>주식회사신한정보통신</t>
  </si>
  <si>
    <t xml:space="preserve">광주광역시 서구 화개2로9번길 9-13,  (금호동) </t>
  </si>
  <si>
    <t>29라2889</t>
  </si>
  <si>
    <t>광주87나9327</t>
  </si>
  <si>
    <t xml:space="preserve">광주광역시 서구 화개2로9번길 9-13, (금호동) </t>
  </si>
  <si>
    <t>25,860</t>
  </si>
  <si>
    <t>52보3143</t>
  </si>
  <si>
    <t>거승(주)</t>
  </si>
  <si>
    <t>55,580</t>
  </si>
  <si>
    <t xml:space="preserve">광주광역시 서구 화개2로9번길 5-8,  (금호동) </t>
  </si>
  <si>
    <t>87머9317</t>
  </si>
  <si>
    <t>(주)명인건업</t>
  </si>
  <si>
    <t xml:space="preserve">광주광역시 서구 화개중앙로114번길 23, , 203호 (금호동, 진흥더블파크아파트 상가) </t>
  </si>
  <si>
    <t>206,070</t>
  </si>
  <si>
    <t>84러4129</t>
  </si>
  <si>
    <t>재원건설주식회사</t>
  </si>
  <si>
    <t xml:space="preserve">광주광역시 서구 화개중앙로16번길 10, , 2층 (금호동) </t>
  </si>
  <si>
    <t>87더4889</t>
  </si>
  <si>
    <t>주식회사이노베이션</t>
  </si>
  <si>
    <t xml:space="preserve">광주광역시 서구 화개중앙로16번길 3-26, , 1층 (금호동) </t>
  </si>
  <si>
    <t>광주80나5734</t>
  </si>
  <si>
    <t>(유)광주에어텍</t>
  </si>
  <si>
    <t xml:space="preserve">광주광역시 서구 화개중앙로3번길 8-7,  (금호동) </t>
  </si>
  <si>
    <t xml:space="preserve">광주광역시 서구 화개중앙로3번길 8-7, (금호동) </t>
  </si>
  <si>
    <t>51러2893</t>
  </si>
  <si>
    <t>남택신</t>
  </si>
  <si>
    <t>6,380</t>
  </si>
  <si>
    <t xml:space="preserve">광주광역시 서구 화운로126번길 4-25, (화정동 ) </t>
  </si>
  <si>
    <t>04주8054</t>
  </si>
  <si>
    <t>76,610</t>
  </si>
  <si>
    <t>87머5998</t>
  </si>
  <si>
    <t>정철호</t>
  </si>
  <si>
    <t>58,870</t>
  </si>
  <si>
    <t xml:space="preserve">광주광역시 서구 화운로155번길 27-5, (화정동 ) </t>
  </si>
  <si>
    <t>광주85나1421</t>
  </si>
  <si>
    <t>(주)대신건설</t>
  </si>
  <si>
    <t xml:space="preserve">광주광역시 서구 화운로155번길 7-0, (화정동) </t>
  </si>
  <si>
    <t xml:space="preserve">광주광역시 서구 화운로155번길 7-0,  (화정동) </t>
  </si>
  <si>
    <t>55,980</t>
  </si>
  <si>
    <t>31,040</t>
  </si>
  <si>
    <t>57,440</t>
  </si>
  <si>
    <t>54,400</t>
  </si>
  <si>
    <t>55,180</t>
  </si>
  <si>
    <t>75우3081</t>
  </si>
  <si>
    <t>김갑열</t>
  </si>
  <si>
    <t xml:space="preserve">광주광역시 서구 화운로156번길 8, (화정동 ) </t>
  </si>
  <si>
    <t>48누6814</t>
  </si>
  <si>
    <t>56,670</t>
  </si>
  <si>
    <t>71가1623</t>
  </si>
  <si>
    <t>곽준</t>
  </si>
  <si>
    <t>56,650</t>
  </si>
  <si>
    <t xml:space="preserve">광주광역시 서구 화운로156번길 4-1, (화정동 ) </t>
  </si>
  <si>
    <t>25루7636</t>
  </si>
  <si>
    <t>53,290</t>
  </si>
  <si>
    <t>광주32더2869</t>
  </si>
  <si>
    <t>주식회사메트로메디칼</t>
  </si>
  <si>
    <t xml:space="preserve">광주광역시 서구 화운로175번길 5-13, (화정동) </t>
  </si>
  <si>
    <t>20,430</t>
  </si>
  <si>
    <t xml:space="preserve">광주광역시 서구 화운로175번길 5-13,  (화정동) </t>
  </si>
  <si>
    <t>38,170</t>
  </si>
  <si>
    <t>50,960</t>
  </si>
  <si>
    <t>83고4127</t>
  </si>
  <si>
    <t>(주)디올엔터테인먼트</t>
  </si>
  <si>
    <t>12,960</t>
  </si>
  <si>
    <t xml:space="preserve">광주광역시 서구 화운로176번길 27, , 1층 (화정동) </t>
  </si>
  <si>
    <t>87버8222</t>
  </si>
  <si>
    <t>(주)이벤트하는아이들</t>
  </si>
  <si>
    <t xml:space="preserve">광주광역시 서구 화운로193번길 7-0, (화정동) </t>
  </si>
  <si>
    <t xml:space="preserve">광주광역시 서구 화운로193번길 7-0,  (화정동) </t>
  </si>
  <si>
    <t>광주87가2063</t>
  </si>
  <si>
    <t>(주)지산업개발</t>
  </si>
  <si>
    <t xml:space="preserve">광주광역시 서구 화운로194번길 18, 302(화정동,현대빌라) </t>
  </si>
  <si>
    <t>74더4597</t>
  </si>
  <si>
    <t>최승호</t>
  </si>
  <si>
    <t xml:space="preserve">광주광역시 서구 화운로194번길 18, 201호 (화정동 , 현대빌라) </t>
  </si>
  <si>
    <t>77,540</t>
  </si>
  <si>
    <t>90누6149</t>
  </si>
  <si>
    <t>김자운</t>
  </si>
  <si>
    <t xml:space="preserve">광주광역시 서구 화운로199번길 10, 2층 (화정동 ) </t>
  </si>
  <si>
    <t>87저7008</t>
  </si>
  <si>
    <t>(주)세민</t>
  </si>
  <si>
    <t xml:space="preserve">광주광역시 서구 화운로230번길 20,  (화정동, 복암빌딩1층) </t>
  </si>
  <si>
    <t>87도3411</t>
  </si>
  <si>
    <t xml:space="preserve">광주광역시 서구 화운로230번길 20, (화정동, 복암빌딩1층) </t>
  </si>
  <si>
    <t>11,100</t>
  </si>
  <si>
    <t>10조6273</t>
  </si>
  <si>
    <t>82고6744</t>
  </si>
  <si>
    <t>47,890</t>
  </si>
  <si>
    <t>15,460</t>
  </si>
  <si>
    <t>85도9879</t>
  </si>
  <si>
    <t>유한회사제이앤와이도시개발</t>
  </si>
  <si>
    <t>72,990</t>
  </si>
  <si>
    <t xml:space="preserve">광주광역시 서구 화정로179번길 45-12, (화정동) </t>
  </si>
  <si>
    <t>70소2582</t>
  </si>
  <si>
    <t>조규수</t>
  </si>
  <si>
    <t xml:space="preserve">광주광역시 서구 화정로179번길 29-10, (화정동 ) </t>
  </si>
  <si>
    <t>50,900</t>
  </si>
  <si>
    <t>13가4749</t>
  </si>
  <si>
    <t>윤우용</t>
  </si>
  <si>
    <t>38,970</t>
  </si>
  <si>
    <t xml:space="preserve">광주광역시 서구 화정로179번길 8, 2동 504호 (화정동 , 흥국아파트) </t>
  </si>
  <si>
    <t>54,070</t>
  </si>
  <si>
    <t>54,950</t>
  </si>
  <si>
    <t>88거7072</t>
  </si>
  <si>
    <t>45,050</t>
  </si>
  <si>
    <t>15,250</t>
  </si>
  <si>
    <t>광주83가3396</t>
  </si>
  <si>
    <t>(주)한진산업</t>
  </si>
  <si>
    <t xml:space="preserve">광주광역시 서구 화정로244번길 32-0, , 화정주공A 나동상가209호(화정동) </t>
  </si>
  <si>
    <t>광주8거8212</t>
  </si>
  <si>
    <t>최기선</t>
  </si>
  <si>
    <t xml:space="preserve">광주광역시 서구 화정로253번길 30-3, (농성동 ) </t>
  </si>
  <si>
    <t>90우8828</t>
  </si>
  <si>
    <t>주식회사천우건설</t>
  </si>
  <si>
    <t>32,370</t>
  </si>
  <si>
    <t xml:space="preserve">광주광역시 서구 화정로279번길 16-1, , 2층 (농성동) </t>
  </si>
  <si>
    <t>43무7354</t>
  </si>
  <si>
    <t>(합)호남부품상사</t>
  </si>
  <si>
    <t>23,260</t>
  </si>
  <si>
    <t xml:space="preserve">광주광역시 서구 화정로293번길 30-0, (농성동) </t>
  </si>
  <si>
    <t>광주83다1247</t>
  </si>
  <si>
    <t>천마기공(주)</t>
  </si>
  <si>
    <t xml:space="preserve">광주광역시 서구 화정로309번길 32-0, (농성동) </t>
  </si>
  <si>
    <t xml:space="preserve">광주광역시 서구 화정로309번길 32-0,  (농성동) </t>
  </si>
  <si>
    <t>광주72가2249</t>
  </si>
  <si>
    <t>(주)보성종합목재</t>
  </si>
  <si>
    <t xml:space="preserve">광주광역시 서구 농성동  33, 6층 (농성동, 녹색환경과) </t>
  </si>
  <si>
    <t>71누4067</t>
  </si>
  <si>
    <t>(주)신농</t>
  </si>
  <si>
    <t>73,230</t>
  </si>
  <si>
    <t xml:space="preserve">광주광역시 서구 회재유통길 41-4,  (매월동) </t>
  </si>
  <si>
    <t>75,180</t>
  </si>
  <si>
    <t>광주87나9349</t>
  </si>
  <si>
    <t>(주)하나식품</t>
  </si>
  <si>
    <t xml:space="preserve">광주광역시 서구 회재유통길 35-0,  (매월동) </t>
  </si>
  <si>
    <t xml:space="preserve">광주광역시 서구 회재유통길 35-0, (매월동) </t>
  </si>
  <si>
    <t>11,170</t>
  </si>
  <si>
    <t xml:space="preserve">광주광역시 서구 회재유통길 41-4, (매월동) </t>
  </si>
  <si>
    <t>95저7834</t>
  </si>
  <si>
    <t>문정현</t>
  </si>
  <si>
    <t xml:space="preserve">광주광역시 서구 상무화원로31번길 18, (치평동 ) </t>
  </si>
  <si>
    <t>92너7117</t>
  </si>
  <si>
    <t>이재석</t>
  </si>
  <si>
    <t xml:space="preserve">광주광역시 서구 동림2지구길 43-5, (동천동 ) </t>
  </si>
  <si>
    <t>17루4813</t>
  </si>
  <si>
    <t>정길호</t>
  </si>
  <si>
    <t>42,560</t>
  </si>
  <si>
    <t xml:space="preserve">광주광역시 서구 동림2지구길 42-1, (동천동 ) </t>
  </si>
  <si>
    <t>서울83모7477</t>
  </si>
  <si>
    <t>형기태</t>
  </si>
  <si>
    <t xml:space="preserve">광주광역시 서구 동천로18번길 14, (동천동 ) </t>
  </si>
  <si>
    <t>75,970</t>
  </si>
  <si>
    <t>95노4011</t>
  </si>
  <si>
    <t>(주)리드</t>
  </si>
  <si>
    <t xml:space="preserve">광주광역시 서구 유림로98번길 43-0, (동천동) </t>
  </si>
  <si>
    <t>39서3209</t>
  </si>
  <si>
    <t>주식회사선푸드시스템</t>
  </si>
  <si>
    <t xml:space="preserve">광주광역시 서구 개금길 13, (매월동) </t>
  </si>
  <si>
    <t>63모2886</t>
  </si>
  <si>
    <t>6,010</t>
  </si>
  <si>
    <t>87모1212</t>
  </si>
  <si>
    <t>(주)선푸드시스템</t>
  </si>
  <si>
    <t>4,290</t>
  </si>
  <si>
    <t>87머5045</t>
  </si>
  <si>
    <t>4,140</t>
  </si>
  <si>
    <t>3,430</t>
  </si>
  <si>
    <t>26소7253</t>
  </si>
  <si>
    <t>문태림</t>
  </si>
  <si>
    <t xml:space="preserve">광주광역시 서구 화개중앙로87번길 15, 102동 204호 (매월동 , 아델리움&amp;로제비앙아파트) </t>
  </si>
  <si>
    <t>35,460</t>
  </si>
  <si>
    <t>60나4889</t>
  </si>
  <si>
    <t>정수연</t>
  </si>
  <si>
    <t>81,010</t>
  </si>
  <si>
    <t xml:space="preserve">광주광역시 남구 대남대로 383-1, (월산동 ) </t>
  </si>
  <si>
    <t>91무5087</t>
  </si>
  <si>
    <t>김민선</t>
  </si>
  <si>
    <t>42,370</t>
  </si>
  <si>
    <t xml:space="preserve">광주광역시 남구 회재로 1226, (주월동 ) </t>
  </si>
  <si>
    <t>34고6748</t>
  </si>
  <si>
    <t>류용진</t>
  </si>
  <si>
    <t xml:space="preserve">광주광역시 남구 독립로 83-1, (월산동 ) </t>
  </si>
  <si>
    <t>44,040</t>
  </si>
  <si>
    <t>77나5343</t>
  </si>
  <si>
    <t>김상만</t>
  </si>
  <si>
    <t xml:space="preserve">광주광역시 남구 금당로 92, (주월동 ) </t>
  </si>
  <si>
    <t>73고3144</t>
  </si>
  <si>
    <t>김영민</t>
  </si>
  <si>
    <t>51,320</t>
  </si>
  <si>
    <t xml:space="preserve">광주광역시 남구 수박등로 18, (월산동 ) </t>
  </si>
  <si>
    <t>51,660</t>
  </si>
  <si>
    <t>광주83나8114</t>
  </si>
  <si>
    <t>김선도</t>
  </si>
  <si>
    <t xml:space="preserve">광주광역시 남구 군분로119번길 6-5, (월산동 ) </t>
  </si>
  <si>
    <t>95조8885</t>
  </si>
  <si>
    <t>박광영</t>
  </si>
  <si>
    <t xml:space="preserve">광주광역시 남구 거북언덕2길 6-5, (서동 ) </t>
  </si>
  <si>
    <t>91두8445</t>
  </si>
  <si>
    <t>광주73가2084</t>
  </si>
  <si>
    <t>14모2952</t>
  </si>
  <si>
    <t>오재상</t>
  </si>
  <si>
    <t>47,560</t>
  </si>
  <si>
    <t xml:space="preserve">광주광역시 남구 군분로86번길 6, (월산동 ) </t>
  </si>
  <si>
    <t>광주8거5936</t>
  </si>
  <si>
    <t>윤재연</t>
  </si>
  <si>
    <t xml:space="preserve">광주광역시 남구 덕남2길 20-22, (덕남동 ) </t>
  </si>
  <si>
    <t>09어9364</t>
  </si>
  <si>
    <t>신경식</t>
  </si>
  <si>
    <t xml:space="preserve">광주광역시 남구 봉선중앙로134번길 20-4, (방림동 ) </t>
  </si>
  <si>
    <t>47조4040</t>
  </si>
  <si>
    <t>천영진</t>
  </si>
  <si>
    <t xml:space="preserve">광주광역시 남구 월광길 11, (월산동 ) </t>
  </si>
  <si>
    <t>85고5569</t>
  </si>
  <si>
    <t>김원방</t>
  </si>
  <si>
    <t xml:space="preserve">광주광역시 남구 진제1길 6-2, 206호(진월동 ) </t>
  </si>
  <si>
    <t>전남7가1867</t>
  </si>
  <si>
    <t>전남7가1887</t>
  </si>
  <si>
    <t>11,110</t>
  </si>
  <si>
    <t>29,680</t>
  </si>
  <si>
    <t>광주8라8359</t>
  </si>
  <si>
    <t>정종운</t>
  </si>
  <si>
    <t xml:space="preserve">광주광역시 남구 회재로1224번길 19-2, (주월동 ) </t>
  </si>
  <si>
    <t>광주85나1031</t>
  </si>
  <si>
    <t>박지승,최윤근</t>
  </si>
  <si>
    <t>56,440</t>
  </si>
  <si>
    <t xml:space="preserve">광주광역시 남구 회재로1249번길 21, (백운동 ) </t>
  </si>
  <si>
    <t>07부1935</t>
  </si>
  <si>
    <t>박지영</t>
  </si>
  <si>
    <t xml:space="preserve">광주광역시 북구 매곡로 60, 101동 716호(매곡동 , 호반맨션) </t>
  </si>
  <si>
    <t>광주18거8964</t>
  </si>
  <si>
    <t>정승호</t>
  </si>
  <si>
    <t>44,310</t>
  </si>
  <si>
    <t xml:space="preserve">광주광역시 북구 매곡로 84, 101동 707호 (매곡동, 대화아파트) </t>
  </si>
  <si>
    <t>87노7899</t>
  </si>
  <si>
    <t>주식회사세원미디어</t>
  </si>
  <si>
    <t xml:space="preserve">광주광역시 북구 문화소통로 70, (용봉동) </t>
  </si>
  <si>
    <t>89어1954</t>
  </si>
  <si>
    <t>46,600</t>
  </si>
  <si>
    <t>90다4540</t>
  </si>
  <si>
    <t>77,130</t>
  </si>
  <si>
    <t>78,120</t>
  </si>
  <si>
    <t>광주85가5905</t>
  </si>
  <si>
    <t>조석형</t>
  </si>
  <si>
    <t xml:space="preserve">광주광역시 북구 양산로 30, 305호(양산동 ) </t>
  </si>
  <si>
    <t>31,100</t>
  </si>
  <si>
    <t>80고8050</t>
  </si>
  <si>
    <t>이용운</t>
  </si>
  <si>
    <t xml:space="preserve">광주광역시 북구 우치로 327, (오치동 ) </t>
  </si>
  <si>
    <t>42너9864</t>
  </si>
  <si>
    <t>강석모</t>
  </si>
  <si>
    <t>5,450</t>
  </si>
  <si>
    <t xml:space="preserve">광주광역시 북구 군왕로51번길 39, 101동 411호(두암동 , 반석힐라아파트) </t>
  </si>
  <si>
    <t>52조3956</t>
  </si>
  <si>
    <t>임채리</t>
  </si>
  <si>
    <t>05모6197</t>
  </si>
  <si>
    <t>송인호</t>
  </si>
  <si>
    <t xml:space="preserve">광주광역시 북구 동배들길 61, (동림동 ) </t>
  </si>
  <si>
    <t>60버8086</t>
  </si>
  <si>
    <t>김은미</t>
  </si>
  <si>
    <t xml:space="preserve">광주광역시 북구 면앙로32번길 7, (문흥동 ) </t>
  </si>
  <si>
    <t>87어2623</t>
  </si>
  <si>
    <t>김옥수</t>
  </si>
  <si>
    <t xml:space="preserve">광주광역시 북구 면앙로32번길 71-6, 2층 203호(문흥동 ) </t>
  </si>
  <si>
    <t>4,980</t>
  </si>
  <si>
    <t>39너5171</t>
  </si>
  <si>
    <t>42,200</t>
  </si>
  <si>
    <t>01버1428</t>
  </si>
  <si>
    <t>김기평</t>
  </si>
  <si>
    <t xml:space="preserve">광주광역시 북구 북문대로242번길 11, 307동 1903호(동림동 , 푸른마을주공3단지아파트) </t>
  </si>
  <si>
    <t>41,450</t>
  </si>
  <si>
    <t>60저9572</t>
  </si>
  <si>
    <t>이봉수</t>
  </si>
  <si>
    <t xml:space="preserve">광주광역시 북구 서방로19번길 9-7, 109호(중흥동 ) </t>
  </si>
  <si>
    <t>29고4162</t>
  </si>
  <si>
    <t>양인걸</t>
  </si>
  <si>
    <t>22,220</t>
  </si>
  <si>
    <t xml:space="preserve">광주광역시 북구 송월로39번길 8-1, 203호(오치동 ) </t>
  </si>
  <si>
    <t>87서3897</t>
  </si>
  <si>
    <t>곽행선</t>
  </si>
  <si>
    <t xml:space="preserve">광주광역시 북구 유동길 33, (유동 ) </t>
  </si>
  <si>
    <t>전남94가3760</t>
  </si>
  <si>
    <t>김덕만</t>
  </si>
  <si>
    <t>42,930</t>
  </si>
  <si>
    <t xml:space="preserve">광주광역시 서구 농성동  33, (농성동) </t>
  </si>
  <si>
    <t>37,630</t>
  </si>
  <si>
    <t>광주8다8577</t>
  </si>
  <si>
    <t>나용관</t>
  </si>
  <si>
    <t xml:space="preserve">광주광역시 북구 첨단벤처소로62번길 23, (월출동 ) </t>
  </si>
  <si>
    <t>87머5995</t>
  </si>
  <si>
    <t>김미원</t>
  </si>
  <si>
    <t xml:space="preserve">광주광역시 북구 평교로18번길 30-1, (두암동) </t>
  </si>
  <si>
    <t>25우3973</t>
  </si>
  <si>
    <t>김경탁</t>
  </si>
  <si>
    <t xml:space="preserve">광주광역시 광산구 대산로 76-11, (대산동 ) </t>
  </si>
  <si>
    <t>47,540</t>
  </si>
  <si>
    <t>76,380</t>
  </si>
  <si>
    <t>77,040</t>
  </si>
  <si>
    <t>74라3383</t>
  </si>
  <si>
    <t>박성용</t>
  </si>
  <si>
    <t xml:space="preserve">광주광역시 광산구 손재로 257, (하남동 ) </t>
  </si>
  <si>
    <t>광주18마3909</t>
  </si>
  <si>
    <t>95저2613</t>
  </si>
  <si>
    <t>정동문</t>
  </si>
  <si>
    <t xml:space="preserve">광주광역시 광산구 풍영정길 39-1, (신창동 ) </t>
  </si>
  <si>
    <t>42,390</t>
  </si>
  <si>
    <t>87어9764</t>
  </si>
  <si>
    <t>맹도현</t>
  </si>
  <si>
    <t xml:space="preserve">광주광역시 광산구 목련로397번안길 16, 301호(신가동 ) </t>
  </si>
  <si>
    <t>11머4943</t>
  </si>
  <si>
    <t>소상배,소팔영</t>
  </si>
  <si>
    <t>33,990</t>
  </si>
  <si>
    <t xml:space="preserve">광주광역시 광산구 비아로62번길 12, 108호(도천동 , 중흥아파트상가동) </t>
  </si>
  <si>
    <t>81오3156</t>
  </si>
  <si>
    <t>김양봉</t>
  </si>
  <si>
    <t>30,200</t>
  </si>
  <si>
    <t xml:space="preserve">광주광역시 광산구 송정로29번길 5, (송정동 ) </t>
  </si>
  <si>
    <t>41,030</t>
  </si>
  <si>
    <t>39,980</t>
  </si>
  <si>
    <t>39,040</t>
  </si>
  <si>
    <t>75오7111</t>
  </si>
  <si>
    <t>최영찬</t>
  </si>
  <si>
    <t>51,270</t>
  </si>
  <si>
    <t xml:space="preserve">광주광역시 광산구 임방울대로825번길 60-26, 601호(쌍암동 ) </t>
  </si>
  <si>
    <t>34,570</t>
  </si>
  <si>
    <t>28보1467</t>
  </si>
  <si>
    <t>황기영</t>
  </si>
  <si>
    <t>18,520</t>
  </si>
  <si>
    <t xml:space="preserve">경기도 수원시 권선구 동수원로146번길 233-16, (곡반정동 ) </t>
  </si>
  <si>
    <t>87버5360</t>
  </si>
  <si>
    <t>천성현</t>
  </si>
  <si>
    <t xml:space="preserve">경기도 평택시 탄현로 261, 1233호(신장동 , 클래시아) </t>
  </si>
  <si>
    <t>40,150</t>
  </si>
  <si>
    <t>92다6695</t>
  </si>
  <si>
    <t>신봉근</t>
  </si>
  <si>
    <t xml:space="preserve">경기도 고양시 일산동구 애니골길 7-13, (풍동 ) </t>
  </si>
  <si>
    <t>40,930</t>
  </si>
  <si>
    <t>40,740</t>
  </si>
  <si>
    <t>80마5860</t>
  </si>
  <si>
    <t>서강희</t>
  </si>
  <si>
    <t xml:space="preserve">경기도 파주시 월롱면 엘지로344번길 43-15 </t>
  </si>
  <si>
    <t>84라7801</t>
  </si>
  <si>
    <t>하병현</t>
  </si>
  <si>
    <t>79,210</t>
  </si>
  <si>
    <t xml:space="preserve">경기도 파주시 탄현면 참매미길 218-21 </t>
  </si>
  <si>
    <t>81,550</t>
  </si>
  <si>
    <t>부산90가9403</t>
  </si>
  <si>
    <t>하병현(사용신고필)</t>
  </si>
  <si>
    <t>95마2218</t>
  </si>
  <si>
    <t>김선우</t>
  </si>
  <si>
    <t xml:space="preserve">경기도 화성시 병점중앙로242번길 5-6, 304호(진안동 ) </t>
  </si>
  <si>
    <t>87러7606</t>
  </si>
  <si>
    <t>광주89가4635</t>
  </si>
  <si>
    <t>91두8469</t>
  </si>
  <si>
    <t>7,910</t>
  </si>
  <si>
    <t>82,240</t>
  </si>
  <si>
    <t>10저9589</t>
  </si>
  <si>
    <t>박용담</t>
  </si>
  <si>
    <t xml:space="preserve">경기도 광주시 오포읍 마루들길 145-4, 101동 302호(라온빌) </t>
  </si>
  <si>
    <t>45,180</t>
  </si>
  <si>
    <t>광주18마4041</t>
  </si>
  <si>
    <t>한지영</t>
  </si>
  <si>
    <t xml:space="preserve">충청남도 공주시 산성찬호길 9, (산성동 ) </t>
  </si>
  <si>
    <t>경남32너7590</t>
  </si>
  <si>
    <t>탁운옥</t>
  </si>
  <si>
    <t>42,080</t>
  </si>
  <si>
    <t xml:space="preserve">충청남도 아산시 신창면 온천대로 985, 101동 901호(아산상아주공아파트) </t>
  </si>
  <si>
    <t>91나1525</t>
  </si>
  <si>
    <t>박정구</t>
  </si>
  <si>
    <t xml:space="preserve">충청남도 논산시 연산면 신양1길 31 </t>
  </si>
  <si>
    <t>광주87나8808</t>
  </si>
  <si>
    <t>김경한*공채면제*</t>
  </si>
  <si>
    <t xml:space="preserve">충청남도 당진시 신평면 신평로 726-30, 6동 201호(세한빌리지) </t>
  </si>
  <si>
    <t>김경한</t>
  </si>
  <si>
    <t>41,020</t>
  </si>
  <si>
    <t>54거3945</t>
  </si>
  <si>
    <t>민영준</t>
  </si>
  <si>
    <t>25,260</t>
  </si>
  <si>
    <t xml:space="preserve">전라북도 전주시 덕진구 가재미2길 5-3, 401호(인후동1가 ) </t>
  </si>
  <si>
    <t>광주18거9865</t>
  </si>
  <si>
    <t>임양진</t>
  </si>
  <si>
    <t xml:space="preserve">전라북도 군산시 요죽1길 20, (오식도동 ) </t>
  </si>
  <si>
    <t>광주7나8076</t>
  </si>
  <si>
    <t>이영남</t>
  </si>
  <si>
    <t xml:space="preserve">전라북도 군산시 칠성4길 157-1, (산북동 ) </t>
  </si>
  <si>
    <t>52우5724</t>
  </si>
  <si>
    <t>박영하</t>
  </si>
  <si>
    <t xml:space="preserve">전라북도 진안군 부귀면 거석길 69 </t>
  </si>
  <si>
    <t>광주72가8913</t>
  </si>
  <si>
    <t>마금석</t>
  </si>
  <si>
    <t xml:space="preserve">전라북도 고창군 무장면 강남장두길 31 </t>
  </si>
  <si>
    <t>87더4052</t>
  </si>
  <si>
    <t>광주83가8126</t>
  </si>
  <si>
    <t>김성철</t>
  </si>
  <si>
    <t xml:space="preserve">전라남도 목포시 둥근섬로 6, (산정동 ) </t>
  </si>
  <si>
    <t>91주2880</t>
  </si>
  <si>
    <t>박용남</t>
  </si>
  <si>
    <t>71,860</t>
  </si>
  <si>
    <t xml:space="preserve">전라남도 목포시 용당로 24, (산정동 ) </t>
  </si>
  <si>
    <t>전남7거5204</t>
  </si>
  <si>
    <t>74,340</t>
  </si>
  <si>
    <t>68,140</t>
  </si>
  <si>
    <t>40,870</t>
  </si>
  <si>
    <t>09너8967</t>
  </si>
  <si>
    <t>김철호</t>
  </si>
  <si>
    <t xml:space="preserve">전라남도 목포시 죽교천로 120-5, (산정동 ) </t>
  </si>
  <si>
    <t>35,870</t>
  </si>
  <si>
    <t>87러2286</t>
  </si>
  <si>
    <t>진대한</t>
  </si>
  <si>
    <t xml:space="preserve">전라남도 여수시 소라면 봉두로 336 </t>
  </si>
  <si>
    <t>59우7567</t>
  </si>
  <si>
    <t>권대성</t>
  </si>
  <si>
    <t xml:space="preserve">전라남도 여수시 무선4길 9-5, 203호(선원동 ) </t>
  </si>
  <si>
    <t>광주89가8072</t>
  </si>
  <si>
    <t>김상수</t>
  </si>
  <si>
    <t xml:space="preserve">전라남도 순천시 해룡면 지봉로 372-5, 108동 902호(신원아르시스아파트) </t>
  </si>
  <si>
    <t>95모1721</t>
  </si>
  <si>
    <t>이순서</t>
  </si>
  <si>
    <t>11,900</t>
  </si>
  <si>
    <t xml:space="preserve">전라남도 순천시 북문1길 24, (매곡동 ) </t>
  </si>
  <si>
    <t>66나2839</t>
  </si>
  <si>
    <t>이재현</t>
  </si>
  <si>
    <t>82,620</t>
  </si>
  <si>
    <t xml:space="preserve">전라남도 순천시 삼산1길 2, 102호(석현동 , 광현멕스빌) </t>
  </si>
  <si>
    <t>29마6956</t>
  </si>
  <si>
    <t>안태헌</t>
  </si>
  <si>
    <t>26,450</t>
  </si>
  <si>
    <t xml:space="preserve">전라남도 순천시 율산1길 4-34, 202호(연향동 ) </t>
  </si>
  <si>
    <t>92거2299</t>
  </si>
  <si>
    <t>이미애</t>
  </si>
  <si>
    <t>18,310</t>
  </si>
  <si>
    <t xml:space="preserve">전라남도 나주시 다시면 죽산길 14 </t>
  </si>
  <si>
    <t>15수6484</t>
  </si>
  <si>
    <t>29서5401</t>
  </si>
  <si>
    <t>정정진</t>
  </si>
  <si>
    <t xml:space="preserve">전라남도 광양시 광양읍 읍성길 117 </t>
  </si>
  <si>
    <t>08모9248</t>
  </si>
  <si>
    <t>김형근</t>
  </si>
  <si>
    <t>15,330</t>
  </si>
  <si>
    <t xml:space="preserve">전라남도 담양군 봉산면 제월길 230 </t>
  </si>
  <si>
    <t>25,080</t>
  </si>
  <si>
    <t>광주1두2373</t>
  </si>
  <si>
    <t>윤성현</t>
  </si>
  <si>
    <t xml:space="preserve">전라남도 담양군 월산면 화방마산길 8 </t>
  </si>
  <si>
    <t>87더2452</t>
  </si>
  <si>
    <t>김영성</t>
  </si>
  <si>
    <t xml:space="preserve">전라남도 곡성군 곡성읍 군청로 31-1 </t>
  </si>
  <si>
    <t>58,360</t>
  </si>
  <si>
    <t>70라5194</t>
  </si>
  <si>
    <t>오동현</t>
  </si>
  <si>
    <t xml:space="preserve">전라남도 구례군 문척면 전천길 26 </t>
  </si>
  <si>
    <t>광주8라9610</t>
  </si>
  <si>
    <t>양정회</t>
  </si>
  <si>
    <t xml:space="preserve">전라남도 화순군 화순읍 충의로 58 </t>
  </si>
  <si>
    <t>50조6348</t>
  </si>
  <si>
    <t>박영선</t>
  </si>
  <si>
    <t xml:space="preserve">전라남도 화순군 화순읍 일심3길 8 </t>
  </si>
  <si>
    <t>75조5638</t>
  </si>
  <si>
    <t>장세영</t>
  </si>
  <si>
    <t>23,870</t>
  </si>
  <si>
    <t xml:space="preserve">전라남도 강진군 강진읍 동성로 26 </t>
  </si>
  <si>
    <t>광주89가5997</t>
  </si>
  <si>
    <t>김태경</t>
  </si>
  <si>
    <t xml:space="preserve">전라남도 강진군 강진읍 탐진로 152-5 </t>
  </si>
  <si>
    <t>광주83나6206</t>
  </si>
  <si>
    <t>76두4065</t>
  </si>
  <si>
    <t>신영미</t>
  </si>
  <si>
    <t xml:space="preserve">전라남도 강진군 칠량면 영풍길 62 </t>
  </si>
  <si>
    <t>91더8505</t>
  </si>
  <si>
    <t>29,890</t>
  </si>
  <si>
    <t>9,830</t>
  </si>
  <si>
    <t>18,950</t>
  </si>
  <si>
    <t>96서8923</t>
  </si>
  <si>
    <t>김명옥</t>
  </si>
  <si>
    <t>38,910</t>
  </si>
  <si>
    <t xml:space="preserve">전라남도 해남군 황산면 시등로 76 </t>
  </si>
  <si>
    <t>광주32가9542</t>
  </si>
  <si>
    <t>천소영</t>
  </si>
  <si>
    <t>39,050</t>
  </si>
  <si>
    <t xml:space="preserve">전라남도 해남군 해남읍 구교2길 20, 502호(서림맨션) </t>
  </si>
  <si>
    <t>56,840</t>
  </si>
  <si>
    <t>06누2283</t>
  </si>
  <si>
    <t>이호</t>
  </si>
  <si>
    <t>56,080</t>
  </si>
  <si>
    <t xml:space="preserve">전라남도 해남군 산이면 비석길 59 </t>
  </si>
  <si>
    <t>08가3906</t>
  </si>
  <si>
    <t>김승열</t>
  </si>
  <si>
    <t>77,160</t>
  </si>
  <si>
    <t xml:space="preserve">전라남도 영암군 삼호읍 신항로 120-109, 202호 </t>
  </si>
  <si>
    <t>전남8라2694</t>
  </si>
  <si>
    <t>박종선</t>
    <phoneticPr fontId="2" type="noConversion"/>
  </si>
  <si>
    <t>34,930</t>
  </si>
  <si>
    <t xml:space="preserve">전라남도 영암군 영암읍 낭주로 113-1 </t>
  </si>
  <si>
    <t>서울5라3471</t>
  </si>
  <si>
    <t>김충용</t>
  </si>
  <si>
    <t>88,800</t>
  </si>
  <si>
    <t xml:space="preserve">전라남도 영암군 군서면 신마산길 40-6 </t>
  </si>
  <si>
    <t>75어2016</t>
  </si>
  <si>
    <t>김경신</t>
  </si>
  <si>
    <t xml:space="preserve">전라남도 영암군 삼호읍 저두길 25 </t>
  </si>
  <si>
    <t>86로5023</t>
  </si>
  <si>
    <t>6,460</t>
  </si>
  <si>
    <t>51,850</t>
  </si>
  <si>
    <t>53,050</t>
  </si>
  <si>
    <t>55,060</t>
  </si>
  <si>
    <t>39,250</t>
  </si>
  <si>
    <t>79,840</t>
  </si>
  <si>
    <t>75,730</t>
  </si>
  <si>
    <t>55,860</t>
  </si>
  <si>
    <t>15수6445</t>
  </si>
  <si>
    <t>김정우</t>
  </si>
  <si>
    <t>44,620</t>
  </si>
  <si>
    <t xml:space="preserve">전라남도 영암군 군서면 도리촌길 4 </t>
  </si>
  <si>
    <t>광주89가8542</t>
  </si>
  <si>
    <t>차병건</t>
  </si>
  <si>
    <t xml:space="preserve">전라남도 무안군 청계면 복길로 211-35 </t>
  </si>
  <si>
    <t>광주5나8927</t>
  </si>
  <si>
    <t>박용수</t>
  </si>
  <si>
    <t xml:space="preserve">전라남도 함평군 엄다면 영산로 3431 </t>
  </si>
  <si>
    <t>광주5나8217</t>
  </si>
  <si>
    <t>92두9045</t>
  </si>
  <si>
    <t>이준영</t>
  </si>
  <si>
    <t xml:space="preserve">전라남도 함평군 손불면 장재길 6-6 </t>
  </si>
  <si>
    <t>53,080</t>
  </si>
  <si>
    <t>87서5776</t>
  </si>
  <si>
    <t>장명규</t>
  </si>
  <si>
    <t xml:space="preserve">전라남도 함평군 손불면 학산길 116 </t>
  </si>
  <si>
    <t>광주83나3251</t>
  </si>
  <si>
    <t>이정란</t>
  </si>
  <si>
    <t xml:space="preserve">전라남도 영광군 묘량면 밀재로5길 43-7 </t>
  </si>
  <si>
    <t>09저8920</t>
  </si>
  <si>
    <t>임월택</t>
  </si>
  <si>
    <t>37,320</t>
  </si>
  <si>
    <t xml:space="preserve">전라남도 장성군 북이면 백양로 2-8 </t>
  </si>
  <si>
    <t>29어3408</t>
  </si>
  <si>
    <t>62,680</t>
  </si>
  <si>
    <t>87도7359</t>
  </si>
  <si>
    <t>이인석</t>
  </si>
  <si>
    <t>39,230</t>
  </si>
  <si>
    <t xml:space="preserve">전라남도 장성군 북일면 구해길 52 </t>
  </si>
  <si>
    <t>80라6593</t>
  </si>
  <si>
    <t>채진나</t>
  </si>
  <si>
    <t xml:space="preserve">전라남도 완도군 노화읍 노화서로 706 </t>
  </si>
  <si>
    <t>73로6089</t>
  </si>
  <si>
    <t>51,640</t>
  </si>
  <si>
    <t>80,750</t>
  </si>
  <si>
    <t>04너7446</t>
  </si>
  <si>
    <t>정찬의</t>
  </si>
  <si>
    <t>5,330</t>
  </si>
  <si>
    <t xml:space="preserve">경상북도 안동시 풍산읍 풍산중앙길 59-7, 202호(힐링홈 그린동) </t>
  </si>
  <si>
    <t>87서4864</t>
  </si>
  <si>
    <t>신선주</t>
  </si>
  <si>
    <t xml:space="preserve">경상남도 창원시 진해구 진해대로901번길 29, 404호(자은동 , 케이제이사원아파트) </t>
  </si>
  <si>
    <t>7,650</t>
  </si>
  <si>
    <t>67저9084</t>
  </si>
  <si>
    <t>하태욱</t>
  </si>
  <si>
    <t>59,480</t>
  </si>
  <si>
    <t xml:space="preserve">경상남도 진주시 대신로300번길 13, (상대동 ) </t>
  </si>
  <si>
    <t>광주83나7186</t>
  </si>
  <si>
    <t>주용철</t>
  </si>
  <si>
    <t>6,210</t>
  </si>
  <si>
    <t xml:space="preserve">경상남도 김해시 한림면 용덕로114번길 14-13 </t>
  </si>
  <si>
    <t>95서3327</t>
  </si>
  <si>
    <t>서명균</t>
  </si>
  <si>
    <t>40,390</t>
  </si>
  <si>
    <t xml:space="preserve">경상남도 함안군 가야읍 삼봉로 582-1 </t>
  </si>
  <si>
    <t>59가6213</t>
  </si>
  <si>
    <t>김우진</t>
  </si>
  <si>
    <t xml:space="preserve">제주특별자치도 제주시 서사로 16, (용담일동 ) </t>
  </si>
  <si>
    <t>8,890</t>
  </si>
  <si>
    <t>56부8895</t>
  </si>
  <si>
    <t>박재수</t>
  </si>
  <si>
    <t xml:space="preserve">제주특별자치도 제주시 인다11길 29-1, 204호(아라일동 , 산돌7빌) </t>
  </si>
  <si>
    <t>82고6699</t>
  </si>
  <si>
    <t>조상우</t>
  </si>
  <si>
    <t xml:space="preserve">제주특별자치도 제주시 인다13길 37, 203호(아라일동 , 아라드플로르) </t>
  </si>
  <si>
    <t>30,180</t>
  </si>
  <si>
    <t>55,510</t>
  </si>
  <si>
    <t>87어5133</t>
  </si>
  <si>
    <t>하양래</t>
  </si>
  <si>
    <t xml:space="preserve">제주특별자치도 서귀포시 이중섭로 23, 2층 (서귀동 ) </t>
  </si>
  <si>
    <t>44,420</t>
  </si>
  <si>
    <t>22오5454</t>
  </si>
  <si>
    <t>최연중</t>
  </si>
  <si>
    <t>29,460</t>
  </si>
  <si>
    <t xml:space="preserve">제주특별자치도 서귀포시 중정로 123, 405호(서귀동 , 선경오피스텔) </t>
  </si>
  <si>
    <t>광주8거4347</t>
  </si>
  <si>
    <t>이홍규</t>
  </si>
  <si>
    <t xml:space="preserve">제주특별자치도 서귀포시 표선면 하천로99번길 30 </t>
  </si>
  <si>
    <t>광주80나3862</t>
  </si>
  <si>
    <t>정미옥</t>
  </si>
  <si>
    <t xml:space="preserve">광주광역시 서구 화정동  131번지 4호 16통 2반 삼익아파트 1동 812호 </t>
  </si>
  <si>
    <t>광주80가1048</t>
  </si>
  <si>
    <t>대흥기계공업(주)</t>
  </si>
  <si>
    <t xml:space="preserve">광주광역시 서구 농성동  449번지 10호 (T:223-9117) </t>
  </si>
  <si>
    <t>광주8나6316</t>
  </si>
  <si>
    <t>87더3393</t>
  </si>
  <si>
    <t>남도프리미엄한우주식회사</t>
  </si>
  <si>
    <t>34,360</t>
  </si>
  <si>
    <t xml:space="preserve">광주광역시 서구 매월동  597번지 8호 </t>
  </si>
  <si>
    <t>87러5752</t>
  </si>
  <si>
    <t>95모5204</t>
  </si>
  <si>
    <t>지오친환경영농조합법인</t>
  </si>
  <si>
    <t xml:space="preserve">광주광역시 서구 매월동  946번지 206동214호(광주지사) </t>
  </si>
  <si>
    <t>광주85가1461</t>
  </si>
  <si>
    <t>(주)세방에너지</t>
  </si>
  <si>
    <t xml:space="preserve">광주광역시 서구 매월동  621번지 5호 </t>
  </si>
  <si>
    <t>광주87가4605</t>
  </si>
  <si>
    <t>광주8너7531</t>
  </si>
  <si>
    <t>74라7639</t>
  </si>
  <si>
    <t>지역아동센타열린공부방</t>
  </si>
  <si>
    <t xml:space="preserve">광주광역시 서구 농성동  643번지 20호 </t>
  </si>
  <si>
    <t>광주8가8655</t>
  </si>
  <si>
    <t>이재홍</t>
  </si>
  <si>
    <t xml:space="preserve">광주광역시 서구 금호동  435 </t>
  </si>
  <si>
    <t>95구9969</t>
  </si>
  <si>
    <t>주식회사비엠환경산업</t>
  </si>
  <si>
    <t>16,410</t>
  </si>
  <si>
    <t xml:space="preserve">광주광역시 서구 금호동  494번지 </t>
  </si>
  <si>
    <t>광주8더1749</t>
  </si>
  <si>
    <t>(주)삼원유통</t>
  </si>
  <si>
    <t xml:space="preserve">광주광역시 서구 금호동  280번지 1호 </t>
  </si>
  <si>
    <t>11러9575</t>
  </si>
  <si>
    <t xml:space="preserve">광주광역시 서구 풍암동  1036번지 24호 102호 </t>
  </si>
  <si>
    <t>광주8나3878</t>
  </si>
  <si>
    <t>배승문</t>
  </si>
  <si>
    <t xml:space="preserve">광주광역시 서구 양동  60-2 </t>
  </si>
  <si>
    <t>85어5116</t>
  </si>
  <si>
    <t>금강판넬유한회사</t>
  </si>
  <si>
    <t xml:space="preserve">광주광역시 서구 풍암동  777번지 에스케이뷰아파트상가 10 </t>
  </si>
  <si>
    <t>24구8146</t>
  </si>
  <si>
    <t>(주)어스페이스환경디자인</t>
  </si>
  <si>
    <t xml:space="preserve">광주광역시 서구 풍암동  845번지 6호 1층 </t>
  </si>
  <si>
    <t>광주1라1700</t>
  </si>
  <si>
    <t>김진숙</t>
  </si>
  <si>
    <t xml:space="preserve">광주광역시 서구 농성동  649-5 </t>
  </si>
  <si>
    <t>29라2165</t>
  </si>
  <si>
    <t>주식회사씨티산업</t>
  </si>
  <si>
    <t xml:space="preserve">광주광역시 서구 매월동  946번지 매월종합상가 205동 215호 </t>
  </si>
  <si>
    <t>광주81가5116</t>
  </si>
  <si>
    <t>주식회사성운</t>
  </si>
  <si>
    <t xml:space="preserve">광주광역시 서구 화정동  404번지 8호 </t>
  </si>
  <si>
    <t>광주84가1228</t>
  </si>
  <si>
    <t>(주)신촌</t>
  </si>
  <si>
    <t>33,100</t>
  </si>
  <si>
    <t xml:space="preserve">광주광역시 서구 화정동  1번지 </t>
  </si>
  <si>
    <t>광주8가3249</t>
  </si>
  <si>
    <t>삼정건업(주)</t>
  </si>
  <si>
    <t xml:space="preserve">광주광역시 서구 화정동  783-23 </t>
  </si>
  <si>
    <t>광주8다2098</t>
  </si>
  <si>
    <t>(주)호신기업</t>
  </si>
  <si>
    <t xml:space="preserve">광주광역시 서구 화정동  170 </t>
  </si>
  <si>
    <t>광주8다3049</t>
  </si>
  <si>
    <t>(합자)서룡주류</t>
  </si>
  <si>
    <t xml:space="preserve">광주광역시 서구 화정동  12-10 </t>
  </si>
  <si>
    <t>광주8라2128</t>
  </si>
  <si>
    <t>(주)지성기획</t>
  </si>
  <si>
    <t xml:space="preserve">광주광역시 서구 화정동  444번지 T:364-4471 </t>
  </si>
  <si>
    <t>광주8마1030</t>
  </si>
  <si>
    <t>(주)타운주택산업</t>
  </si>
  <si>
    <t xml:space="preserve">광주광역시 서구 화정동  146번지 2호 </t>
  </si>
  <si>
    <t>10조4770</t>
  </si>
  <si>
    <t xml:space="preserve">광주광역시 서구 화정동  771번지 41호 2층 </t>
  </si>
  <si>
    <t>87노4260</t>
  </si>
  <si>
    <t>(주)목우유통</t>
  </si>
  <si>
    <t xml:space="preserve">광주광역시 서구 화정동  1193번지 108-3 </t>
  </si>
  <si>
    <t>광주8나5710</t>
  </si>
  <si>
    <t xml:space="preserve">광주광역시 서구 화정동  146번지 2호 T.262-6002 </t>
  </si>
  <si>
    <t>광주8다3048</t>
  </si>
  <si>
    <t>광주8더2633</t>
  </si>
  <si>
    <t>(유)삼성전자신전기대리점</t>
  </si>
  <si>
    <t xml:space="preserve">광주광역시 서구 화정동  180번지 4호 </t>
  </si>
  <si>
    <t>78너4138</t>
  </si>
  <si>
    <t>지앤디도시개발(주)</t>
  </si>
  <si>
    <t>79,950</t>
  </si>
  <si>
    <t xml:space="preserve">광주광역시 서구 화정동  407번지 8호 국민생활관 213호 </t>
  </si>
  <si>
    <t>223,170</t>
  </si>
  <si>
    <t>73,870</t>
  </si>
  <si>
    <t>71,340</t>
  </si>
  <si>
    <t>87러3602</t>
  </si>
  <si>
    <t>세계명상문화원</t>
  </si>
  <si>
    <t>58,810</t>
  </si>
  <si>
    <t xml:space="preserve">광주광역시 서구 화정동  178번지 25호 </t>
  </si>
  <si>
    <t>92다6880</t>
  </si>
  <si>
    <t>염주주공A자치관리위원회</t>
  </si>
  <si>
    <t>39,270</t>
  </si>
  <si>
    <t xml:space="preserve">광주광역시 서구 화정동  857번지 </t>
  </si>
  <si>
    <t>95모2559</t>
  </si>
  <si>
    <t>(사)한국운동건강협회</t>
  </si>
  <si>
    <t xml:space="preserve">광주광역시 서구 화정동  404번지 8호 염주체육관 107호 </t>
  </si>
  <si>
    <t>91모3858</t>
  </si>
  <si>
    <t>227,320</t>
  </si>
  <si>
    <t>73로6194</t>
  </si>
  <si>
    <t>주식회사더블에스</t>
  </si>
  <si>
    <t>9,990</t>
  </si>
  <si>
    <t xml:space="preserve">광주광역시 서구 농성동  415번지 57호 예랑빌딩 3층 301호 </t>
  </si>
  <si>
    <t>91거4812</t>
  </si>
  <si>
    <t>(주)일심조경건설</t>
  </si>
  <si>
    <t xml:space="preserve">광주광역시 서구 매월동  948번지 광주산업용재유통센타 14-205 </t>
  </si>
  <si>
    <t>20,350</t>
  </si>
  <si>
    <t>81,170</t>
  </si>
  <si>
    <t>광주85가7656</t>
  </si>
  <si>
    <t>청남건설(주)</t>
  </si>
  <si>
    <t xml:space="preserve">광주광역시 서구 치평동  888번지 15호 </t>
  </si>
  <si>
    <t>광주1로2689</t>
  </si>
  <si>
    <t>(유)대림기공</t>
  </si>
  <si>
    <t xml:space="preserve">광주광역시 서구 마륵동  166번지 23호 </t>
  </si>
  <si>
    <t>16저4989</t>
  </si>
  <si>
    <t>성도건설주식회사</t>
  </si>
  <si>
    <t xml:space="preserve">광주광역시 서구 치평동  1203번지 제갈량빌딩 2층 206호 </t>
  </si>
  <si>
    <t>74마6291</t>
  </si>
  <si>
    <t>주식회사씨스퀘어</t>
  </si>
  <si>
    <t xml:space="preserve">광주광역시 서구 치평동  1185번지 5호 차스타워 5층 </t>
  </si>
  <si>
    <t>82,710</t>
  </si>
  <si>
    <t>48,260</t>
  </si>
  <si>
    <t>67,610</t>
  </si>
  <si>
    <t>87도7458</t>
  </si>
  <si>
    <t>(주)우남기업세하지점</t>
  </si>
  <si>
    <t>22,450</t>
  </si>
  <si>
    <t xml:space="preserve">광주광역시 서구 세하동  934번지 6호 7,25번지 </t>
  </si>
  <si>
    <t>27,550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</si>
</sst>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16"/>
  <sheetViews>
    <sheetView tabSelected="1" workbookViewId="0">
      <selection activeCell="I9" sqref="I9"/>
    </sheetView>
  </sheetViews>
  <sheetFormatPr defaultRowHeight="16.5" x14ac:dyDescent="0.3"/>
  <cols>
    <col min="1" max="1" width="9.375" customWidth="1"/>
    <col min="2" max="2" width="13.5" bestFit="1" customWidth="1"/>
    <col min="3" max="3" width="29.125" hidden="1" customWidth="1"/>
    <col min="4" max="4" width="19.25" bestFit="1" customWidth="1"/>
    <col min="5" max="6" width="11" bestFit="1" customWidth="1"/>
    <col min="7" max="7" width="84.125" hidden="1" customWidth="1"/>
    <col min="8" max="8" width="34.5" bestFit="1" customWidth="1"/>
  </cols>
  <sheetData>
    <row r="1" spans="1:8" ht="26.25" x14ac:dyDescent="0.3">
      <c r="A1" s="1" t="s">
        <v>0</v>
      </c>
    </row>
    <row r="2" spans="1:8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3">
      <c r="A3" s="3" t="s">
        <v>9</v>
      </c>
      <c r="B3" s="3" t="s">
        <v>10</v>
      </c>
      <c r="C3" t="s">
        <v>11</v>
      </c>
      <c r="D3" s="3" t="str">
        <f>LEFT(C3,1)&amp;"*"&amp;RIGHT(C3,1)</f>
        <v>이*구</v>
      </c>
      <c r="E3" s="3" t="s">
        <v>12</v>
      </c>
      <c r="F3" s="3" t="s">
        <v>13</v>
      </c>
      <c r="G3" s="3" t="s">
        <v>14</v>
      </c>
      <c r="H3" t="str">
        <f>LEFT(G3,15)</f>
        <v>서울특별시 은평구 은평로8길</v>
      </c>
    </row>
    <row r="4" spans="1:8" x14ac:dyDescent="0.3">
      <c r="A4" s="3" t="s">
        <v>15</v>
      </c>
      <c r="B4" s="3" t="s">
        <v>10</v>
      </c>
      <c r="C4" s="3" t="s">
        <v>16</v>
      </c>
      <c r="D4" s="3" t="str">
        <f t="shared" ref="D4:D64" si="0">LEFT(C4,1)&amp;"*"&amp;RIGHT(C4,1)</f>
        <v>이*구</v>
      </c>
      <c r="E4" s="3" t="s">
        <v>17</v>
      </c>
      <c r="F4" s="3" t="s">
        <v>13</v>
      </c>
      <c r="G4" s="3" t="s">
        <v>14</v>
      </c>
      <c r="H4" t="str">
        <f t="shared" ref="H4:H7" si="1">LEFT(G4,15)</f>
        <v>서울특별시 은평구 은평로8길</v>
      </c>
    </row>
    <row r="5" spans="1:8" x14ac:dyDescent="0.3">
      <c r="A5" s="3" t="s">
        <v>15</v>
      </c>
      <c r="B5" s="3" t="s">
        <v>18</v>
      </c>
      <c r="C5" s="3" t="s">
        <v>16</v>
      </c>
      <c r="D5" s="3" t="str">
        <f t="shared" si="0"/>
        <v>이*구</v>
      </c>
      <c r="E5" s="3" t="s">
        <v>19</v>
      </c>
      <c r="F5" s="3" t="s">
        <v>13</v>
      </c>
      <c r="G5" s="3" t="s">
        <v>14</v>
      </c>
      <c r="H5" t="str">
        <f t="shared" si="1"/>
        <v>서울특별시 은평구 은평로8길</v>
      </c>
    </row>
    <row r="6" spans="1:8" x14ac:dyDescent="0.3">
      <c r="A6" s="3" t="s">
        <v>20</v>
      </c>
      <c r="B6" s="3" t="s">
        <v>10</v>
      </c>
      <c r="C6" s="3" t="s">
        <v>16</v>
      </c>
      <c r="D6" s="3" t="str">
        <f t="shared" si="0"/>
        <v>이*구</v>
      </c>
      <c r="E6" s="3" t="s">
        <v>21</v>
      </c>
      <c r="F6" s="3" t="s">
        <v>13</v>
      </c>
      <c r="G6" s="3" t="s">
        <v>14</v>
      </c>
      <c r="H6" t="str">
        <f t="shared" si="1"/>
        <v>서울특별시 은평구 은평로8길</v>
      </c>
    </row>
    <row r="7" spans="1:8" x14ac:dyDescent="0.3">
      <c r="A7" s="3" t="s">
        <v>22</v>
      </c>
      <c r="B7" s="3" t="s">
        <v>10</v>
      </c>
      <c r="C7" s="3" t="s">
        <v>16</v>
      </c>
      <c r="D7" s="3" t="str">
        <f t="shared" si="0"/>
        <v>이*구</v>
      </c>
      <c r="E7" s="3" t="s">
        <v>23</v>
      </c>
      <c r="F7" s="3" t="s">
        <v>13</v>
      </c>
      <c r="G7" s="3" t="s">
        <v>14</v>
      </c>
      <c r="H7" t="str">
        <f t="shared" si="1"/>
        <v>서울특별시 은평구 은평로8길</v>
      </c>
    </row>
    <row r="8" spans="1:8" x14ac:dyDescent="0.3">
      <c r="A8" s="3" t="s">
        <v>9</v>
      </c>
      <c r="B8" s="3" t="s">
        <v>24</v>
      </c>
      <c r="C8" s="3" t="s">
        <v>25</v>
      </c>
      <c r="D8" s="3" t="str">
        <f t="shared" si="0"/>
        <v>송*미</v>
      </c>
      <c r="E8" s="3" t="s">
        <v>26</v>
      </c>
      <c r="F8" s="3" t="s">
        <v>13</v>
      </c>
      <c r="G8" s="3" t="s">
        <v>27</v>
      </c>
      <c r="H8" t="str">
        <f>LEFT(G8,16)</f>
        <v>서울특별시 양천구 목동중앙본로</v>
      </c>
    </row>
    <row r="9" spans="1:8" x14ac:dyDescent="0.3">
      <c r="A9" s="3" t="s">
        <v>28</v>
      </c>
      <c r="B9" s="3" t="s">
        <v>24</v>
      </c>
      <c r="C9" s="3" t="s">
        <v>25</v>
      </c>
      <c r="D9" s="3" t="str">
        <f t="shared" si="0"/>
        <v>송*미</v>
      </c>
      <c r="E9" s="3" t="s">
        <v>29</v>
      </c>
      <c r="F9" s="3" t="s">
        <v>13</v>
      </c>
      <c r="G9" s="3" t="s">
        <v>27</v>
      </c>
      <c r="H9" t="str">
        <f t="shared" ref="H9:H17" si="2">LEFT(G9,16)</f>
        <v>서울특별시 양천구 목동중앙본로</v>
      </c>
    </row>
    <row r="10" spans="1:8" x14ac:dyDescent="0.3">
      <c r="A10" s="3" t="s">
        <v>30</v>
      </c>
      <c r="B10" s="3" t="s">
        <v>24</v>
      </c>
      <c r="C10" s="3" t="s">
        <v>25</v>
      </c>
      <c r="D10" s="3" t="str">
        <f t="shared" si="0"/>
        <v>송*미</v>
      </c>
      <c r="E10" s="3" t="s">
        <v>31</v>
      </c>
      <c r="F10" s="3" t="s">
        <v>13</v>
      </c>
      <c r="G10" s="3" t="s">
        <v>27</v>
      </c>
      <c r="H10" t="str">
        <f t="shared" si="2"/>
        <v>서울특별시 양천구 목동중앙본로</v>
      </c>
    </row>
    <row r="11" spans="1:8" x14ac:dyDescent="0.3">
      <c r="A11" s="3" t="s">
        <v>32</v>
      </c>
      <c r="B11" s="3" t="s">
        <v>24</v>
      </c>
      <c r="C11" s="3" t="s">
        <v>25</v>
      </c>
      <c r="D11" s="3" t="str">
        <f t="shared" si="0"/>
        <v>송*미</v>
      </c>
      <c r="E11" s="3" t="s">
        <v>29</v>
      </c>
      <c r="F11" s="3" t="s">
        <v>13</v>
      </c>
      <c r="G11" s="3" t="s">
        <v>27</v>
      </c>
      <c r="H11" t="str">
        <f t="shared" si="2"/>
        <v>서울특별시 양천구 목동중앙본로</v>
      </c>
    </row>
    <row r="12" spans="1:8" x14ac:dyDescent="0.3">
      <c r="A12" s="3" t="s">
        <v>33</v>
      </c>
      <c r="B12" s="3" t="s">
        <v>24</v>
      </c>
      <c r="C12" s="3" t="s">
        <v>25</v>
      </c>
      <c r="D12" s="3" t="str">
        <f t="shared" si="0"/>
        <v>송*미</v>
      </c>
      <c r="E12" s="3" t="s">
        <v>34</v>
      </c>
      <c r="F12" s="3" t="s">
        <v>13</v>
      </c>
      <c r="G12" s="3" t="s">
        <v>27</v>
      </c>
      <c r="H12" t="str">
        <f t="shared" si="2"/>
        <v>서울특별시 양천구 목동중앙본로</v>
      </c>
    </row>
    <row r="13" spans="1:8" x14ac:dyDescent="0.3">
      <c r="A13" s="3" t="s">
        <v>22</v>
      </c>
      <c r="B13" s="3" t="s">
        <v>24</v>
      </c>
      <c r="C13" s="3" t="s">
        <v>25</v>
      </c>
      <c r="D13" s="3" t="str">
        <f t="shared" si="0"/>
        <v>송*미</v>
      </c>
      <c r="E13" s="3" t="s">
        <v>35</v>
      </c>
      <c r="F13" s="3" t="s">
        <v>13</v>
      </c>
      <c r="G13" s="3" t="s">
        <v>27</v>
      </c>
      <c r="H13" t="str">
        <f t="shared" si="2"/>
        <v>서울특별시 양천구 목동중앙본로</v>
      </c>
    </row>
    <row r="14" spans="1:8" x14ac:dyDescent="0.3">
      <c r="A14" s="3" t="s">
        <v>36</v>
      </c>
      <c r="B14" s="3" t="s">
        <v>24</v>
      </c>
      <c r="C14" s="3" t="s">
        <v>25</v>
      </c>
      <c r="D14" s="3" t="str">
        <f t="shared" si="0"/>
        <v>송*미</v>
      </c>
      <c r="E14" s="3" t="s">
        <v>37</v>
      </c>
      <c r="F14" s="3" t="s">
        <v>13</v>
      </c>
      <c r="G14" s="3" t="s">
        <v>27</v>
      </c>
      <c r="H14" t="str">
        <f t="shared" si="2"/>
        <v>서울특별시 양천구 목동중앙본로</v>
      </c>
    </row>
    <row r="15" spans="1:8" x14ac:dyDescent="0.3">
      <c r="A15" s="3" t="s">
        <v>20</v>
      </c>
      <c r="B15" s="3" t="s">
        <v>24</v>
      </c>
      <c r="C15" s="3" t="s">
        <v>25</v>
      </c>
      <c r="D15" s="3" t="str">
        <f t="shared" si="0"/>
        <v>송*미</v>
      </c>
      <c r="E15" s="3" t="s">
        <v>34</v>
      </c>
      <c r="F15" s="3" t="s">
        <v>13</v>
      </c>
      <c r="G15" s="3" t="s">
        <v>27</v>
      </c>
      <c r="H15" t="str">
        <f t="shared" si="2"/>
        <v>서울특별시 양천구 목동중앙본로</v>
      </c>
    </row>
    <row r="16" spans="1:8" x14ac:dyDescent="0.3">
      <c r="A16" s="3" t="s">
        <v>38</v>
      </c>
      <c r="B16" s="3" t="s">
        <v>24</v>
      </c>
      <c r="C16" s="3" t="s">
        <v>25</v>
      </c>
      <c r="D16" s="3" t="str">
        <f t="shared" si="0"/>
        <v>송*미</v>
      </c>
      <c r="E16" s="3" t="s">
        <v>37</v>
      </c>
      <c r="F16" s="3" t="s">
        <v>13</v>
      </c>
      <c r="G16" s="3" t="s">
        <v>27</v>
      </c>
      <c r="H16" t="str">
        <f t="shared" si="2"/>
        <v>서울특별시 양천구 목동중앙본로</v>
      </c>
    </row>
    <row r="17" spans="1:8" x14ac:dyDescent="0.3">
      <c r="A17" s="3" t="s">
        <v>15</v>
      </c>
      <c r="B17" s="3" t="s">
        <v>24</v>
      </c>
      <c r="C17" s="3" t="s">
        <v>25</v>
      </c>
      <c r="D17" s="3" t="str">
        <f t="shared" si="0"/>
        <v>송*미</v>
      </c>
      <c r="E17" s="3" t="s">
        <v>26</v>
      </c>
      <c r="F17" s="3" t="s">
        <v>13</v>
      </c>
      <c r="G17" s="3" t="s">
        <v>27</v>
      </c>
      <c r="H17" t="str">
        <f t="shared" si="2"/>
        <v>서울특별시 양천구 목동중앙본로</v>
      </c>
    </row>
    <row r="18" spans="1:8" x14ac:dyDescent="0.3">
      <c r="A18" s="3" t="s">
        <v>15</v>
      </c>
      <c r="B18" s="3" t="s">
        <v>39</v>
      </c>
      <c r="C18" s="3" t="s">
        <v>40</v>
      </c>
      <c r="D18" s="3" t="str">
        <f t="shared" si="0"/>
        <v>조*현</v>
      </c>
      <c r="E18" s="3" t="s">
        <v>41</v>
      </c>
      <c r="F18" s="3" t="s">
        <v>13</v>
      </c>
      <c r="G18" s="3" t="s">
        <v>42</v>
      </c>
      <c r="H18" t="str">
        <f>LEFT(G18,13)</f>
        <v xml:space="preserve">인천광역시 중구 월미로 </v>
      </c>
    </row>
    <row r="19" spans="1:8" x14ac:dyDescent="0.3">
      <c r="A19" s="3" t="s">
        <v>9</v>
      </c>
      <c r="B19" s="3" t="s">
        <v>39</v>
      </c>
      <c r="C19" s="3" t="s">
        <v>40</v>
      </c>
      <c r="D19" s="3" t="str">
        <f t="shared" si="0"/>
        <v>조*현</v>
      </c>
      <c r="E19" s="3" t="s">
        <v>43</v>
      </c>
      <c r="F19" s="3" t="s">
        <v>13</v>
      </c>
      <c r="G19" s="3" t="s">
        <v>42</v>
      </c>
      <c r="H19" t="str">
        <f>LEFT(G19,13)</f>
        <v xml:space="preserve">인천광역시 중구 월미로 </v>
      </c>
    </row>
    <row r="20" spans="1:8" x14ac:dyDescent="0.3">
      <c r="A20" s="3" t="s">
        <v>32</v>
      </c>
      <c r="B20" s="3" t="s">
        <v>44</v>
      </c>
      <c r="C20" s="3" t="s">
        <v>45</v>
      </c>
      <c r="D20" s="3" t="str">
        <f t="shared" si="0"/>
        <v>박*원</v>
      </c>
      <c r="E20" s="3" t="s">
        <v>46</v>
      </c>
      <c r="F20" s="3" t="s">
        <v>47</v>
      </c>
      <c r="G20" s="3" t="s">
        <v>48</v>
      </c>
      <c r="H20" t="str">
        <f>LEFT(G20,14)</f>
        <v xml:space="preserve">광주광역시 동구 필문대로 </v>
      </c>
    </row>
    <row r="21" spans="1:8" x14ac:dyDescent="0.3">
      <c r="A21" s="3" t="s">
        <v>36</v>
      </c>
      <c r="B21" s="3" t="s">
        <v>44</v>
      </c>
      <c r="C21" s="3" t="s">
        <v>45</v>
      </c>
      <c r="D21" s="3" t="str">
        <f t="shared" si="0"/>
        <v>박*원</v>
      </c>
      <c r="E21" s="3" t="s">
        <v>49</v>
      </c>
      <c r="F21" s="3" t="s">
        <v>47</v>
      </c>
      <c r="G21" s="3" t="s">
        <v>48</v>
      </c>
      <c r="H21" t="str">
        <f t="shared" ref="H21:H28" si="3">LEFT(G21,14)</f>
        <v xml:space="preserve">광주광역시 동구 필문대로 </v>
      </c>
    </row>
    <row r="22" spans="1:8" x14ac:dyDescent="0.3">
      <c r="A22" s="3" t="s">
        <v>20</v>
      </c>
      <c r="B22" s="3" t="s">
        <v>44</v>
      </c>
      <c r="C22" s="3" t="s">
        <v>45</v>
      </c>
      <c r="D22" s="3" t="str">
        <f t="shared" si="0"/>
        <v>박*원</v>
      </c>
      <c r="E22" s="3" t="s">
        <v>50</v>
      </c>
      <c r="F22" s="3" t="s">
        <v>47</v>
      </c>
      <c r="G22" s="3" t="s">
        <v>48</v>
      </c>
      <c r="H22" t="str">
        <f t="shared" si="3"/>
        <v xml:space="preserve">광주광역시 동구 필문대로 </v>
      </c>
    </row>
    <row r="23" spans="1:8" x14ac:dyDescent="0.3">
      <c r="A23" s="3" t="s">
        <v>28</v>
      </c>
      <c r="B23" s="3" t="s">
        <v>44</v>
      </c>
      <c r="C23" s="3" t="s">
        <v>45</v>
      </c>
      <c r="D23" s="3" t="str">
        <f t="shared" si="0"/>
        <v>박*원</v>
      </c>
      <c r="E23" s="3" t="s">
        <v>46</v>
      </c>
      <c r="F23" s="3" t="s">
        <v>47</v>
      </c>
      <c r="G23" s="3" t="s">
        <v>48</v>
      </c>
      <c r="H23" t="str">
        <f t="shared" si="3"/>
        <v xml:space="preserve">광주광역시 동구 필문대로 </v>
      </c>
    </row>
    <row r="24" spans="1:8" x14ac:dyDescent="0.3">
      <c r="A24" s="3" t="s">
        <v>15</v>
      </c>
      <c r="B24" s="3" t="s">
        <v>44</v>
      </c>
      <c r="C24" s="3" t="s">
        <v>45</v>
      </c>
      <c r="D24" s="3" t="str">
        <f t="shared" si="0"/>
        <v>박*원</v>
      </c>
      <c r="E24" s="3" t="s">
        <v>51</v>
      </c>
      <c r="F24" s="3" t="s">
        <v>47</v>
      </c>
      <c r="G24" s="3" t="s">
        <v>48</v>
      </c>
      <c r="H24" t="str">
        <f t="shared" si="3"/>
        <v xml:space="preserve">광주광역시 동구 필문대로 </v>
      </c>
    </row>
    <row r="25" spans="1:8" x14ac:dyDescent="0.3">
      <c r="A25" s="3" t="s">
        <v>38</v>
      </c>
      <c r="B25" s="3" t="s">
        <v>44</v>
      </c>
      <c r="C25" s="3" t="s">
        <v>45</v>
      </c>
      <c r="D25" s="3" t="str">
        <f t="shared" si="0"/>
        <v>박*원</v>
      </c>
      <c r="E25" s="3" t="s">
        <v>49</v>
      </c>
      <c r="F25" s="3" t="s">
        <v>47</v>
      </c>
      <c r="G25" s="3" t="s">
        <v>48</v>
      </c>
      <c r="H25" t="str">
        <f t="shared" si="3"/>
        <v xml:space="preserve">광주광역시 동구 필문대로 </v>
      </c>
    </row>
    <row r="26" spans="1:8" x14ac:dyDescent="0.3">
      <c r="A26" s="3" t="s">
        <v>33</v>
      </c>
      <c r="B26" s="3" t="s">
        <v>44</v>
      </c>
      <c r="C26" s="3" t="s">
        <v>45</v>
      </c>
      <c r="D26" s="3" t="str">
        <f t="shared" si="0"/>
        <v>박*원</v>
      </c>
      <c r="E26" s="3" t="s">
        <v>50</v>
      </c>
      <c r="F26" s="3" t="s">
        <v>47</v>
      </c>
      <c r="G26" s="3" t="s">
        <v>48</v>
      </c>
      <c r="H26" t="str">
        <f t="shared" si="3"/>
        <v xml:space="preserve">광주광역시 동구 필문대로 </v>
      </c>
    </row>
    <row r="27" spans="1:8" x14ac:dyDescent="0.3">
      <c r="A27" s="3" t="s">
        <v>9</v>
      </c>
      <c r="B27" s="3" t="s">
        <v>44</v>
      </c>
      <c r="C27" s="3" t="s">
        <v>45</v>
      </c>
      <c r="D27" s="3" t="str">
        <f t="shared" si="0"/>
        <v>박*원</v>
      </c>
      <c r="E27" s="3" t="s">
        <v>51</v>
      </c>
      <c r="F27" s="3" t="s">
        <v>47</v>
      </c>
      <c r="G27" s="3" t="s">
        <v>48</v>
      </c>
      <c r="H27" t="str">
        <f t="shared" si="3"/>
        <v xml:space="preserve">광주광역시 동구 필문대로 </v>
      </c>
    </row>
    <row r="28" spans="1:8" x14ac:dyDescent="0.3">
      <c r="A28" s="3" t="s">
        <v>22</v>
      </c>
      <c r="B28" s="3" t="s">
        <v>44</v>
      </c>
      <c r="C28" s="3" t="s">
        <v>45</v>
      </c>
      <c r="D28" s="3" t="str">
        <f t="shared" si="0"/>
        <v>박*원</v>
      </c>
      <c r="E28" s="3" t="s">
        <v>52</v>
      </c>
      <c r="F28" s="3" t="s">
        <v>47</v>
      </c>
      <c r="G28" s="3" t="s">
        <v>48</v>
      </c>
      <c r="H28" t="str">
        <f t="shared" si="3"/>
        <v xml:space="preserve">광주광역시 동구 필문대로 </v>
      </c>
    </row>
    <row r="29" spans="1:8" x14ac:dyDescent="0.3">
      <c r="A29" s="3" t="s">
        <v>32</v>
      </c>
      <c r="B29" s="3" t="s">
        <v>53</v>
      </c>
      <c r="C29" s="3" t="s">
        <v>54</v>
      </c>
      <c r="D29" s="3" t="str">
        <f t="shared" si="0"/>
        <v>이*행</v>
      </c>
      <c r="E29" s="3" t="s">
        <v>55</v>
      </c>
      <c r="F29" s="3" t="s">
        <v>56</v>
      </c>
      <c r="G29" s="3" t="s">
        <v>57</v>
      </c>
      <c r="H29" t="str">
        <f>LEFT(G29,12)</f>
        <v>광주광역시 동구 밤실로</v>
      </c>
    </row>
    <row r="30" spans="1:8" x14ac:dyDescent="0.3">
      <c r="A30" s="3" t="s">
        <v>58</v>
      </c>
      <c r="B30" s="3" t="s">
        <v>53</v>
      </c>
      <c r="C30" s="3" t="s">
        <v>54</v>
      </c>
      <c r="D30" s="3" t="str">
        <f t="shared" si="0"/>
        <v>이*행</v>
      </c>
      <c r="E30" s="3" t="s">
        <v>59</v>
      </c>
      <c r="F30" s="3" t="s">
        <v>56</v>
      </c>
      <c r="G30" s="3" t="s">
        <v>57</v>
      </c>
      <c r="H30" t="str">
        <f t="shared" ref="H30:H32" si="4">LEFT(G30,12)</f>
        <v>광주광역시 동구 밤실로</v>
      </c>
    </row>
    <row r="31" spans="1:8" x14ac:dyDescent="0.3">
      <c r="A31" s="3" t="s">
        <v>30</v>
      </c>
      <c r="B31" s="3" t="s">
        <v>53</v>
      </c>
      <c r="C31" s="3" t="s">
        <v>54</v>
      </c>
      <c r="D31" s="3" t="str">
        <f t="shared" si="0"/>
        <v>이*행</v>
      </c>
      <c r="E31" s="3" t="s">
        <v>59</v>
      </c>
      <c r="F31" s="3" t="s">
        <v>56</v>
      </c>
      <c r="G31" s="3" t="s">
        <v>57</v>
      </c>
      <c r="H31" t="str">
        <f t="shared" si="4"/>
        <v>광주광역시 동구 밤실로</v>
      </c>
    </row>
    <row r="32" spans="1:8" x14ac:dyDescent="0.3">
      <c r="A32" s="3" t="s">
        <v>28</v>
      </c>
      <c r="B32" s="3" t="s">
        <v>53</v>
      </c>
      <c r="C32" s="3" t="s">
        <v>54</v>
      </c>
      <c r="D32" s="3" t="str">
        <f t="shared" si="0"/>
        <v>이*행</v>
      </c>
      <c r="E32" s="3" t="s">
        <v>55</v>
      </c>
      <c r="F32" s="3" t="s">
        <v>56</v>
      </c>
      <c r="G32" s="3" t="s">
        <v>57</v>
      </c>
      <c r="H32" t="str">
        <f t="shared" si="4"/>
        <v>광주광역시 동구 밤실로</v>
      </c>
    </row>
    <row r="33" spans="1:8" x14ac:dyDescent="0.3">
      <c r="A33" s="3" t="s">
        <v>36</v>
      </c>
      <c r="B33" s="3" t="s">
        <v>60</v>
      </c>
      <c r="C33" s="3" t="s">
        <v>61</v>
      </c>
      <c r="D33" s="3" t="str">
        <f t="shared" si="0"/>
        <v>한*규</v>
      </c>
      <c r="E33" s="3" t="s">
        <v>62</v>
      </c>
      <c r="F33" s="3" t="s">
        <v>56</v>
      </c>
      <c r="G33" s="3" t="s">
        <v>63</v>
      </c>
      <c r="H33" t="str">
        <f>LEFT(G33,12)</f>
        <v>광주광역시 동구 구성로</v>
      </c>
    </row>
    <row r="34" spans="1:8" x14ac:dyDescent="0.3">
      <c r="A34" s="3" t="s">
        <v>9</v>
      </c>
      <c r="B34" s="3" t="s">
        <v>64</v>
      </c>
      <c r="C34" s="3" t="s">
        <v>65</v>
      </c>
      <c r="D34" s="3" t="str">
        <f t="shared" si="0"/>
        <v>김*봉</v>
      </c>
      <c r="E34" s="3" t="s">
        <v>66</v>
      </c>
      <c r="F34" s="3" t="s">
        <v>13</v>
      </c>
      <c r="G34" s="3" t="s">
        <v>67</v>
      </c>
      <c r="H34" t="str">
        <f>LEFT(G34,12)</f>
        <v>광주광역시 동구 동명로</v>
      </c>
    </row>
    <row r="35" spans="1:8" x14ac:dyDescent="0.3">
      <c r="A35" s="3" t="s">
        <v>22</v>
      </c>
      <c r="B35" s="3" t="s">
        <v>64</v>
      </c>
      <c r="C35" s="3" t="s">
        <v>65</v>
      </c>
      <c r="D35" s="3" t="str">
        <f t="shared" si="0"/>
        <v>김*봉</v>
      </c>
      <c r="E35" s="3" t="s">
        <v>68</v>
      </c>
      <c r="F35" s="3" t="s">
        <v>13</v>
      </c>
      <c r="G35" s="3" t="s">
        <v>67</v>
      </c>
      <c r="H35" t="str">
        <f t="shared" ref="H35:H37" si="5">LEFT(G35,12)</f>
        <v>광주광역시 동구 동명로</v>
      </c>
    </row>
    <row r="36" spans="1:8" x14ac:dyDescent="0.3">
      <c r="A36" s="3" t="s">
        <v>20</v>
      </c>
      <c r="B36" s="3" t="s">
        <v>64</v>
      </c>
      <c r="C36" s="3" t="s">
        <v>65</v>
      </c>
      <c r="D36" s="3" t="str">
        <f t="shared" si="0"/>
        <v>김*봉</v>
      </c>
      <c r="E36" s="3" t="s">
        <v>69</v>
      </c>
      <c r="F36" s="3" t="s">
        <v>13</v>
      </c>
      <c r="G36" s="3" t="s">
        <v>67</v>
      </c>
      <c r="H36" t="str">
        <f t="shared" si="5"/>
        <v>광주광역시 동구 동명로</v>
      </c>
    </row>
    <row r="37" spans="1:8" x14ac:dyDescent="0.3">
      <c r="A37" s="3" t="s">
        <v>15</v>
      </c>
      <c r="B37" s="3" t="s">
        <v>64</v>
      </c>
      <c r="C37" s="3" t="s">
        <v>65</v>
      </c>
      <c r="D37" s="3" t="str">
        <f t="shared" si="0"/>
        <v>김*봉</v>
      </c>
      <c r="E37" s="3" t="s">
        <v>66</v>
      </c>
      <c r="F37" s="3" t="s">
        <v>13</v>
      </c>
      <c r="G37" s="3" t="s">
        <v>67</v>
      </c>
      <c r="H37" t="str">
        <f t="shared" si="5"/>
        <v>광주광역시 동구 동명로</v>
      </c>
    </row>
    <row r="38" spans="1:8" x14ac:dyDescent="0.3">
      <c r="A38" s="3" t="s">
        <v>15</v>
      </c>
      <c r="B38" s="3" t="s">
        <v>70</v>
      </c>
      <c r="C38" s="3" t="s">
        <v>71</v>
      </c>
      <c r="D38" s="3" t="str">
        <f t="shared" si="0"/>
        <v>양*훈</v>
      </c>
      <c r="E38" s="3" t="s">
        <v>72</v>
      </c>
      <c r="F38" s="3" t="s">
        <v>13</v>
      </c>
      <c r="G38" s="3" t="s">
        <v>73</v>
      </c>
      <c r="H38" t="str">
        <f>LEFT(G38,12)</f>
        <v>광주광역시 동구 충장로</v>
      </c>
    </row>
    <row r="39" spans="1:8" x14ac:dyDescent="0.3">
      <c r="A39" s="3" t="s">
        <v>22</v>
      </c>
      <c r="B39" s="3" t="s">
        <v>70</v>
      </c>
      <c r="C39" s="3" t="s">
        <v>71</v>
      </c>
      <c r="D39" s="3" t="str">
        <f t="shared" si="0"/>
        <v>양*훈</v>
      </c>
      <c r="E39" s="3" t="s">
        <v>74</v>
      </c>
      <c r="F39" s="3" t="s">
        <v>13</v>
      </c>
      <c r="G39" s="3" t="s">
        <v>73</v>
      </c>
      <c r="H39" t="str">
        <f t="shared" ref="H39:H40" si="6">LEFT(G39,12)</f>
        <v>광주광역시 동구 충장로</v>
      </c>
    </row>
    <row r="40" spans="1:8" x14ac:dyDescent="0.3">
      <c r="A40" s="3" t="s">
        <v>9</v>
      </c>
      <c r="B40" s="3" t="s">
        <v>70</v>
      </c>
      <c r="C40" s="3" t="s">
        <v>71</v>
      </c>
      <c r="D40" s="3" t="str">
        <f t="shared" si="0"/>
        <v>양*훈</v>
      </c>
      <c r="E40" s="3" t="s">
        <v>72</v>
      </c>
      <c r="F40" s="3" t="s">
        <v>13</v>
      </c>
      <c r="G40" s="3" t="s">
        <v>73</v>
      </c>
      <c r="H40" t="str">
        <f t="shared" si="6"/>
        <v>광주광역시 동구 충장로</v>
      </c>
    </row>
    <row r="41" spans="1:8" x14ac:dyDescent="0.3">
      <c r="A41" s="3" t="s">
        <v>30</v>
      </c>
      <c r="B41" s="3" t="s">
        <v>75</v>
      </c>
      <c r="C41" s="3" t="s">
        <v>76</v>
      </c>
      <c r="D41" s="3" t="str">
        <f>LEFT(C41,1)&amp;"******"&amp;RIGHT(C41,3)</f>
        <v>씨******(주)</v>
      </c>
      <c r="E41" s="3" t="s">
        <v>77</v>
      </c>
      <c r="F41" s="3" t="s">
        <v>78</v>
      </c>
      <c r="G41" s="3" t="s">
        <v>79</v>
      </c>
      <c r="H41" t="str">
        <f>LEFT(G41,13)</f>
        <v>광주광역시 동구 필문대로</v>
      </c>
    </row>
    <row r="42" spans="1:8" x14ac:dyDescent="0.3">
      <c r="A42" s="3" t="s">
        <v>33</v>
      </c>
      <c r="B42" s="3" t="s">
        <v>75</v>
      </c>
      <c r="C42" s="3" t="s">
        <v>76</v>
      </c>
      <c r="D42" s="3" t="str">
        <f t="shared" ref="D42:D50" si="7">LEFT(C42,1)&amp;"******"&amp;RIGHT(C42,3)</f>
        <v>씨******(주)</v>
      </c>
      <c r="E42" s="3" t="s">
        <v>69</v>
      </c>
      <c r="F42" s="3" t="s">
        <v>78</v>
      </c>
      <c r="G42" s="3" t="s">
        <v>79</v>
      </c>
      <c r="H42" t="str">
        <f t="shared" ref="H42:H50" si="8">LEFT(G42,13)</f>
        <v>광주광역시 동구 필문대로</v>
      </c>
    </row>
    <row r="43" spans="1:8" x14ac:dyDescent="0.3">
      <c r="A43" s="3" t="s">
        <v>32</v>
      </c>
      <c r="B43" s="3" t="s">
        <v>75</v>
      </c>
      <c r="C43" s="3" t="s">
        <v>76</v>
      </c>
      <c r="D43" s="3" t="str">
        <f t="shared" si="7"/>
        <v>씨******(주)</v>
      </c>
      <c r="E43" s="3" t="s">
        <v>80</v>
      </c>
      <c r="F43" s="3" t="s">
        <v>78</v>
      </c>
      <c r="G43" s="3" t="s">
        <v>79</v>
      </c>
      <c r="H43" t="str">
        <f t="shared" si="8"/>
        <v>광주광역시 동구 필문대로</v>
      </c>
    </row>
    <row r="44" spans="1:8" x14ac:dyDescent="0.3">
      <c r="A44" s="3" t="s">
        <v>20</v>
      </c>
      <c r="B44" s="3" t="s">
        <v>75</v>
      </c>
      <c r="C44" s="3" t="s">
        <v>76</v>
      </c>
      <c r="D44" s="3" t="str">
        <f t="shared" si="7"/>
        <v>씨******(주)</v>
      </c>
      <c r="E44" s="3" t="s">
        <v>69</v>
      </c>
      <c r="F44" s="3" t="s">
        <v>78</v>
      </c>
      <c r="G44" s="3" t="s">
        <v>79</v>
      </c>
      <c r="H44" t="str">
        <f t="shared" si="8"/>
        <v>광주광역시 동구 필문대로</v>
      </c>
    </row>
    <row r="45" spans="1:8" x14ac:dyDescent="0.3">
      <c r="A45" s="3" t="s">
        <v>28</v>
      </c>
      <c r="B45" s="3" t="s">
        <v>75</v>
      </c>
      <c r="C45" s="3" t="s">
        <v>76</v>
      </c>
      <c r="D45" s="3" t="str">
        <f t="shared" si="7"/>
        <v>씨******(주)</v>
      </c>
      <c r="E45" s="3" t="s">
        <v>80</v>
      </c>
      <c r="F45" s="3" t="s">
        <v>78</v>
      </c>
      <c r="G45" s="3" t="s">
        <v>79</v>
      </c>
      <c r="H45" t="str">
        <f t="shared" si="8"/>
        <v>광주광역시 동구 필문대로</v>
      </c>
    </row>
    <row r="46" spans="1:8" x14ac:dyDescent="0.3">
      <c r="A46" s="3" t="s">
        <v>36</v>
      </c>
      <c r="B46" s="3" t="s">
        <v>75</v>
      </c>
      <c r="C46" s="3" t="s">
        <v>76</v>
      </c>
      <c r="D46" s="3" t="str">
        <f t="shared" si="7"/>
        <v>씨******(주)</v>
      </c>
      <c r="E46" s="3" t="s">
        <v>81</v>
      </c>
      <c r="F46" s="3" t="s">
        <v>78</v>
      </c>
      <c r="G46" s="3" t="s">
        <v>79</v>
      </c>
      <c r="H46" t="str">
        <f t="shared" si="8"/>
        <v>광주광역시 동구 필문대로</v>
      </c>
    </row>
    <row r="47" spans="1:8" x14ac:dyDescent="0.3">
      <c r="A47" s="3" t="s">
        <v>38</v>
      </c>
      <c r="B47" s="3" t="s">
        <v>75</v>
      </c>
      <c r="C47" s="3" t="s">
        <v>76</v>
      </c>
      <c r="D47" s="3" t="str">
        <f t="shared" si="7"/>
        <v>씨******(주)</v>
      </c>
      <c r="E47" s="3" t="s">
        <v>81</v>
      </c>
      <c r="F47" s="3" t="s">
        <v>78</v>
      </c>
      <c r="G47" s="3" t="s">
        <v>79</v>
      </c>
      <c r="H47" t="str">
        <f t="shared" si="8"/>
        <v>광주광역시 동구 필문대로</v>
      </c>
    </row>
    <row r="48" spans="1:8" x14ac:dyDescent="0.3">
      <c r="A48" s="3" t="s">
        <v>15</v>
      </c>
      <c r="B48" s="3" t="s">
        <v>75</v>
      </c>
      <c r="C48" s="3" t="s">
        <v>76</v>
      </c>
      <c r="D48" s="3" t="str">
        <f t="shared" si="7"/>
        <v>씨******(주)</v>
      </c>
      <c r="E48" s="3" t="s">
        <v>66</v>
      </c>
      <c r="F48" s="3" t="s">
        <v>78</v>
      </c>
      <c r="G48" s="3" t="s">
        <v>79</v>
      </c>
      <c r="H48" t="str">
        <f t="shared" si="8"/>
        <v>광주광역시 동구 필문대로</v>
      </c>
    </row>
    <row r="49" spans="1:8" x14ac:dyDescent="0.3">
      <c r="A49" s="3" t="s">
        <v>22</v>
      </c>
      <c r="B49" s="3" t="s">
        <v>75</v>
      </c>
      <c r="C49" s="3" t="s">
        <v>76</v>
      </c>
      <c r="D49" s="3" t="str">
        <f t="shared" si="7"/>
        <v>씨******(주)</v>
      </c>
      <c r="E49" s="3" t="s">
        <v>68</v>
      </c>
      <c r="F49" s="3" t="s">
        <v>78</v>
      </c>
      <c r="G49" s="3" t="s">
        <v>79</v>
      </c>
      <c r="H49" t="str">
        <f t="shared" si="8"/>
        <v>광주광역시 동구 필문대로</v>
      </c>
    </row>
    <row r="50" spans="1:8" x14ac:dyDescent="0.3">
      <c r="A50" s="3" t="s">
        <v>9</v>
      </c>
      <c r="B50" s="3" t="s">
        <v>75</v>
      </c>
      <c r="C50" s="3" t="s">
        <v>76</v>
      </c>
      <c r="D50" s="3" t="str">
        <f t="shared" si="7"/>
        <v>씨******(주)</v>
      </c>
      <c r="E50" s="3" t="s">
        <v>66</v>
      </c>
      <c r="F50" s="3" t="s">
        <v>78</v>
      </c>
      <c r="G50" s="3" t="s">
        <v>79</v>
      </c>
      <c r="H50" t="str">
        <f t="shared" si="8"/>
        <v>광주광역시 동구 필문대로</v>
      </c>
    </row>
    <row r="51" spans="1:8" x14ac:dyDescent="0.3">
      <c r="A51" s="3" t="s">
        <v>28</v>
      </c>
      <c r="B51" s="3" t="s">
        <v>82</v>
      </c>
      <c r="C51" s="3" t="s">
        <v>83</v>
      </c>
      <c r="D51" s="3" t="str">
        <f>LEFT(C51,1)&amp;"******"&amp;RIGHT(C51,4)</f>
        <v>한******주식회사</v>
      </c>
      <c r="E51" s="3" t="s">
        <v>80</v>
      </c>
      <c r="F51" s="3" t="s">
        <v>47</v>
      </c>
      <c r="G51" s="3" t="s">
        <v>84</v>
      </c>
      <c r="H51" t="str">
        <f>LEFT(G51,13)</f>
        <v>광주광역시 서구 대남대로</v>
      </c>
    </row>
    <row r="52" spans="1:8" x14ac:dyDescent="0.3">
      <c r="A52" s="3" t="s">
        <v>22</v>
      </c>
      <c r="B52" s="3" t="s">
        <v>82</v>
      </c>
      <c r="C52" s="3" t="s">
        <v>83</v>
      </c>
      <c r="D52" s="3" t="str">
        <f>LEFT(C52,1)&amp;"******"&amp;RIGHT(C52,4)</f>
        <v>한******주식회사</v>
      </c>
      <c r="E52" s="3" t="s">
        <v>68</v>
      </c>
      <c r="F52" s="3" t="s">
        <v>47</v>
      </c>
      <c r="G52" s="3" t="s">
        <v>84</v>
      </c>
      <c r="H52" t="str">
        <f>LEFT(G52,13)</f>
        <v>광주광역시 서구 대남대로</v>
      </c>
    </row>
    <row r="53" spans="1:8" x14ac:dyDescent="0.3">
      <c r="A53" s="3" t="s">
        <v>22</v>
      </c>
      <c r="B53" s="3" t="s">
        <v>85</v>
      </c>
      <c r="C53" s="3" t="s">
        <v>86</v>
      </c>
      <c r="D53" s="3" t="str">
        <f>LEFT(C53,4)&amp;"***"&amp;RIGHT(C53,1)</f>
        <v>(주)평***카</v>
      </c>
      <c r="E53" s="3" t="s">
        <v>87</v>
      </c>
      <c r="F53" s="3" t="s">
        <v>47</v>
      </c>
      <c r="G53" s="3" t="s">
        <v>88</v>
      </c>
      <c r="H53" t="str">
        <f>LEFT(G53,13)</f>
        <v>광주광역시 서구 대남대로</v>
      </c>
    </row>
    <row r="54" spans="1:8" x14ac:dyDescent="0.3">
      <c r="A54" s="3" t="s">
        <v>20</v>
      </c>
      <c r="B54" s="3" t="s">
        <v>82</v>
      </c>
      <c r="C54" s="3" t="s">
        <v>83</v>
      </c>
      <c r="D54" s="3" t="str">
        <f t="shared" ref="D54:D56" si="9">LEFT(C54,1)&amp;"******"&amp;RIGHT(C54,4)</f>
        <v>한******주식회사</v>
      </c>
      <c r="E54" s="3" t="s">
        <v>69</v>
      </c>
      <c r="F54" s="3" t="s">
        <v>47</v>
      </c>
      <c r="G54" s="3" t="s">
        <v>84</v>
      </c>
      <c r="H54" t="str">
        <f t="shared" ref="H54:H56" si="10">LEFT(G54,13)</f>
        <v>광주광역시 서구 대남대로</v>
      </c>
    </row>
    <row r="55" spans="1:8" x14ac:dyDescent="0.3">
      <c r="A55" s="3" t="s">
        <v>38</v>
      </c>
      <c r="B55" s="3" t="s">
        <v>82</v>
      </c>
      <c r="C55" s="3" t="s">
        <v>83</v>
      </c>
      <c r="D55" s="3" t="str">
        <f t="shared" si="9"/>
        <v>한******주식회사</v>
      </c>
      <c r="E55" s="3" t="s">
        <v>81</v>
      </c>
      <c r="F55" s="3" t="s">
        <v>47</v>
      </c>
      <c r="G55" s="3" t="s">
        <v>84</v>
      </c>
      <c r="H55" t="str">
        <f t="shared" si="10"/>
        <v>광주광역시 서구 대남대로</v>
      </c>
    </row>
    <row r="56" spans="1:8" x14ac:dyDescent="0.3">
      <c r="A56" s="3" t="s">
        <v>32</v>
      </c>
      <c r="B56" s="3" t="s">
        <v>82</v>
      </c>
      <c r="C56" s="3" t="s">
        <v>83</v>
      </c>
      <c r="D56" s="3" t="str">
        <f t="shared" si="9"/>
        <v>한******주식회사</v>
      </c>
      <c r="E56" s="3" t="s">
        <v>80</v>
      </c>
      <c r="F56" s="3" t="s">
        <v>47</v>
      </c>
      <c r="G56" s="3" t="s">
        <v>84</v>
      </c>
      <c r="H56" t="str">
        <f t="shared" si="10"/>
        <v>광주광역시 서구 대남대로</v>
      </c>
    </row>
    <row r="57" spans="1:8" x14ac:dyDescent="0.3">
      <c r="A57" s="3" t="s">
        <v>33</v>
      </c>
      <c r="B57" s="3" t="s">
        <v>89</v>
      </c>
      <c r="C57" s="3" t="s">
        <v>90</v>
      </c>
      <c r="D57" s="3" t="str">
        <f>LEFT(C57,1)&amp;"********"&amp;RIGHT(C57,2)</f>
        <v>광********조합</v>
      </c>
      <c r="E57" s="3" t="s">
        <v>91</v>
      </c>
      <c r="F57" s="3" t="s">
        <v>47</v>
      </c>
      <c r="G57" s="3" t="s">
        <v>92</v>
      </c>
      <c r="H57" t="str">
        <f>LEFT(G57,13)</f>
        <v>광주광역시 서구 대남대로</v>
      </c>
    </row>
    <row r="58" spans="1:8" x14ac:dyDescent="0.3">
      <c r="A58" s="3" t="s">
        <v>20</v>
      </c>
      <c r="B58" s="3" t="s">
        <v>89</v>
      </c>
      <c r="C58" s="3" t="s">
        <v>90</v>
      </c>
      <c r="D58" s="3" t="str">
        <f>LEFT(C58,1)&amp;"********"&amp;RIGHT(C58,2)</f>
        <v>광********조합</v>
      </c>
      <c r="E58" s="3" t="s">
        <v>93</v>
      </c>
      <c r="F58" s="3" t="s">
        <v>47</v>
      </c>
      <c r="G58" s="3" t="s">
        <v>92</v>
      </c>
      <c r="H58" t="str">
        <f>LEFT(G58,13)</f>
        <v>광주광역시 서구 대남대로</v>
      </c>
    </row>
    <row r="59" spans="1:8" x14ac:dyDescent="0.3">
      <c r="A59" s="3" t="s">
        <v>33</v>
      </c>
      <c r="B59" s="3" t="s">
        <v>94</v>
      </c>
      <c r="C59" s="3" t="s">
        <v>95</v>
      </c>
      <c r="D59" s="3" t="str">
        <f t="shared" si="0"/>
        <v>이*환</v>
      </c>
      <c r="E59" s="3" t="s">
        <v>96</v>
      </c>
      <c r="F59" s="3" t="s">
        <v>13</v>
      </c>
      <c r="G59" s="3" t="s">
        <v>97</v>
      </c>
      <c r="H59" t="str">
        <f>LEFT(G59,13)</f>
        <v>광주광역시 서구 대남대로</v>
      </c>
    </row>
    <row r="60" spans="1:8" x14ac:dyDescent="0.3">
      <c r="A60" s="3" t="s">
        <v>30</v>
      </c>
      <c r="B60" s="3" t="s">
        <v>82</v>
      </c>
      <c r="C60" s="3" t="s">
        <v>83</v>
      </c>
      <c r="D60" s="3" t="str">
        <f>LEFT(C60,1)&amp;"******"&amp;RIGHT(C60,4)</f>
        <v>한******주식회사</v>
      </c>
      <c r="E60" s="3" t="s">
        <v>77</v>
      </c>
      <c r="F60" s="3" t="s">
        <v>47</v>
      </c>
      <c r="G60" s="3" t="s">
        <v>84</v>
      </c>
      <c r="H60" t="str">
        <f>LEFT(G60,13)</f>
        <v>광주광역시 서구 대남대로</v>
      </c>
    </row>
    <row r="61" spans="1:8" x14ac:dyDescent="0.3">
      <c r="A61" s="3" t="s">
        <v>15</v>
      </c>
      <c r="B61" s="3" t="s">
        <v>94</v>
      </c>
      <c r="C61" s="3" t="s">
        <v>95</v>
      </c>
      <c r="D61" s="3" t="str">
        <f t="shared" si="0"/>
        <v>이*환</v>
      </c>
      <c r="E61" s="3" t="s">
        <v>72</v>
      </c>
      <c r="F61" s="3" t="s">
        <v>13</v>
      </c>
      <c r="G61" s="3" t="s">
        <v>97</v>
      </c>
      <c r="H61" t="str">
        <f t="shared" ref="H61:H68" si="11">LEFT(G61,13)</f>
        <v>광주광역시 서구 대남대로</v>
      </c>
    </row>
    <row r="62" spans="1:8" x14ac:dyDescent="0.3">
      <c r="A62" s="3" t="s">
        <v>20</v>
      </c>
      <c r="B62" s="3" t="s">
        <v>94</v>
      </c>
      <c r="C62" s="3" t="s">
        <v>95</v>
      </c>
      <c r="D62" s="3" t="str">
        <f t="shared" si="0"/>
        <v>이*환</v>
      </c>
      <c r="E62" s="3" t="s">
        <v>98</v>
      </c>
      <c r="F62" s="3" t="s">
        <v>13</v>
      </c>
      <c r="G62" s="3" t="s">
        <v>97</v>
      </c>
      <c r="H62" t="str">
        <f t="shared" si="11"/>
        <v>광주광역시 서구 대남대로</v>
      </c>
    </row>
    <row r="63" spans="1:8" x14ac:dyDescent="0.3">
      <c r="A63" s="3" t="s">
        <v>22</v>
      </c>
      <c r="B63" s="3" t="s">
        <v>94</v>
      </c>
      <c r="C63" s="3" t="s">
        <v>95</v>
      </c>
      <c r="D63" s="3" t="str">
        <f t="shared" si="0"/>
        <v>이*환</v>
      </c>
      <c r="E63" s="3" t="s">
        <v>74</v>
      </c>
      <c r="F63" s="3" t="s">
        <v>13</v>
      </c>
      <c r="G63" s="3" t="s">
        <v>97</v>
      </c>
      <c r="H63" t="str">
        <f t="shared" si="11"/>
        <v>광주광역시 서구 대남대로</v>
      </c>
    </row>
    <row r="64" spans="1:8" x14ac:dyDescent="0.3">
      <c r="A64" s="3" t="s">
        <v>9</v>
      </c>
      <c r="B64" s="3" t="s">
        <v>94</v>
      </c>
      <c r="C64" s="3" t="s">
        <v>95</v>
      </c>
      <c r="D64" s="3" t="str">
        <f t="shared" si="0"/>
        <v>이*환</v>
      </c>
      <c r="E64" s="3" t="s">
        <v>72</v>
      </c>
      <c r="F64" s="3" t="s">
        <v>13</v>
      </c>
      <c r="G64" s="3" t="s">
        <v>97</v>
      </c>
      <c r="H64" t="str">
        <f t="shared" si="11"/>
        <v>광주광역시 서구 대남대로</v>
      </c>
    </row>
    <row r="65" spans="1:8" x14ac:dyDescent="0.3">
      <c r="A65" s="3" t="s">
        <v>15</v>
      </c>
      <c r="B65" s="3" t="s">
        <v>82</v>
      </c>
      <c r="C65" s="3" t="s">
        <v>83</v>
      </c>
      <c r="D65" s="3" t="str">
        <f t="shared" ref="D65:D68" si="12">LEFT(C65,1)&amp;"******"&amp;RIGHT(C65,4)</f>
        <v>한******주식회사</v>
      </c>
      <c r="E65" s="3" t="s">
        <v>66</v>
      </c>
      <c r="F65" s="3" t="s">
        <v>47</v>
      </c>
      <c r="G65" s="3" t="s">
        <v>84</v>
      </c>
      <c r="H65" t="str">
        <f t="shared" si="11"/>
        <v>광주광역시 서구 대남대로</v>
      </c>
    </row>
    <row r="66" spans="1:8" x14ac:dyDescent="0.3">
      <c r="A66" s="3" t="s">
        <v>9</v>
      </c>
      <c r="B66" s="3" t="s">
        <v>82</v>
      </c>
      <c r="C66" s="3" t="s">
        <v>83</v>
      </c>
      <c r="D66" s="3" t="str">
        <f t="shared" si="12"/>
        <v>한******주식회사</v>
      </c>
      <c r="E66" s="3" t="s">
        <v>66</v>
      </c>
      <c r="F66" s="3" t="s">
        <v>47</v>
      </c>
      <c r="G66" s="3" t="s">
        <v>84</v>
      </c>
      <c r="H66" t="str">
        <f t="shared" si="11"/>
        <v>광주광역시 서구 대남대로</v>
      </c>
    </row>
    <row r="67" spans="1:8" x14ac:dyDescent="0.3">
      <c r="A67" s="3" t="s">
        <v>36</v>
      </c>
      <c r="B67" s="3" t="s">
        <v>82</v>
      </c>
      <c r="C67" s="3" t="s">
        <v>83</v>
      </c>
      <c r="D67" s="3" t="str">
        <f t="shared" si="12"/>
        <v>한******주식회사</v>
      </c>
      <c r="E67" s="3" t="s">
        <v>81</v>
      </c>
      <c r="F67" s="3" t="s">
        <v>47</v>
      </c>
      <c r="G67" s="3" t="s">
        <v>84</v>
      </c>
      <c r="H67" t="str">
        <f t="shared" si="11"/>
        <v>광주광역시 서구 대남대로</v>
      </c>
    </row>
    <row r="68" spans="1:8" x14ac:dyDescent="0.3">
      <c r="A68" s="3" t="s">
        <v>33</v>
      </c>
      <c r="B68" s="3" t="s">
        <v>82</v>
      </c>
      <c r="C68" s="3" t="s">
        <v>83</v>
      </c>
      <c r="D68" s="3" t="str">
        <f t="shared" si="12"/>
        <v>한******주식회사</v>
      </c>
      <c r="E68" s="3" t="s">
        <v>69</v>
      </c>
      <c r="F68" s="3" t="s">
        <v>47</v>
      </c>
      <c r="G68" s="3" t="s">
        <v>84</v>
      </c>
      <c r="H68" t="str">
        <f t="shared" si="11"/>
        <v>광주광역시 서구 대남대로</v>
      </c>
    </row>
    <row r="69" spans="1:8" x14ac:dyDescent="0.3">
      <c r="A69" s="3" t="s">
        <v>33</v>
      </c>
      <c r="B69" s="3" t="s">
        <v>99</v>
      </c>
      <c r="C69" s="3" t="s">
        <v>100</v>
      </c>
      <c r="D69" s="3" t="str">
        <f>LEFT(C69,1)&amp;"***"&amp;RIGHT(C69,5)</f>
        <v>상***마트(주)</v>
      </c>
      <c r="E69" s="3" t="s">
        <v>69</v>
      </c>
      <c r="F69" s="3" t="s">
        <v>47</v>
      </c>
      <c r="G69" s="3" t="s">
        <v>101</v>
      </c>
      <c r="H69" t="str">
        <f>LEFT(G69,14)</f>
        <v xml:space="preserve">광주광역시 서구 상무대로 </v>
      </c>
    </row>
    <row r="70" spans="1:8" x14ac:dyDescent="0.3">
      <c r="A70" s="3" t="s">
        <v>32</v>
      </c>
      <c r="B70" s="3" t="s">
        <v>102</v>
      </c>
      <c r="C70" s="3" t="s">
        <v>103</v>
      </c>
      <c r="D70" s="3" t="str">
        <f>LEFT(C70,4)&amp;"*"&amp;RIGHT(C70,1)</f>
        <v>주식회사*송</v>
      </c>
      <c r="E70" s="3" t="s">
        <v>104</v>
      </c>
      <c r="F70" s="3" t="s">
        <v>47</v>
      </c>
      <c r="G70" s="3" t="s">
        <v>105</v>
      </c>
      <c r="H70" t="str">
        <f>LEFT(G70,13)</f>
        <v>광주광역시 서구 상무대로</v>
      </c>
    </row>
    <row r="71" spans="1:8" x14ac:dyDescent="0.3">
      <c r="A71" s="3" t="s">
        <v>33</v>
      </c>
      <c r="B71" s="3" t="s">
        <v>106</v>
      </c>
      <c r="C71" s="3" t="s">
        <v>107</v>
      </c>
      <c r="D71" s="3" t="str">
        <f>LEFT(C71,3)&amp;"*****"&amp;RIGHT(C71,3)</f>
        <v>(유)*****대리점</v>
      </c>
      <c r="E71" s="3" t="s">
        <v>108</v>
      </c>
      <c r="F71" s="3" t="s">
        <v>47</v>
      </c>
      <c r="G71" s="3" t="s">
        <v>109</v>
      </c>
      <c r="H71" t="str">
        <f>LEFT(G71,14)</f>
        <v xml:space="preserve">광주광역시 서구 상무대로 </v>
      </c>
    </row>
    <row r="72" spans="1:8" x14ac:dyDescent="0.3">
      <c r="A72" s="3" t="s">
        <v>38</v>
      </c>
      <c r="B72" s="3" t="s">
        <v>110</v>
      </c>
      <c r="C72" s="3" t="s">
        <v>111</v>
      </c>
      <c r="D72" s="3" t="str">
        <f>LEFT(C72,3)&amp;"*"&amp;RIGHT(C72,1)</f>
        <v>(주)*송</v>
      </c>
      <c r="E72" s="3" t="s">
        <v>112</v>
      </c>
      <c r="F72" s="3" t="s">
        <v>47</v>
      </c>
      <c r="G72" s="3" t="s">
        <v>113</v>
      </c>
      <c r="H72" t="str">
        <f>LEFT(G72,14)</f>
        <v xml:space="preserve">광주광역시 서구 상무대로 </v>
      </c>
    </row>
    <row r="73" spans="1:8" x14ac:dyDescent="0.3">
      <c r="A73" s="3" t="s">
        <v>58</v>
      </c>
      <c r="B73" s="3" t="s">
        <v>110</v>
      </c>
      <c r="C73" s="3" t="s">
        <v>111</v>
      </c>
      <c r="D73" s="3" t="str">
        <f t="shared" ref="D73:D74" si="13">LEFT(C73,3)&amp;"*"&amp;RIGHT(C73,1)</f>
        <v>(주)*송</v>
      </c>
      <c r="E73" s="3" t="s">
        <v>114</v>
      </c>
      <c r="F73" s="3" t="s">
        <v>47</v>
      </c>
      <c r="G73" s="3" t="s">
        <v>113</v>
      </c>
      <c r="H73" t="str">
        <f t="shared" ref="H73:H74" si="14">LEFT(G73,14)</f>
        <v xml:space="preserve">광주광역시 서구 상무대로 </v>
      </c>
    </row>
    <row r="74" spans="1:8" x14ac:dyDescent="0.3">
      <c r="A74" s="3" t="s">
        <v>38</v>
      </c>
      <c r="B74" s="3" t="s">
        <v>115</v>
      </c>
      <c r="C74" s="3" t="s">
        <v>111</v>
      </c>
      <c r="D74" s="3" t="str">
        <f t="shared" si="13"/>
        <v>(주)*송</v>
      </c>
      <c r="E74" s="3" t="s">
        <v>116</v>
      </c>
      <c r="F74" s="3" t="s">
        <v>47</v>
      </c>
      <c r="G74" s="3" t="s">
        <v>113</v>
      </c>
      <c r="H74" t="str">
        <f t="shared" si="14"/>
        <v xml:space="preserve">광주광역시 서구 상무대로 </v>
      </c>
    </row>
    <row r="75" spans="1:8" x14ac:dyDescent="0.3">
      <c r="A75" s="3" t="s">
        <v>58</v>
      </c>
      <c r="B75" s="3" t="s">
        <v>102</v>
      </c>
      <c r="C75" s="3" t="s">
        <v>103</v>
      </c>
      <c r="D75" s="3" t="str">
        <f>LEFT(C75,4)&amp;"*"&amp;RIGHT(C75,1)</f>
        <v>주식회사*송</v>
      </c>
      <c r="E75" s="3" t="s">
        <v>114</v>
      </c>
      <c r="F75" s="3" t="s">
        <v>47</v>
      </c>
      <c r="G75" s="3" t="s">
        <v>105</v>
      </c>
      <c r="H75" t="str">
        <f t="shared" ref="H75:H76" si="15">LEFT(G75,13)</f>
        <v>광주광역시 서구 상무대로</v>
      </c>
    </row>
    <row r="76" spans="1:8" x14ac:dyDescent="0.3">
      <c r="A76" s="3" t="s">
        <v>58</v>
      </c>
      <c r="B76" s="3" t="s">
        <v>117</v>
      </c>
      <c r="C76" s="3" t="s">
        <v>103</v>
      </c>
      <c r="D76" s="3" t="str">
        <f>LEFT(C76,4)&amp;"*"&amp;RIGHT(C76,1)</f>
        <v>주식회사*송</v>
      </c>
      <c r="E76" s="3" t="s">
        <v>118</v>
      </c>
      <c r="F76" s="3" t="s">
        <v>47</v>
      </c>
      <c r="G76" s="3" t="s">
        <v>105</v>
      </c>
      <c r="H76" t="str">
        <f t="shared" si="15"/>
        <v>광주광역시 서구 상무대로</v>
      </c>
    </row>
    <row r="77" spans="1:8" x14ac:dyDescent="0.3">
      <c r="A77" s="3" t="s">
        <v>30</v>
      </c>
      <c r="B77" s="3" t="s">
        <v>110</v>
      </c>
      <c r="C77" s="3" t="s">
        <v>111</v>
      </c>
      <c r="D77" s="3" t="str">
        <f>LEFT(C77,3)&amp;"*"&amp;RIGHT(C77,1)</f>
        <v>(주)*송</v>
      </c>
      <c r="E77" s="3" t="s">
        <v>114</v>
      </c>
      <c r="F77" s="3" t="s">
        <v>47</v>
      </c>
      <c r="G77" s="3" t="s">
        <v>113</v>
      </c>
      <c r="H77" t="str">
        <f t="shared" ref="H77:H79" si="16">LEFT(G77,14)</f>
        <v xml:space="preserve">광주광역시 서구 상무대로 </v>
      </c>
    </row>
    <row r="78" spans="1:8" x14ac:dyDescent="0.3">
      <c r="A78" s="3" t="s">
        <v>32</v>
      </c>
      <c r="B78" s="3" t="s">
        <v>110</v>
      </c>
      <c r="C78" s="3" t="s">
        <v>111</v>
      </c>
      <c r="D78" s="3" t="str">
        <f t="shared" ref="D78:D79" si="17">LEFT(C78,3)&amp;"*"&amp;RIGHT(C78,1)</f>
        <v>(주)*송</v>
      </c>
      <c r="E78" s="3" t="s">
        <v>119</v>
      </c>
      <c r="F78" s="3" t="s">
        <v>47</v>
      </c>
      <c r="G78" s="3" t="s">
        <v>113</v>
      </c>
      <c r="H78" t="str">
        <f t="shared" si="16"/>
        <v xml:space="preserve">광주광역시 서구 상무대로 </v>
      </c>
    </row>
    <row r="79" spans="1:8" x14ac:dyDescent="0.3">
      <c r="A79" s="3" t="s">
        <v>36</v>
      </c>
      <c r="B79" s="3" t="s">
        <v>110</v>
      </c>
      <c r="C79" s="3" t="s">
        <v>111</v>
      </c>
      <c r="D79" s="3" t="str">
        <f t="shared" si="17"/>
        <v>(주)*송</v>
      </c>
      <c r="E79" s="3" t="s">
        <v>120</v>
      </c>
      <c r="F79" s="3" t="s">
        <v>47</v>
      </c>
      <c r="G79" s="3" t="s">
        <v>113</v>
      </c>
      <c r="H79" t="str">
        <f t="shared" si="16"/>
        <v xml:space="preserve">광주광역시 서구 상무대로 </v>
      </c>
    </row>
    <row r="80" spans="1:8" x14ac:dyDescent="0.3">
      <c r="A80" s="3" t="s">
        <v>28</v>
      </c>
      <c r="B80" s="3" t="s">
        <v>102</v>
      </c>
      <c r="C80" s="3" t="s">
        <v>103</v>
      </c>
      <c r="D80" s="3" t="str">
        <f>LEFT(C80,4)&amp;"*"&amp;RIGHT(C80,1)</f>
        <v>주식회사*송</v>
      </c>
      <c r="E80" s="3" t="s">
        <v>119</v>
      </c>
      <c r="F80" s="3" t="s">
        <v>47</v>
      </c>
      <c r="G80" s="3" t="s">
        <v>105</v>
      </c>
      <c r="H80" t="str">
        <f>LEFT(G80,13)</f>
        <v>광주광역시 서구 상무대로</v>
      </c>
    </row>
    <row r="81" spans="1:8" x14ac:dyDescent="0.3">
      <c r="A81" s="3" t="s">
        <v>20</v>
      </c>
      <c r="B81" s="3" t="s">
        <v>106</v>
      </c>
      <c r="C81" s="3" t="s">
        <v>107</v>
      </c>
      <c r="D81" s="3" t="str">
        <f>LEFT(C81,3)&amp;"*****"&amp;RIGHT(C81,3)</f>
        <v>(유)*****대리점</v>
      </c>
      <c r="E81" s="3" t="s">
        <v>108</v>
      </c>
      <c r="F81" s="3" t="s">
        <v>47</v>
      </c>
      <c r="G81" s="3" t="s">
        <v>109</v>
      </c>
      <c r="H81" t="str">
        <f>LEFT(G81,14)</f>
        <v xml:space="preserve">광주광역시 서구 상무대로 </v>
      </c>
    </row>
    <row r="82" spans="1:8" x14ac:dyDescent="0.3">
      <c r="A82" s="3" t="s">
        <v>30</v>
      </c>
      <c r="B82" s="3" t="s">
        <v>117</v>
      </c>
      <c r="C82" s="3" t="s">
        <v>103</v>
      </c>
      <c r="D82" s="3" t="str">
        <f>LEFT(C82,4)&amp;"*"&amp;RIGHT(C82,1)</f>
        <v>주식회사*송</v>
      </c>
      <c r="E82" s="3" t="s">
        <v>121</v>
      </c>
      <c r="F82" s="3" t="s">
        <v>47</v>
      </c>
      <c r="G82" s="3" t="s">
        <v>105</v>
      </c>
      <c r="H82" t="str">
        <f>LEFT(G82,13)</f>
        <v>광주광역시 서구 상무대로</v>
      </c>
    </row>
    <row r="83" spans="1:8" x14ac:dyDescent="0.3">
      <c r="A83" s="3" t="s">
        <v>28</v>
      </c>
      <c r="B83" s="3" t="s">
        <v>110</v>
      </c>
      <c r="C83" s="3" t="s">
        <v>111</v>
      </c>
      <c r="D83" s="3" t="str">
        <f>LEFT(C83,3)&amp;"*"&amp;RIGHT(C83,1)</f>
        <v>(주)*송</v>
      </c>
      <c r="E83" s="3" t="s">
        <v>119</v>
      </c>
      <c r="F83" s="3" t="s">
        <v>47</v>
      </c>
      <c r="G83" s="3" t="s">
        <v>113</v>
      </c>
      <c r="H83" t="str">
        <f>LEFT(G83,14)</f>
        <v xml:space="preserve">광주광역시 서구 상무대로 </v>
      </c>
    </row>
    <row r="84" spans="1:8" x14ac:dyDescent="0.3">
      <c r="A84" s="3" t="s">
        <v>30</v>
      </c>
      <c r="B84" s="3" t="s">
        <v>102</v>
      </c>
      <c r="C84" s="3" t="s">
        <v>103</v>
      </c>
      <c r="D84" s="3" t="str">
        <f>LEFT(C84,4)&amp;"*"&amp;RIGHT(C84,1)</f>
        <v>주식회사*송</v>
      </c>
      <c r="E84" s="3" t="s">
        <v>114</v>
      </c>
      <c r="F84" s="3" t="s">
        <v>47</v>
      </c>
      <c r="G84" s="3" t="s">
        <v>105</v>
      </c>
      <c r="H84" t="str">
        <f>LEFT(G84,13)</f>
        <v>광주광역시 서구 상무대로</v>
      </c>
    </row>
    <row r="85" spans="1:8" x14ac:dyDescent="0.3">
      <c r="A85" s="3" t="s">
        <v>38</v>
      </c>
      <c r="B85" s="3" t="s">
        <v>99</v>
      </c>
      <c r="C85" s="3" t="s">
        <v>100</v>
      </c>
      <c r="D85" s="3" t="str">
        <f>LEFT(C85,1)&amp;"***"&amp;RIGHT(C85,5)</f>
        <v>상***마트(주)</v>
      </c>
      <c r="E85" s="3" t="s">
        <v>122</v>
      </c>
      <c r="F85" s="3" t="s">
        <v>47</v>
      </c>
      <c r="G85" s="3" t="s">
        <v>101</v>
      </c>
      <c r="H85" t="str">
        <f>LEFT(G85,14)</f>
        <v xml:space="preserve">광주광역시 서구 상무대로 </v>
      </c>
    </row>
    <row r="86" spans="1:8" x14ac:dyDescent="0.3">
      <c r="A86" s="3" t="s">
        <v>9</v>
      </c>
      <c r="B86" s="3" t="s">
        <v>123</v>
      </c>
      <c r="C86" s="3" t="s">
        <v>124</v>
      </c>
      <c r="D86" s="3" t="str">
        <f>LEFT(C86,1)&amp;"****"&amp;RIGHT(C86,3)</f>
        <v>거****(주)</v>
      </c>
      <c r="E86" s="3" t="s">
        <v>125</v>
      </c>
      <c r="F86" s="3" t="s">
        <v>13</v>
      </c>
      <c r="G86" s="3" t="s">
        <v>126</v>
      </c>
      <c r="H86" t="str">
        <f>LEFT(G86,14)</f>
        <v xml:space="preserve">광주광역시 서구 상무대로 </v>
      </c>
    </row>
    <row r="87" spans="1:8" x14ac:dyDescent="0.3">
      <c r="A87" s="3" t="s">
        <v>36</v>
      </c>
      <c r="B87" s="3" t="s">
        <v>123</v>
      </c>
      <c r="C87" s="3" t="s">
        <v>124</v>
      </c>
      <c r="D87" s="3" t="str">
        <f t="shared" ref="D87:D93" si="18">LEFT(C87,1)&amp;"****"&amp;RIGHT(C87,3)</f>
        <v>거****(주)</v>
      </c>
      <c r="E87" s="3" t="s">
        <v>127</v>
      </c>
      <c r="F87" s="3" t="s">
        <v>13</v>
      </c>
      <c r="G87" s="3" t="s">
        <v>128</v>
      </c>
      <c r="H87" t="str">
        <f t="shared" ref="H87:H93" si="19">LEFT(G87,14)</f>
        <v xml:space="preserve">광주광역시 서구 상무대로 </v>
      </c>
    </row>
    <row r="88" spans="1:8" x14ac:dyDescent="0.3">
      <c r="A88" s="3" t="s">
        <v>22</v>
      </c>
      <c r="B88" s="3" t="s">
        <v>123</v>
      </c>
      <c r="C88" s="3" t="s">
        <v>124</v>
      </c>
      <c r="D88" s="3" t="str">
        <f t="shared" si="18"/>
        <v>거****(주)</v>
      </c>
      <c r="E88" s="3" t="s">
        <v>129</v>
      </c>
      <c r="F88" s="3" t="s">
        <v>13</v>
      </c>
      <c r="G88" s="3" t="s">
        <v>126</v>
      </c>
      <c r="H88" t="str">
        <f t="shared" si="19"/>
        <v xml:space="preserve">광주광역시 서구 상무대로 </v>
      </c>
    </row>
    <row r="89" spans="1:8" x14ac:dyDescent="0.3">
      <c r="A89" s="3" t="s">
        <v>30</v>
      </c>
      <c r="B89" s="3" t="s">
        <v>123</v>
      </c>
      <c r="C89" s="3" t="s">
        <v>124</v>
      </c>
      <c r="D89" s="3" t="str">
        <f t="shared" si="18"/>
        <v>거****(주)</v>
      </c>
      <c r="E89" s="3" t="s">
        <v>130</v>
      </c>
      <c r="F89" s="3" t="s">
        <v>13</v>
      </c>
      <c r="G89" s="3" t="s">
        <v>128</v>
      </c>
      <c r="H89" t="str">
        <f t="shared" si="19"/>
        <v xml:space="preserve">광주광역시 서구 상무대로 </v>
      </c>
    </row>
    <row r="90" spans="1:8" x14ac:dyDescent="0.3">
      <c r="A90" s="3" t="s">
        <v>15</v>
      </c>
      <c r="B90" s="3" t="s">
        <v>123</v>
      </c>
      <c r="C90" s="3" t="s">
        <v>124</v>
      </c>
      <c r="D90" s="3" t="str">
        <f t="shared" si="18"/>
        <v>거****(주)</v>
      </c>
      <c r="E90" s="3" t="s">
        <v>125</v>
      </c>
      <c r="F90" s="3" t="s">
        <v>13</v>
      </c>
      <c r="G90" s="3" t="s">
        <v>126</v>
      </c>
      <c r="H90" t="str">
        <f t="shared" si="19"/>
        <v xml:space="preserve">광주광역시 서구 상무대로 </v>
      </c>
    </row>
    <row r="91" spans="1:8" x14ac:dyDescent="0.3">
      <c r="A91" s="3" t="s">
        <v>32</v>
      </c>
      <c r="B91" s="3" t="s">
        <v>123</v>
      </c>
      <c r="C91" s="3" t="s">
        <v>124</v>
      </c>
      <c r="D91" s="3" t="str">
        <f t="shared" si="18"/>
        <v>거****(주)</v>
      </c>
      <c r="E91" s="3" t="s">
        <v>131</v>
      </c>
      <c r="F91" s="3" t="s">
        <v>13</v>
      </c>
      <c r="G91" s="3" t="s">
        <v>128</v>
      </c>
      <c r="H91" t="str">
        <f t="shared" si="19"/>
        <v xml:space="preserve">광주광역시 서구 상무대로 </v>
      </c>
    </row>
    <row r="92" spans="1:8" x14ac:dyDescent="0.3">
      <c r="A92" s="3" t="s">
        <v>38</v>
      </c>
      <c r="B92" s="3" t="s">
        <v>123</v>
      </c>
      <c r="C92" s="3" t="s">
        <v>124</v>
      </c>
      <c r="D92" s="3" t="str">
        <f t="shared" si="18"/>
        <v>거****(주)</v>
      </c>
      <c r="E92" s="3" t="s">
        <v>127</v>
      </c>
      <c r="F92" s="3" t="s">
        <v>13</v>
      </c>
      <c r="G92" s="3" t="s">
        <v>128</v>
      </c>
      <c r="H92" t="str">
        <f t="shared" si="19"/>
        <v xml:space="preserve">광주광역시 서구 상무대로 </v>
      </c>
    </row>
    <row r="93" spans="1:8" x14ac:dyDescent="0.3">
      <c r="A93" s="3" t="s">
        <v>33</v>
      </c>
      <c r="B93" s="3" t="s">
        <v>123</v>
      </c>
      <c r="C93" s="3" t="s">
        <v>124</v>
      </c>
      <c r="D93" s="3" t="str">
        <f t="shared" si="18"/>
        <v>거****(주)</v>
      </c>
      <c r="E93" s="3" t="s">
        <v>132</v>
      </c>
      <c r="F93" s="3" t="s">
        <v>13</v>
      </c>
      <c r="G93" s="3" t="s">
        <v>128</v>
      </c>
      <c r="H93" t="str">
        <f t="shared" si="19"/>
        <v xml:space="preserve">광주광역시 서구 상무대로 </v>
      </c>
    </row>
    <row r="94" spans="1:8" x14ac:dyDescent="0.3">
      <c r="A94" s="3" t="s">
        <v>28</v>
      </c>
      <c r="B94" s="3" t="s">
        <v>133</v>
      </c>
      <c r="C94" s="3" t="s">
        <v>134</v>
      </c>
      <c r="D94" s="3" t="str">
        <f>LEFT(C94,4)&amp;"****"&amp;RIGHT(C94,2)</f>
        <v>유한회사****센터</v>
      </c>
      <c r="E94" s="3" t="s">
        <v>80</v>
      </c>
      <c r="F94" s="3" t="s">
        <v>56</v>
      </c>
      <c r="G94" s="3" t="s">
        <v>135</v>
      </c>
      <c r="H94" t="str">
        <f>LEFT(G94,13)</f>
        <v>광주광역시 서구 상무대로</v>
      </c>
    </row>
    <row r="95" spans="1:8" x14ac:dyDescent="0.3">
      <c r="A95" s="3" t="s">
        <v>30</v>
      </c>
      <c r="B95" s="3" t="s">
        <v>133</v>
      </c>
      <c r="C95" s="3" t="s">
        <v>134</v>
      </c>
      <c r="D95" s="3" t="str">
        <f>LEFT(C95,4)&amp;"****"&amp;RIGHT(C95,2)</f>
        <v>유한회사****센터</v>
      </c>
      <c r="E95" s="3" t="s">
        <v>136</v>
      </c>
      <c r="F95" s="3" t="s">
        <v>56</v>
      </c>
      <c r="G95" s="3" t="s">
        <v>135</v>
      </c>
      <c r="H95" t="str">
        <f>LEFT(G95,13)</f>
        <v>광주광역시 서구 상무대로</v>
      </c>
    </row>
    <row r="96" spans="1:8" x14ac:dyDescent="0.3">
      <c r="A96" s="3" t="s">
        <v>20</v>
      </c>
      <c r="B96" s="3" t="s">
        <v>123</v>
      </c>
      <c r="C96" s="3" t="s">
        <v>124</v>
      </c>
      <c r="D96" s="3" t="str">
        <f t="shared" ref="D96:D97" si="20">LEFT(C96,1)&amp;"****"&amp;RIGHT(C96,3)</f>
        <v>거****(주)</v>
      </c>
      <c r="E96" s="3" t="s">
        <v>132</v>
      </c>
      <c r="F96" s="3" t="s">
        <v>13</v>
      </c>
      <c r="G96" s="3" t="s">
        <v>128</v>
      </c>
      <c r="H96" t="str">
        <f t="shared" ref="H96:H97" si="21">LEFT(G96,14)</f>
        <v xml:space="preserve">광주광역시 서구 상무대로 </v>
      </c>
    </row>
    <row r="97" spans="1:8" x14ac:dyDescent="0.3">
      <c r="A97" s="3" t="s">
        <v>28</v>
      </c>
      <c r="B97" s="3" t="s">
        <v>123</v>
      </c>
      <c r="C97" s="3" t="s">
        <v>124</v>
      </c>
      <c r="D97" s="3" t="str">
        <f t="shared" si="20"/>
        <v>거****(주)</v>
      </c>
      <c r="E97" s="3" t="s">
        <v>131</v>
      </c>
      <c r="F97" s="3" t="s">
        <v>13</v>
      </c>
      <c r="G97" s="3" t="s">
        <v>128</v>
      </c>
      <c r="H97" t="str">
        <f t="shared" si="21"/>
        <v xml:space="preserve">광주광역시 서구 상무대로 </v>
      </c>
    </row>
    <row r="98" spans="1:8" x14ac:dyDescent="0.3">
      <c r="A98" s="3" t="s">
        <v>58</v>
      </c>
      <c r="B98" s="3" t="s">
        <v>137</v>
      </c>
      <c r="C98" s="3" t="s">
        <v>138</v>
      </c>
      <c r="D98" s="3" t="str">
        <f t="shared" ref="D98:D118" si="22">LEFT(C98,1)&amp;"*"&amp;RIGHT(C98,1)</f>
        <v>조*호</v>
      </c>
      <c r="E98" s="3" t="s">
        <v>114</v>
      </c>
      <c r="F98" s="3" t="s">
        <v>78</v>
      </c>
      <c r="G98" s="3" t="s">
        <v>139</v>
      </c>
      <c r="H98" t="str">
        <f>LEFT(G98,13)</f>
        <v>광주광역시 서구 상무대로</v>
      </c>
    </row>
    <row r="99" spans="1:8" x14ac:dyDescent="0.3">
      <c r="A99" s="3" t="s">
        <v>30</v>
      </c>
      <c r="B99" s="3" t="s">
        <v>140</v>
      </c>
      <c r="C99" s="3" t="s">
        <v>141</v>
      </c>
      <c r="D99" s="3" t="str">
        <f>LEFT(C99,1)&amp;"*****"&amp;RIGHT(C99,3)</f>
        <v>부*****(주)</v>
      </c>
      <c r="E99" s="3" t="s">
        <v>77</v>
      </c>
      <c r="F99" s="3" t="s">
        <v>13</v>
      </c>
      <c r="G99" s="3" t="s">
        <v>142</v>
      </c>
      <c r="H99" t="str">
        <f>LEFT(G99,14)</f>
        <v xml:space="preserve">광주광역시 서구 상무대로 </v>
      </c>
    </row>
    <row r="100" spans="1:8" x14ac:dyDescent="0.3">
      <c r="A100" s="3" t="s">
        <v>15</v>
      </c>
      <c r="B100" s="3" t="s">
        <v>143</v>
      </c>
      <c r="C100" s="3" t="s">
        <v>144</v>
      </c>
      <c r="D100" s="3" t="str">
        <f>LEFT(C100,1)&amp;"***"&amp;RIGHT(C100,3)</f>
        <v>동***(주)</v>
      </c>
      <c r="E100" s="3" t="s">
        <v>51</v>
      </c>
      <c r="F100" s="3" t="s">
        <v>47</v>
      </c>
      <c r="G100" s="3" t="s">
        <v>145</v>
      </c>
      <c r="H100" t="str">
        <f>LEFT(G100,13)</f>
        <v>광주광역시 서구 상무대로</v>
      </c>
    </row>
    <row r="101" spans="1:8" x14ac:dyDescent="0.3">
      <c r="A101" s="3" t="s">
        <v>20</v>
      </c>
      <c r="B101" s="3" t="s">
        <v>143</v>
      </c>
      <c r="C101" s="3" t="s">
        <v>144</v>
      </c>
      <c r="D101" s="3" t="str">
        <f>LEFT(C101,1)&amp;"***"&amp;RIGHT(C101,3)</f>
        <v>동***(주)</v>
      </c>
      <c r="E101" s="3" t="s">
        <v>50</v>
      </c>
      <c r="F101" s="3" t="s">
        <v>47</v>
      </c>
      <c r="G101" s="3" t="s">
        <v>145</v>
      </c>
      <c r="H101" t="str">
        <f>LEFT(G101,13)</f>
        <v>광주광역시 서구 상무대로</v>
      </c>
    </row>
    <row r="102" spans="1:8" x14ac:dyDescent="0.3">
      <c r="A102" s="3" t="s">
        <v>15</v>
      </c>
      <c r="B102" s="3" t="s">
        <v>146</v>
      </c>
      <c r="C102" s="3" t="s">
        <v>147</v>
      </c>
      <c r="D102" s="3" t="str">
        <f>LEFT(C102,1)&amp;"*****"&amp;RIGHT(C102,3)</f>
        <v>대*****(주)</v>
      </c>
      <c r="E102" s="3" t="s">
        <v>148</v>
      </c>
      <c r="F102" s="3" t="s">
        <v>13</v>
      </c>
      <c r="G102" s="3" t="s">
        <v>149</v>
      </c>
      <c r="H102" t="str">
        <f>LEFT(G102,13)</f>
        <v>광주광역시 서구 상무대로</v>
      </c>
    </row>
    <row r="103" spans="1:8" x14ac:dyDescent="0.3">
      <c r="A103" s="3" t="s">
        <v>20</v>
      </c>
      <c r="B103" s="3" t="s">
        <v>150</v>
      </c>
      <c r="C103" s="3" t="s">
        <v>151</v>
      </c>
      <c r="D103" s="3" t="str">
        <f>LEFT(C103,4)&amp;"*"&amp;RIGHT(C103,1)</f>
        <v>(주)디*션</v>
      </c>
      <c r="E103" s="3" t="s">
        <v>152</v>
      </c>
      <c r="F103" s="3" t="s">
        <v>47</v>
      </c>
      <c r="G103" s="3" t="s">
        <v>153</v>
      </c>
      <c r="H103" t="str">
        <f>LEFT(G103,14)</f>
        <v xml:space="preserve">광주광역시 서구 상무대로 </v>
      </c>
    </row>
    <row r="104" spans="1:8" x14ac:dyDescent="0.3">
      <c r="A104" s="3" t="s">
        <v>20</v>
      </c>
      <c r="B104" s="3" t="s">
        <v>154</v>
      </c>
      <c r="C104" s="3" t="s">
        <v>155</v>
      </c>
      <c r="D104" s="3" t="str">
        <f>LEFT(C104,4)&amp;"****"&amp;RIGHT(C104,1)</f>
        <v>유한회사****템</v>
      </c>
      <c r="E104" s="3" t="s">
        <v>91</v>
      </c>
      <c r="F104" s="3" t="s">
        <v>13</v>
      </c>
      <c r="G104" s="3" t="s">
        <v>156</v>
      </c>
      <c r="H104" t="str">
        <f>LEFT(G104,13)</f>
        <v>광주광역시 서구 상무대로</v>
      </c>
    </row>
    <row r="105" spans="1:8" x14ac:dyDescent="0.3">
      <c r="A105" s="3" t="s">
        <v>20</v>
      </c>
      <c r="B105" s="3" t="s">
        <v>146</v>
      </c>
      <c r="C105" s="3" t="s">
        <v>147</v>
      </c>
      <c r="D105" s="3" t="str">
        <f>LEFT(C105,1)&amp;"*****"&amp;RIGHT(C105,3)</f>
        <v>대*****(주)</v>
      </c>
      <c r="E105" s="3" t="s">
        <v>91</v>
      </c>
      <c r="F105" s="3" t="s">
        <v>13</v>
      </c>
      <c r="G105" s="3" t="s">
        <v>149</v>
      </c>
      <c r="H105" t="str">
        <f>LEFT(G105,13)</f>
        <v>광주광역시 서구 상무대로</v>
      </c>
    </row>
    <row r="106" spans="1:8" x14ac:dyDescent="0.3">
      <c r="A106" s="3" t="s">
        <v>15</v>
      </c>
      <c r="B106" s="3" t="s">
        <v>140</v>
      </c>
      <c r="C106" s="3" t="s">
        <v>141</v>
      </c>
      <c r="D106" s="3" t="str">
        <f>LEFT(C106,1)&amp;"*****"&amp;RIGHT(C106,3)</f>
        <v>부*****(주)</v>
      </c>
      <c r="E106" s="3" t="s">
        <v>66</v>
      </c>
      <c r="F106" s="3" t="s">
        <v>13</v>
      </c>
      <c r="G106" s="3" t="s">
        <v>157</v>
      </c>
      <c r="H106" t="str">
        <f>LEFT(G106,14)</f>
        <v xml:space="preserve">광주광역시 서구 상무대로 </v>
      </c>
    </row>
    <row r="107" spans="1:8" x14ac:dyDescent="0.3">
      <c r="A107" s="3" t="s">
        <v>15</v>
      </c>
      <c r="B107" s="3" t="s">
        <v>158</v>
      </c>
      <c r="C107" s="3" t="s">
        <v>159</v>
      </c>
      <c r="D107" s="3" t="str">
        <f>LEFT(C107,4)&amp;"**"&amp;RIGHT(C107,1)</f>
        <v>(주)서**재</v>
      </c>
      <c r="E107" s="3" t="s">
        <v>51</v>
      </c>
      <c r="F107" s="3" t="s">
        <v>13</v>
      </c>
      <c r="G107" s="3" t="s">
        <v>160</v>
      </c>
      <c r="H107" t="str">
        <f>LEFT(G107,14)</f>
        <v xml:space="preserve">광주광역시 서구 상무대로 </v>
      </c>
    </row>
    <row r="108" spans="1:8" x14ac:dyDescent="0.3">
      <c r="A108" s="3" t="s">
        <v>30</v>
      </c>
      <c r="B108" s="3" t="s">
        <v>150</v>
      </c>
      <c r="C108" s="3" t="s">
        <v>151</v>
      </c>
      <c r="D108" s="3" t="str">
        <f>LEFT(C108,4)&amp;"*"&amp;RIGHT(C108,1)</f>
        <v>(주)디*션</v>
      </c>
      <c r="E108" s="3" t="s">
        <v>77</v>
      </c>
      <c r="F108" s="3" t="s">
        <v>47</v>
      </c>
      <c r="G108" s="3" t="s">
        <v>153</v>
      </c>
      <c r="H108" t="str">
        <f>LEFT(G108,14)</f>
        <v xml:space="preserve">광주광역시 서구 상무대로 </v>
      </c>
    </row>
    <row r="109" spans="1:8" x14ac:dyDescent="0.3">
      <c r="A109" s="3" t="s">
        <v>33</v>
      </c>
      <c r="B109" s="3" t="s">
        <v>143</v>
      </c>
      <c r="C109" s="3" t="s">
        <v>144</v>
      </c>
      <c r="D109" s="3" t="str">
        <f>LEFT(C109,1)&amp;"***"&amp;RIGHT(C109,3)</f>
        <v>동***(주)</v>
      </c>
      <c r="E109" s="3" t="s">
        <v>50</v>
      </c>
      <c r="F109" s="3" t="s">
        <v>47</v>
      </c>
      <c r="G109" s="3" t="s">
        <v>145</v>
      </c>
      <c r="H109" t="str">
        <f>LEFT(G109,13)</f>
        <v>광주광역시 서구 상무대로</v>
      </c>
    </row>
    <row r="110" spans="1:8" x14ac:dyDescent="0.3">
      <c r="A110" s="3" t="s">
        <v>28</v>
      </c>
      <c r="B110" s="3" t="s">
        <v>158</v>
      </c>
      <c r="C110" s="3" t="s">
        <v>159</v>
      </c>
      <c r="D110" s="3" t="str">
        <f>LEFT(C110,4)&amp;"**"&amp;RIGHT(C110,1)</f>
        <v>(주)서**재</v>
      </c>
      <c r="E110" s="3" t="s">
        <v>46</v>
      </c>
      <c r="F110" s="3" t="s">
        <v>13</v>
      </c>
      <c r="G110" s="3" t="s">
        <v>160</v>
      </c>
      <c r="H110" t="str">
        <f t="shared" ref="H110:H114" si="23">LEFT(G110,14)</f>
        <v xml:space="preserve">광주광역시 서구 상무대로 </v>
      </c>
    </row>
    <row r="111" spans="1:8" x14ac:dyDescent="0.3">
      <c r="A111" s="3" t="s">
        <v>30</v>
      </c>
      <c r="B111" s="3" t="s">
        <v>158</v>
      </c>
      <c r="C111" s="3" t="s">
        <v>159</v>
      </c>
      <c r="D111" s="3" t="str">
        <f t="shared" ref="D111:D114" si="24">LEFT(C111,4)&amp;"**"&amp;RIGHT(C111,1)</f>
        <v>(주)서**재</v>
      </c>
      <c r="E111" s="3" t="s">
        <v>161</v>
      </c>
      <c r="F111" s="3" t="s">
        <v>13</v>
      </c>
      <c r="G111" s="3" t="s">
        <v>160</v>
      </c>
      <c r="H111" t="str">
        <f t="shared" si="23"/>
        <v xml:space="preserve">광주광역시 서구 상무대로 </v>
      </c>
    </row>
    <row r="112" spans="1:8" x14ac:dyDescent="0.3">
      <c r="A112" s="3" t="s">
        <v>38</v>
      </c>
      <c r="B112" s="3" t="s">
        <v>158</v>
      </c>
      <c r="C112" s="3" t="s">
        <v>159</v>
      </c>
      <c r="D112" s="3" t="str">
        <f t="shared" si="24"/>
        <v>(주)서**재</v>
      </c>
      <c r="E112" s="3" t="s">
        <v>49</v>
      </c>
      <c r="F112" s="3" t="s">
        <v>13</v>
      </c>
      <c r="G112" s="3" t="s">
        <v>160</v>
      </c>
      <c r="H112" t="str">
        <f t="shared" si="23"/>
        <v xml:space="preserve">광주광역시 서구 상무대로 </v>
      </c>
    </row>
    <row r="113" spans="1:8" x14ac:dyDescent="0.3">
      <c r="A113" s="3" t="s">
        <v>36</v>
      </c>
      <c r="B113" s="3" t="s">
        <v>158</v>
      </c>
      <c r="C113" s="3" t="s">
        <v>159</v>
      </c>
      <c r="D113" s="3" t="str">
        <f t="shared" si="24"/>
        <v>(주)서**재</v>
      </c>
      <c r="E113" s="3" t="s">
        <v>49</v>
      </c>
      <c r="F113" s="3" t="s">
        <v>13</v>
      </c>
      <c r="G113" s="3" t="s">
        <v>160</v>
      </c>
      <c r="H113" t="str">
        <f t="shared" si="23"/>
        <v xml:space="preserve">광주광역시 서구 상무대로 </v>
      </c>
    </row>
    <row r="114" spans="1:8" x14ac:dyDescent="0.3">
      <c r="A114" s="3" t="s">
        <v>32</v>
      </c>
      <c r="B114" s="3" t="s">
        <v>158</v>
      </c>
      <c r="C114" s="3" t="s">
        <v>159</v>
      </c>
      <c r="D114" s="3" t="str">
        <f t="shared" si="24"/>
        <v>(주)서**재</v>
      </c>
      <c r="E114" s="3" t="s">
        <v>46</v>
      </c>
      <c r="F114" s="3" t="s">
        <v>13</v>
      </c>
      <c r="G114" s="3" t="s">
        <v>160</v>
      </c>
      <c r="H114" t="str">
        <f t="shared" si="23"/>
        <v xml:space="preserve">광주광역시 서구 상무대로 </v>
      </c>
    </row>
    <row r="115" spans="1:8" x14ac:dyDescent="0.3">
      <c r="A115" s="3" t="s">
        <v>28</v>
      </c>
      <c r="B115" s="3" t="s">
        <v>146</v>
      </c>
      <c r="C115" s="3" t="s">
        <v>147</v>
      </c>
      <c r="D115" s="3" t="str">
        <f>LEFT(C115,1)&amp;"*****"&amp;RIGHT(C115,3)</f>
        <v>대*****(주)</v>
      </c>
      <c r="E115" s="3" t="s">
        <v>119</v>
      </c>
      <c r="F115" s="3" t="s">
        <v>13</v>
      </c>
      <c r="G115" s="3" t="s">
        <v>149</v>
      </c>
      <c r="H115" t="str">
        <f>LEFT(G115,13)</f>
        <v>광주광역시 서구 상무대로</v>
      </c>
    </row>
    <row r="116" spans="1:8" x14ac:dyDescent="0.3">
      <c r="A116" s="3" t="s">
        <v>28</v>
      </c>
      <c r="B116" s="3" t="s">
        <v>162</v>
      </c>
      <c r="C116" s="3" t="s">
        <v>163</v>
      </c>
      <c r="D116" s="3" t="str">
        <f>LEFT(C116,4)&amp;"**"&amp;RIGHT(C116,1)</f>
        <v>(주)금**발</v>
      </c>
      <c r="E116" s="3" t="s">
        <v>80</v>
      </c>
      <c r="F116" s="3" t="s">
        <v>13</v>
      </c>
      <c r="G116" s="3" t="s">
        <v>164</v>
      </c>
      <c r="H116" t="str">
        <f>LEFT(G116,14)</f>
        <v xml:space="preserve">광주광역시 서구 상무대로 </v>
      </c>
    </row>
    <row r="117" spans="1:8" x14ac:dyDescent="0.3">
      <c r="A117" s="3" t="s">
        <v>28</v>
      </c>
      <c r="B117" s="3" t="s">
        <v>165</v>
      </c>
      <c r="C117" s="3" t="s">
        <v>166</v>
      </c>
      <c r="D117" s="3" t="str">
        <f>LEFT(C117,4)&amp;"**"&amp;RIGHT(C117,1)</f>
        <v>(주)성**성</v>
      </c>
      <c r="E117" s="3" t="s">
        <v>119</v>
      </c>
      <c r="F117" s="3" t="s">
        <v>13</v>
      </c>
      <c r="G117" s="3" t="s">
        <v>167</v>
      </c>
      <c r="H117" t="str">
        <f>LEFT(G117,14)</f>
        <v xml:space="preserve">광주광역시 서구 상무대로 </v>
      </c>
    </row>
    <row r="118" spans="1:8" x14ac:dyDescent="0.3">
      <c r="A118" s="3" t="s">
        <v>36</v>
      </c>
      <c r="B118" s="3" t="s">
        <v>168</v>
      </c>
      <c r="C118" s="3" t="s">
        <v>169</v>
      </c>
      <c r="D118" s="3" t="str">
        <f t="shared" si="22"/>
        <v>강*희</v>
      </c>
      <c r="E118" s="3" t="s">
        <v>170</v>
      </c>
      <c r="F118" s="3" t="s">
        <v>13</v>
      </c>
      <c r="G118" s="3" t="s">
        <v>171</v>
      </c>
      <c r="H118" t="str">
        <f>LEFT(G118,14)</f>
        <v xml:space="preserve">광주광역시 서구 상무대로 </v>
      </c>
    </row>
    <row r="119" spans="1:8" x14ac:dyDescent="0.3">
      <c r="A119" s="3" t="s">
        <v>9</v>
      </c>
      <c r="B119" s="3" t="s">
        <v>172</v>
      </c>
      <c r="C119" s="3" t="s">
        <v>173</v>
      </c>
      <c r="D119" s="3" t="str">
        <f>LEFT(C119,4)&amp;"***"&amp;RIGHT(C119,1)</f>
        <v>(유)큰***카</v>
      </c>
      <c r="E119" s="3" t="s">
        <v>174</v>
      </c>
      <c r="F119" s="3" t="s">
        <v>47</v>
      </c>
      <c r="G119" s="3" t="s">
        <v>157</v>
      </c>
      <c r="H119" t="str">
        <f t="shared" ref="H119:H122" si="25">LEFT(G119,14)</f>
        <v xml:space="preserve">광주광역시 서구 상무대로 </v>
      </c>
    </row>
    <row r="120" spans="1:8" x14ac:dyDescent="0.3">
      <c r="A120" s="3" t="s">
        <v>22</v>
      </c>
      <c r="B120" s="3" t="s">
        <v>175</v>
      </c>
      <c r="C120" s="3" t="s">
        <v>173</v>
      </c>
      <c r="D120" s="3" t="str">
        <f>LEFT(C120,4)&amp;"***"&amp;RIGHT(C120,1)</f>
        <v>(유)큰***카</v>
      </c>
      <c r="E120" s="3" t="s">
        <v>176</v>
      </c>
      <c r="F120" s="3" t="s">
        <v>47</v>
      </c>
      <c r="G120" s="3" t="s">
        <v>157</v>
      </c>
      <c r="H120" t="str">
        <f t="shared" si="25"/>
        <v xml:space="preserve">광주광역시 서구 상무대로 </v>
      </c>
    </row>
    <row r="121" spans="1:8" x14ac:dyDescent="0.3">
      <c r="A121" s="3" t="s">
        <v>9</v>
      </c>
      <c r="B121" s="3" t="s">
        <v>150</v>
      </c>
      <c r="C121" s="3" t="s">
        <v>151</v>
      </c>
      <c r="D121" s="3" t="str">
        <f t="shared" ref="D121:D122" si="26">LEFT(C121,4)&amp;"*"&amp;RIGHT(C121,1)</f>
        <v>(주)디*션</v>
      </c>
      <c r="E121" s="3" t="s">
        <v>177</v>
      </c>
      <c r="F121" s="3" t="s">
        <v>47</v>
      </c>
      <c r="G121" s="3" t="s">
        <v>153</v>
      </c>
      <c r="H121" t="str">
        <f t="shared" si="25"/>
        <v xml:space="preserve">광주광역시 서구 상무대로 </v>
      </c>
    </row>
    <row r="122" spans="1:8" x14ac:dyDescent="0.3">
      <c r="A122" s="3" t="s">
        <v>36</v>
      </c>
      <c r="B122" s="3" t="s">
        <v>150</v>
      </c>
      <c r="C122" s="3" t="s">
        <v>151</v>
      </c>
      <c r="D122" s="3" t="str">
        <f t="shared" si="26"/>
        <v>(주)디*션</v>
      </c>
      <c r="E122" s="3" t="s">
        <v>178</v>
      </c>
      <c r="F122" s="3" t="s">
        <v>47</v>
      </c>
      <c r="G122" s="3" t="s">
        <v>153</v>
      </c>
      <c r="H122" t="str">
        <f t="shared" si="25"/>
        <v xml:space="preserve">광주광역시 서구 상무대로 </v>
      </c>
    </row>
    <row r="123" spans="1:8" x14ac:dyDescent="0.3">
      <c r="A123" s="3" t="s">
        <v>38</v>
      </c>
      <c r="B123" s="3" t="s">
        <v>165</v>
      </c>
      <c r="C123" s="3" t="s">
        <v>166</v>
      </c>
      <c r="D123" s="3" t="str">
        <f>LEFT(C123,4)&amp;"**"&amp;RIGHT(C123,1)</f>
        <v>(주)성**성</v>
      </c>
      <c r="E123" s="3" t="s">
        <v>120</v>
      </c>
      <c r="F123" s="3" t="s">
        <v>13</v>
      </c>
      <c r="G123" s="3" t="s">
        <v>167</v>
      </c>
      <c r="H123" t="str">
        <f>LEFT(G123,14)</f>
        <v xml:space="preserve">광주광역시 서구 상무대로 </v>
      </c>
    </row>
    <row r="124" spans="1:8" x14ac:dyDescent="0.3">
      <c r="A124" s="3" t="s">
        <v>38</v>
      </c>
      <c r="B124" s="3" t="s">
        <v>140</v>
      </c>
      <c r="C124" s="3" t="s">
        <v>141</v>
      </c>
      <c r="D124" s="3" t="str">
        <f>LEFT(C124,1)&amp;"*****"&amp;RIGHT(C124,3)</f>
        <v>부*****(주)</v>
      </c>
      <c r="E124" s="3" t="s">
        <v>81</v>
      </c>
      <c r="F124" s="3" t="s">
        <v>13</v>
      </c>
      <c r="G124" s="3" t="s">
        <v>142</v>
      </c>
      <c r="H124" t="str">
        <f>LEFT(G124,14)</f>
        <v xml:space="preserve">광주광역시 서구 상무대로 </v>
      </c>
    </row>
    <row r="125" spans="1:8" x14ac:dyDescent="0.3">
      <c r="A125" s="3" t="s">
        <v>9</v>
      </c>
      <c r="B125" s="3" t="s">
        <v>154</v>
      </c>
      <c r="C125" s="3" t="s">
        <v>155</v>
      </c>
      <c r="D125" s="3" t="str">
        <f>LEFT(C125,4)&amp;"****"&amp;RIGHT(C125,1)</f>
        <v>유한회사****템</v>
      </c>
      <c r="E125" s="3" t="s">
        <v>148</v>
      </c>
      <c r="F125" s="3" t="s">
        <v>13</v>
      </c>
      <c r="G125" s="3" t="s">
        <v>156</v>
      </c>
      <c r="H125" t="str">
        <f>LEFT(G125,13)</f>
        <v>광주광역시 서구 상무대로</v>
      </c>
    </row>
    <row r="126" spans="1:8" x14ac:dyDescent="0.3">
      <c r="A126" s="3" t="s">
        <v>9</v>
      </c>
      <c r="B126" s="3" t="s">
        <v>146</v>
      </c>
      <c r="C126" s="3" t="s">
        <v>147</v>
      </c>
      <c r="D126" s="3" t="str">
        <f>LEFT(C126,1)&amp;"*****"&amp;RIGHT(C126,3)</f>
        <v>대*****(주)</v>
      </c>
      <c r="E126" s="3" t="s">
        <v>148</v>
      </c>
      <c r="F126" s="3" t="s">
        <v>13</v>
      </c>
      <c r="G126" s="3" t="s">
        <v>149</v>
      </c>
      <c r="H126" t="str">
        <f>LEFT(G126,13)</f>
        <v>광주광역시 서구 상무대로</v>
      </c>
    </row>
    <row r="127" spans="1:8" x14ac:dyDescent="0.3">
      <c r="A127" s="3" t="s">
        <v>9</v>
      </c>
      <c r="B127" s="3" t="s">
        <v>162</v>
      </c>
      <c r="C127" s="3" t="s">
        <v>163</v>
      </c>
      <c r="D127" s="3" t="str">
        <f>LEFT(C127,4)&amp;"**"&amp;RIGHT(C127,1)</f>
        <v>(주)금**발</v>
      </c>
      <c r="E127" s="3" t="s">
        <v>66</v>
      </c>
      <c r="F127" s="3" t="s">
        <v>13</v>
      </c>
      <c r="G127" s="3" t="s">
        <v>179</v>
      </c>
      <c r="H127" t="str">
        <f>LEFT(G127,14)</f>
        <v xml:space="preserve">광주광역시 서구 상무대로 </v>
      </c>
    </row>
    <row r="128" spans="1:8" x14ac:dyDescent="0.3">
      <c r="A128" s="3" t="s">
        <v>9</v>
      </c>
      <c r="B128" s="3" t="s">
        <v>165</v>
      </c>
      <c r="C128" s="3" t="s">
        <v>166</v>
      </c>
      <c r="D128" s="3" t="str">
        <f>LEFT(C128,4)&amp;"**"&amp;RIGHT(C128,1)</f>
        <v>(주)성**성</v>
      </c>
      <c r="E128" s="3" t="s">
        <v>148</v>
      </c>
      <c r="F128" s="3" t="s">
        <v>13</v>
      </c>
      <c r="G128" s="3" t="s">
        <v>180</v>
      </c>
      <c r="H128" t="str">
        <f>LEFT(G128,14)</f>
        <v xml:space="preserve">광주광역시 서구 상무대로 </v>
      </c>
    </row>
    <row r="129" spans="1:8" x14ac:dyDescent="0.3">
      <c r="A129" s="3" t="s">
        <v>15</v>
      </c>
      <c r="B129" s="3" t="s">
        <v>162</v>
      </c>
      <c r="C129" s="3" t="s">
        <v>163</v>
      </c>
      <c r="D129" s="3" t="str">
        <f>LEFT(C129,4)&amp;"**"&amp;RIGHT(C129,1)</f>
        <v>(주)금**발</v>
      </c>
      <c r="E129" s="3" t="s">
        <v>66</v>
      </c>
      <c r="F129" s="3" t="s">
        <v>13</v>
      </c>
      <c r="G129" s="3" t="s">
        <v>179</v>
      </c>
      <c r="H129" t="str">
        <f>LEFT(G129,14)</f>
        <v xml:space="preserve">광주광역시 서구 상무대로 </v>
      </c>
    </row>
    <row r="130" spans="1:8" x14ac:dyDescent="0.3">
      <c r="A130" s="3" t="s">
        <v>15</v>
      </c>
      <c r="B130" s="3" t="s">
        <v>165</v>
      </c>
      <c r="C130" s="3" t="s">
        <v>166</v>
      </c>
      <c r="D130" s="3" t="str">
        <f>LEFT(C130,4)&amp;"**"&amp;RIGHT(C130,1)</f>
        <v>(주)성**성</v>
      </c>
      <c r="E130" s="3" t="s">
        <v>148</v>
      </c>
      <c r="F130" s="3" t="s">
        <v>13</v>
      </c>
      <c r="G130" s="3" t="s">
        <v>180</v>
      </c>
      <c r="H130" t="str">
        <f>LEFT(G130,14)</f>
        <v xml:space="preserve">광주광역시 서구 상무대로 </v>
      </c>
    </row>
    <row r="131" spans="1:8" x14ac:dyDescent="0.3">
      <c r="A131" s="3" t="s">
        <v>38</v>
      </c>
      <c r="B131" s="3" t="s">
        <v>150</v>
      </c>
      <c r="C131" s="3" t="s">
        <v>151</v>
      </c>
      <c r="D131" s="3" t="str">
        <f>LEFT(C131,4)&amp;"*"&amp;RIGHT(C131,1)</f>
        <v>(주)디*션</v>
      </c>
      <c r="E131" s="3" t="s">
        <v>178</v>
      </c>
      <c r="F131" s="3" t="s">
        <v>47</v>
      </c>
      <c r="G131" s="3" t="s">
        <v>153</v>
      </c>
      <c r="H131" t="str">
        <f>LEFT(G131,14)</f>
        <v xml:space="preserve">광주광역시 서구 상무대로 </v>
      </c>
    </row>
    <row r="132" spans="1:8" x14ac:dyDescent="0.3">
      <c r="A132" s="3" t="s">
        <v>15</v>
      </c>
      <c r="B132" s="3" t="s">
        <v>181</v>
      </c>
      <c r="C132" s="3" t="s">
        <v>173</v>
      </c>
      <c r="D132" s="3" t="str">
        <f t="shared" ref="D132:D133" si="27">LEFT(C132,4)&amp;"***"&amp;RIGHT(C132,1)</f>
        <v>(유)큰***카</v>
      </c>
      <c r="E132" s="3" t="s">
        <v>182</v>
      </c>
      <c r="F132" s="3" t="s">
        <v>47</v>
      </c>
      <c r="G132" s="3" t="s">
        <v>157</v>
      </c>
      <c r="H132" t="str">
        <f t="shared" ref="H132:H133" si="28">LEFT(G132,14)</f>
        <v xml:space="preserve">광주광역시 서구 상무대로 </v>
      </c>
    </row>
    <row r="133" spans="1:8" x14ac:dyDescent="0.3">
      <c r="A133" s="3" t="s">
        <v>15</v>
      </c>
      <c r="B133" s="3" t="s">
        <v>175</v>
      </c>
      <c r="C133" s="3" t="s">
        <v>173</v>
      </c>
      <c r="D133" s="3" t="str">
        <f t="shared" si="27"/>
        <v>(유)큰***카</v>
      </c>
      <c r="E133" s="3" t="s">
        <v>183</v>
      </c>
      <c r="F133" s="3" t="s">
        <v>47</v>
      </c>
      <c r="G133" s="3" t="s">
        <v>157</v>
      </c>
      <c r="H133" t="str">
        <f t="shared" si="28"/>
        <v xml:space="preserve">광주광역시 서구 상무대로 </v>
      </c>
    </row>
    <row r="134" spans="1:8" x14ac:dyDescent="0.3">
      <c r="A134" s="3" t="s">
        <v>15</v>
      </c>
      <c r="B134" s="3" t="s">
        <v>150</v>
      </c>
      <c r="C134" s="3" t="s">
        <v>151</v>
      </c>
      <c r="D134" s="3" t="str">
        <f>LEFT(C134,4)&amp;"*"&amp;RIGHT(C134,1)</f>
        <v>(주)디*션</v>
      </c>
      <c r="E134" s="3" t="s">
        <v>177</v>
      </c>
      <c r="F134" s="3" t="s">
        <v>47</v>
      </c>
      <c r="G134" s="3" t="s">
        <v>153</v>
      </c>
      <c r="H134" t="str">
        <f>LEFT(G134,14)</f>
        <v xml:space="preserve">광주광역시 서구 상무대로 </v>
      </c>
    </row>
    <row r="135" spans="1:8" x14ac:dyDescent="0.3">
      <c r="A135" s="3" t="s">
        <v>15</v>
      </c>
      <c r="B135" s="3" t="s">
        <v>154</v>
      </c>
      <c r="C135" s="3" t="s">
        <v>155</v>
      </c>
      <c r="D135" s="3" t="str">
        <f>LEFT(C135,4)&amp;"****"&amp;RIGHT(C135,1)</f>
        <v>유한회사****템</v>
      </c>
      <c r="E135" s="3" t="s">
        <v>148</v>
      </c>
      <c r="F135" s="3" t="s">
        <v>13</v>
      </c>
      <c r="G135" s="3" t="s">
        <v>156</v>
      </c>
      <c r="H135" t="str">
        <f>LEFT(G135,13)</f>
        <v>광주광역시 서구 상무대로</v>
      </c>
    </row>
    <row r="136" spans="1:8" x14ac:dyDescent="0.3">
      <c r="A136" s="3" t="s">
        <v>36</v>
      </c>
      <c r="B136" s="3" t="s">
        <v>140</v>
      </c>
      <c r="C136" s="3" t="s">
        <v>141</v>
      </c>
      <c r="D136" s="3" t="str">
        <f>LEFT(C136,1)&amp;"*****"&amp;RIGHT(C136,3)</f>
        <v>부*****(주)</v>
      </c>
      <c r="E136" s="3" t="s">
        <v>81</v>
      </c>
      <c r="F136" s="3" t="s">
        <v>13</v>
      </c>
      <c r="G136" s="3" t="s">
        <v>142</v>
      </c>
      <c r="H136" t="str">
        <f>LEFT(G136,14)</f>
        <v xml:space="preserve">광주광역시 서구 상무대로 </v>
      </c>
    </row>
    <row r="137" spans="1:8" x14ac:dyDescent="0.3">
      <c r="A137" s="3" t="s">
        <v>32</v>
      </c>
      <c r="B137" s="3" t="s">
        <v>143</v>
      </c>
      <c r="C137" s="3" t="s">
        <v>144</v>
      </c>
      <c r="D137" s="3" t="str">
        <f>LEFT(C137,1)&amp;"***"&amp;RIGHT(C137,3)</f>
        <v>동***(주)</v>
      </c>
      <c r="E137" s="3" t="s">
        <v>46</v>
      </c>
      <c r="F137" s="3" t="s">
        <v>47</v>
      </c>
      <c r="G137" s="3" t="s">
        <v>145</v>
      </c>
      <c r="H137" t="str">
        <f>LEFT(G137,13)</f>
        <v>광주광역시 서구 상무대로</v>
      </c>
    </row>
    <row r="138" spans="1:8" x14ac:dyDescent="0.3">
      <c r="A138" s="3" t="s">
        <v>22</v>
      </c>
      <c r="B138" s="3" t="s">
        <v>140</v>
      </c>
      <c r="C138" s="3" t="s">
        <v>141</v>
      </c>
      <c r="D138" s="3" t="str">
        <f t="shared" ref="D138:D139" si="29">LEFT(C138,1)&amp;"*****"&amp;RIGHT(C138,3)</f>
        <v>부*****(주)</v>
      </c>
      <c r="E138" s="3" t="s">
        <v>68</v>
      </c>
      <c r="F138" s="3" t="s">
        <v>13</v>
      </c>
      <c r="G138" s="3" t="s">
        <v>157</v>
      </c>
      <c r="H138" t="str">
        <f t="shared" ref="H138:H141" si="30">LEFT(G138,14)</f>
        <v xml:space="preserve">광주광역시 서구 상무대로 </v>
      </c>
    </row>
    <row r="139" spans="1:8" x14ac:dyDescent="0.3">
      <c r="A139" s="3" t="s">
        <v>9</v>
      </c>
      <c r="B139" s="3" t="s">
        <v>140</v>
      </c>
      <c r="C139" s="3" t="s">
        <v>141</v>
      </c>
      <c r="D139" s="3" t="str">
        <f t="shared" si="29"/>
        <v>부*****(주)</v>
      </c>
      <c r="E139" s="3" t="s">
        <v>66</v>
      </c>
      <c r="F139" s="3" t="s">
        <v>13</v>
      </c>
      <c r="G139" s="3" t="s">
        <v>157</v>
      </c>
      <c r="H139" t="str">
        <f t="shared" si="30"/>
        <v xml:space="preserve">광주광역시 서구 상무대로 </v>
      </c>
    </row>
    <row r="140" spans="1:8" x14ac:dyDescent="0.3">
      <c r="A140" s="3" t="s">
        <v>9</v>
      </c>
      <c r="B140" s="3" t="s">
        <v>158</v>
      </c>
      <c r="C140" s="3" t="s">
        <v>159</v>
      </c>
      <c r="D140" s="3" t="str">
        <f t="shared" ref="D140:D141" si="31">LEFT(C140,4)&amp;"**"&amp;RIGHT(C140,1)</f>
        <v>(주)서**재</v>
      </c>
      <c r="E140" s="3" t="s">
        <v>51</v>
      </c>
      <c r="F140" s="3" t="s">
        <v>13</v>
      </c>
      <c r="G140" s="3" t="s">
        <v>160</v>
      </c>
      <c r="H140" t="str">
        <f t="shared" si="30"/>
        <v xml:space="preserve">광주광역시 서구 상무대로 </v>
      </c>
    </row>
    <row r="141" spans="1:8" x14ac:dyDescent="0.3">
      <c r="A141" s="3" t="s">
        <v>22</v>
      </c>
      <c r="B141" s="3" t="s">
        <v>158</v>
      </c>
      <c r="C141" s="3" t="s">
        <v>159</v>
      </c>
      <c r="D141" s="3" t="str">
        <f t="shared" si="31"/>
        <v>(주)서**재</v>
      </c>
      <c r="E141" s="3" t="s">
        <v>52</v>
      </c>
      <c r="F141" s="3" t="s">
        <v>13</v>
      </c>
      <c r="G141" s="3" t="s">
        <v>160</v>
      </c>
      <c r="H141" t="str">
        <f t="shared" si="30"/>
        <v xml:space="preserve">광주광역시 서구 상무대로 </v>
      </c>
    </row>
    <row r="142" spans="1:8" x14ac:dyDescent="0.3">
      <c r="A142" s="3" t="s">
        <v>38</v>
      </c>
      <c r="B142" s="3" t="s">
        <v>154</v>
      </c>
      <c r="C142" s="3" t="s">
        <v>155</v>
      </c>
      <c r="D142" s="3" t="str">
        <f>LEFT(C142,4)&amp;"****"&amp;RIGHT(C142,1)</f>
        <v>유한회사****템</v>
      </c>
      <c r="E142" s="3" t="s">
        <v>120</v>
      </c>
      <c r="F142" s="3" t="s">
        <v>13</v>
      </c>
      <c r="G142" s="3" t="s">
        <v>156</v>
      </c>
      <c r="H142" t="str">
        <f>LEFT(G142,13)</f>
        <v>광주광역시 서구 상무대로</v>
      </c>
    </row>
    <row r="143" spans="1:8" x14ac:dyDescent="0.3">
      <c r="A143" s="3" t="s">
        <v>38</v>
      </c>
      <c r="B143" s="3" t="s">
        <v>146</v>
      </c>
      <c r="C143" s="3" t="s">
        <v>147</v>
      </c>
      <c r="D143" s="3" t="str">
        <f>LEFT(C143,1)&amp;"*****"&amp;RIGHT(C143,3)</f>
        <v>대*****(주)</v>
      </c>
      <c r="E143" s="3" t="s">
        <v>120</v>
      </c>
      <c r="F143" s="3" t="s">
        <v>13</v>
      </c>
      <c r="G143" s="3" t="s">
        <v>149</v>
      </c>
      <c r="H143" t="str">
        <f>LEFT(G143,13)</f>
        <v>광주광역시 서구 상무대로</v>
      </c>
    </row>
    <row r="144" spans="1:8" x14ac:dyDescent="0.3">
      <c r="A144" s="3" t="s">
        <v>22</v>
      </c>
      <c r="B144" s="3" t="s">
        <v>143</v>
      </c>
      <c r="C144" s="3" t="s">
        <v>144</v>
      </c>
      <c r="D144" s="3" t="str">
        <f>LEFT(C144,1)&amp;"***"&amp;RIGHT(C144,3)</f>
        <v>동***(주)</v>
      </c>
      <c r="E144" s="3" t="s">
        <v>52</v>
      </c>
      <c r="F144" s="3" t="s">
        <v>47</v>
      </c>
      <c r="G144" s="3" t="s">
        <v>145</v>
      </c>
      <c r="H144" t="str">
        <f>LEFT(G144,13)</f>
        <v>광주광역시 서구 상무대로</v>
      </c>
    </row>
    <row r="145" spans="1:8" x14ac:dyDescent="0.3">
      <c r="A145" s="3" t="s">
        <v>9</v>
      </c>
      <c r="B145" s="3" t="s">
        <v>143</v>
      </c>
      <c r="C145" s="3" t="s">
        <v>144</v>
      </c>
      <c r="D145" s="3" t="str">
        <f>LEFT(C145,1)&amp;"***"&amp;RIGHT(C145,3)</f>
        <v>동***(주)</v>
      </c>
      <c r="E145" s="3" t="s">
        <v>51</v>
      </c>
      <c r="F145" s="3" t="s">
        <v>47</v>
      </c>
      <c r="G145" s="3" t="s">
        <v>145</v>
      </c>
      <c r="H145" t="str">
        <f>LEFT(G145,13)</f>
        <v>광주광역시 서구 상무대로</v>
      </c>
    </row>
    <row r="146" spans="1:8" x14ac:dyDescent="0.3">
      <c r="A146" s="3" t="s">
        <v>30</v>
      </c>
      <c r="B146" s="3" t="s">
        <v>162</v>
      </c>
      <c r="C146" s="3" t="s">
        <v>163</v>
      </c>
      <c r="D146" s="3" t="str">
        <f>LEFT(C146,4)&amp;"**"&amp;RIGHT(C146,1)</f>
        <v>(주)금**발</v>
      </c>
      <c r="E146" s="3" t="s">
        <v>77</v>
      </c>
      <c r="F146" s="3" t="s">
        <v>13</v>
      </c>
      <c r="G146" s="3" t="s">
        <v>164</v>
      </c>
      <c r="H146" t="str">
        <f>LEFT(G146,14)</f>
        <v xml:space="preserve">광주광역시 서구 상무대로 </v>
      </c>
    </row>
    <row r="147" spans="1:8" x14ac:dyDescent="0.3">
      <c r="A147" s="3" t="s">
        <v>32</v>
      </c>
      <c r="B147" s="3" t="s">
        <v>140</v>
      </c>
      <c r="C147" s="3" t="s">
        <v>141</v>
      </c>
      <c r="D147" s="3" t="str">
        <f>LEFT(C147,1)&amp;"*****"&amp;RIGHT(C147,3)</f>
        <v>부*****(주)</v>
      </c>
      <c r="E147" s="3" t="s">
        <v>80</v>
      </c>
      <c r="F147" s="3" t="s">
        <v>13</v>
      </c>
      <c r="G147" s="3" t="s">
        <v>142</v>
      </c>
      <c r="H147" t="str">
        <f>LEFT(G147,14)</f>
        <v xml:space="preserve">광주광역시 서구 상무대로 </v>
      </c>
    </row>
    <row r="148" spans="1:8" x14ac:dyDescent="0.3">
      <c r="A148" s="3" t="s">
        <v>32</v>
      </c>
      <c r="B148" s="3" t="s">
        <v>165</v>
      </c>
      <c r="C148" s="3" t="s">
        <v>166</v>
      </c>
      <c r="D148" s="3" t="str">
        <f>LEFT(C148,4)&amp;"**"&amp;RIGHT(C148,1)</f>
        <v>(주)성**성</v>
      </c>
      <c r="E148" s="3" t="s">
        <v>119</v>
      </c>
      <c r="F148" s="3" t="s">
        <v>13</v>
      </c>
      <c r="G148" s="3" t="s">
        <v>167</v>
      </c>
      <c r="H148" t="str">
        <f>LEFT(G148,14)</f>
        <v xml:space="preserve">광주광역시 서구 상무대로 </v>
      </c>
    </row>
    <row r="149" spans="1:8" x14ac:dyDescent="0.3">
      <c r="A149" s="3" t="s">
        <v>36</v>
      </c>
      <c r="B149" s="3" t="s">
        <v>143</v>
      </c>
      <c r="C149" s="3" t="s">
        <v>144</v>
      </c>
      <c r="D149" s="3" t="str">
        <f>LEFT(C149,1)&amp;"***"&amp;RIGHT(C149,3)</f>
        <v>동***(주)</v>
      </c>
      <c r="E149" s="3" t="s">
        <v>49</v>
      </c>
      <c r="F149" s="3" t="s">
        <v>47</v>
      </c>
      <c r="G149" s="3" t="s">
        <v>145</v>
      </c>
      <c r="H149" t="str">
        <f>LEFT(G149,13)</f>
        <v>광주광역시 서구 상무대로</v>
      </c>
    </row>
    <row r="150" spans="1:8" x14ac:dyDescent="0.3">
      <c r="A150" s="3" t="s">
        <v>38</v>
      </c>
      <c r="B150" s="3" t="s">
        <v>143</v>
      </c>
      <c r="C150" s="3" t="s">
        <v>144</v>
      </c>
      <c r="D150" s="3" t="str">
        <f>LEFT(C150,1)&amp;"***"&amp;RIGHT(C150,3)</f>
        <v>동***(주)</v>
      </c>
      <c r="E150" s="3" t="s">
        <v>49</v>
      </c>
      <c r="F150" s="3" t="s">
        <v>47</v>
      </c>
      <c r="G150" s="3" t="s">
        <v>145</v>
      </c>
      <c r="H150" t="str">
        <f>LEFT(G150,13)</f>
        <v>광주광역시 서구 상무대로</v>
      </c>
    </row>
    <row r="151" spans="1:8" x14ac:dyDescent="0.3">
      <c r="A151" s="3" t="s">
        <v>32</v>
      </c>
      <c r="B151" s="3" t="s">
        <v>150</v>
      </c>
      <c r="C151" s="3" t="s">
        <v>151</v>
      </c>
      <c r="D151" s="3" t="str">
        <f>LEFT(C151,4)&amp;"*"&amp;RIGHT(C151,1)</f>
        <v>(주)디*션</v>
      </c>
      <c r="E151" s="3" t="s">
        <v>184</v>
      </c>
      <c r="F151" s="3" t="s">
        <v>47</v>
      </c>
      <c r="G151" s="3" t="s">
        <v>153</v>
      </c>
      <c r="H151" t="str">
        <f>LEFT(G151,14)</f>
        <v xml:space="preserve">광주광역시 서구 상무대로 </v>
      </c>
    </row>
    <row r="152" spans="1:8" x14ac:dyDescent="0.3">
      <c r="A152" s="3" t="s">
        <v>32</v>
      </c>
      <c r="B152" s="3" t="s">
        <v>154</v>
      </c>
      <c r="C152" s="3" t="s">
        <v>155</v>
      </c>
      <c r="D152" s="3" t="str">
        <f>LEFT(C152,4)&amp;"****"&amp;RIGHT(C152,1)</f>
        <v>유한회사****템</v>
      </c>
      <c r="E152" s="3" t="s">
        <v>119</v>
      </c>
      <c r="F152" s="3" t="s">
        <v>13</v>
      </c>
      <c r="G152" s="3" t="s">
        <v>156</v>
      </c>
      <c r="H152" t="str">
        <f>LEFT(G152,13)</f>
        <v>광주광역시 서구 상무대로</v>
      </c>
    </row>
    <row r="153" spans="1:8" x14ac:dyDescent="0.3">
      <c r="A153" s="3" t="s">
        <v>32</v>
      </c>
      <c r="B153" s="3" t="s">
        <v>146</v>
      </c>
      <c r="C153" s="3" t="s">
        <v>147</v>
      </c>
      <c r="D153" s="3" t="str">
        <f>LEFT(C153,1)&amp;"*****"&amp;RIGHT(C153,3)</f>
        <v>대*****(주)</v>
      </c>
      <c r="E153" s="3" t="s">
        <v>119</v>
      </c>
      <c r="F153" s="3" t="s">
        <v>13</v>
      </c>
      <c r="G153" s="3" t="s">
        <v>149</v>
      </c>
      <c r="H153" t="str">
        <f>LEFT(G153,13)</f>
        <v>광주광역시 서구 상무대로</v>
      </c>
    </row>
    <row r="154" spans="1:8" x14ac:dyDescent="0.3">
      <c r="A154" s="3" t="s">
        <v>32</v>
      </c>
      <c r="B154" s="3" t="s">
        <v>162</v>
      </c>
      <c r="C154" s="3" t="s">
        <v>163</v>
      </c>
      <c r="D154" s="3" t="str">
        <f>LEFT(C154,4)&amp;"**"&amp;RIGHT(C154,1)</f>
        <v>(주)금**발</v>
      </c>
      <c r="E154" s="3" t="s">
        <v>80</v>
      </c>
      <c r="F154" s="3" t="s">
        <v>13</v>
      </c>
      <c r="G154" s="3" t="s">
        <v>164</v>
      </c>
      <c r="H154" t="str">
        <f>LEFT(G154,14)</f>
        <v xml:space="preserve">광주광역시 서구 상무대로 </v>
      </c>
    </row>
    <row r="155" spans="1:8" x14ac:dyDescent="0.3">
      <c r="A155" s="3" t="s">
        <v>30</v>
      </c>
      <c r="B155" s="3" t="s">
        <v>143</v>
      </c>
      <c r="C155" s="3" t="s">
        <v>144</v>
      </c>
      <c r="D155" s="3" t="str">
        <f>LEFT(C155,1)&amp;"***"&amp;RIGHT(C155,3)</f>
        <v>동***(주)</v>
      </c>
      <c r="E155" s="3" t="s">
        <v>161</v>
      </c>
      <c r="F155" s="3" t="s">
        <v>47</v>
      </c>
      <c r="G155" s="3" t="s">
        <v>145</v>
      </c>
      <c r="H155" t="str">
        <f>LEFT(G155,13)</f>
        <v>광주광역시 서구 상무대로</v>
      </c>
    </row>
    <row r="156" spans="1:8" x14ac:dyDescent="0.3">
      <c r="A156" s="3" t="s">
        <v>38</v>
      </c>
      <c r="B156" s="3" t="s">
        <v>162</v>
      </c>
      <c r="C156" s="3" t="s">
        <v>163</v>
      </c>
      <c r="D156" s="3" t="str">
        <f>LEFT(C156,4)&amp;"**"&amp;RIGHT(C156,1)</f>
        <v>(주)금**발</v>
      </c>
      <c r="E156" s="3" t="s">
        <v>81</v>
      </c>
      <c r="F156" s="3" t="s">
        <v>13</v>
      </c>
      <c r="G156" s="3" t="s">
        <v>164</v>
      </c>
      <c r="H156" t="str">
        <f>LEFT(G156,14)</f>
        <v xml:space="preserve">광주광역시 서구 상무대로 </v>
      </c>
    </row>
    <row r="157" spans="1:8" x14ac:dyDescent="0.3">
      <c r="A157" s="3" t="s">
        <v>32</v>
      </c>
      <c r="B157" s="3" t="s">
        <v>168</v>
      </c>
      <c r="C157" s="3" t="s">
        <v>169</v>
      </c>
      <c r="D157" s="3" t="str">
        <f t="shared" ref="D157" si="32">LEFT(C157,1)&amp;"*"&amp;RIGHT(C157,1)</f>
        <v>강*희</v>
      </c>
      <c r="E157" s="3" t="s">
        <v>185</v>
      </c>
      <c r="F157" s="3" t="s">
        <v>13</v>
      </c>
      <c r="G157" s="3" t="s">
        <v>171</v>
      </c>
      <c r="H157" t="str">
        <f>LEFT(G157,14)</f>
        <v xml:space="preserve">광주광역시 서구 상무대로 </v>
      </c>
    </row>
    <row r="158" spans="1:8" x14ac:dyDescent="0.3">
      <c r="A158" s="3" t="s">
        <v>36</v>
      </c>
      <c r="B158" s="3" t="s">
        <v>154</v>
      </c>
      <c r="C158" s="3" t="s">
        <v>155</v>
      </c>
      <c r="D158" s="3" t="str">
        <f>LEFT(C158,4)&amp;"****"&amp;RIGHT(C158,1)</f>
        <v>유한회사****템</v>
      </c>
      <c r="E158" s="3" t="s">
        <v>120</v>
      </c>
      <c r="F158" s="3" t="s">
        <v>13</v>
      </c>
      <c r="G158" s="3" t="s">
        <v>156</v>
      </c>
      <c r="H158" t="str">
        <f>LEFT(G158,13)</f>
        <v>광주광역시 서구 상무대로</v>
      </c>
    </row>
    <row r="159" spans="1:8" x14ac:dyDescent="0.3">
      <c r="A159" s="3" t="s">
        <v>28</v>
      </c>
      <c r="B159" s="3" t="s">
        <v>143</v>
      </c>
      <c r="C159" s="3" t="s">
        <v>144</v>
      </c>
      <c r="D159" s="3" t="str">
        <f>LEFT(C159,1)&amp;"***"&amp;RIGHT(C159,3)</f>
        <v>동***(주)</v>
      </c>
      <c r="E159" s="3" t="s">
        <v>46</v>
      </c>
      <c r="F159" s="3" t="s">
        <v>47</v>
      </c>
      <c r="G159" s="3" t="s">
        <v>145</v>
      </c>
      <c r="H159" t="str">
        <f>LEFT(G159,13)</f>
        <v>광주광역시 서구 상무대로</v>
      </c>
    </row>
    <row r="160" spans="1:8" x14ac:dyDescent="0.3">
      <c r="A160" s="3" t="s">
        <v>22</v>
      </c>
      <c r="B160" s="3" t="s">
        <v>150</v>
      </c>
      <c r="C160" s="3" t="s">
        <v>151</v>
      </c>
      <c r="D160" s="3" t="str">
        <f>LEFT(C160,4)&amp;"*"&amp;RIGHT(C160,1)</f>
        <v>(주)디*션</v>
      </c>
      <c r="E160" s="3" t="s">
        <v>186</v>
      </c>
      <c r="F160" s="3" t="s">
        <v>47</v>
      </c>
      <c r="G160" s="3" t="s">
        <v>153</v>
      </c>
      <c r="H160" t="str">
        <f>LEFT(G160,14)</f>
        <v xml:space="preserve">광주광역시 서구 상무대로 </v>
      </c>
    </row>
    <row r="161" spans="1:8" x14ac:dyDescent="0.3">
      <c r="A161" s="3" t="s">
        <v>22</v>
      </c>
      <c r="B161" s="3" t="s">
        <v>154</v>
      </c>
      <c r="C161" s="3" t="s">
        <v>155</v>
      </c>
      <c r="D161" s="3" t="str">
        <f>LEFT(C161,4)&amp;"****"&amp;RIGHT(C161,1)</f>
        <v>유한회사****템</v>
      </c>
      <c r="E161" s="3" t="s">
        <v>187</v>
      </c>
      <c r="F161" s="3" t="s">
        <v>13</v>
      </c>
      <c r="G161" s="3" t="s">
        <v>156</v>
      </c>
      <c r="H161" t="str">
        <f>LEFT(G161,13)</f>
        <v>광주광역시 서구 상무대로</v>
      </c>
    </row>
    <row r="162" spans="1:8" x14ac:dyDescent="0.3">
      <c r="A162" s="3" t="s">
        <v>22</v>
      </c>
      <c r="B162" s="3" t="s">
        <v>146</v>
      </c>
      <c r="C162" s="3" t="s">
        <v>147</v>
      </c>
      <c r="D162" s="3" t="str">
        <f>LEFT(C162,1)&amp;"*****"&amp;RIGHT(C162,3)</f>
        <v>대*****(주)</v>
      </c>
      <c r="E162" s="3" t="s">
        <v>187</v>
      </c>
      <c r="F162" s="3" t="s">
        <v>13</v>
      </c>
      <c r="G162" s="3" t="s">
        <v>149</v>
      </c>
      <c r="H162" t="str">
        <f>LEFT(G162,13)</f>
        <v>광주광역시 서구 상무대로</v>
      </c>
    </row>
    <row r="163" spans="1:8" x14ac:dyDescent="0.3">
      <c r="A163" s="3" t="s">
        <v>22</v>
      </c>
      <c r="B163" s="3" t="s">
        <v>162</v>
      </c>
      <c r="C163" s="3" t="s">
        <v>163</v>
      </c>
      <c r="D163" s="3" t="str">
        <f>LEFT(C163,4)&amp;"**"&amp;RIGHT(C163,1)</f>
        <v>(주)금**발</v>
      </c>
      <c r="E163" s="3" t="s">
        <v>68</v>
      </c>
      <c r="F163" s="3" t="s">
        <v>13</v>
      </c>
      <c r="G163" s="3" t="s">
        <v>179</v>
      </c>
      <c r="H163" t="str">
        <f>LEFT(G163,14)</f>
        <v xml:space="preserve">광주광역시 서구 상무대로 </v>
      </c>
    </row>
    <row r="164" spans="1:8" x14ac:dyDescent="0.3">
      <c r="A164" s="3" t="s">
        <v>22</v>
      </c>
      <c r="B164" s="3" t="s">
        <v>165</v>
      </c>
      <c r="C164" s="3" t="s">
        <v>166</v>
      </c>
      <c r="D164" s="3" t="str">
        <f>LEFT(C164,4)&amp;"**"&amp;RIGHT(C164,1)</f>
        <v>(주)성**성</v>
      </c>
      <c r="E164" s="3" t="s">
        <v>187</v>
      </c>
      <c r="F164" s="3" t="s">
        <v>13</v>
      </c>
      <c r="G164" s="3" t="s">
        <v>180</v>
      </c>
      <c r="H164" t="str">
        <f>LEFT(G164,14)</f>
        <v xml:space="preserve">광주광역시 서구 상무대로 </v>
      </c>
    </row>
    <row r="165" spans="1:8" x14ac:dyDescent="0.3">
      <c r="A165" s="3" t="s">
        <v>36</v>
      </c>
      <c r="B165" s="3" t="s">
        <v>146</v>
      </c>
      <c r="C165" s="3" t="s">
        <v>147</v>
      </c>
      <c r="D165" s="3" t="str">
        <f>LEFT(C165,1)&amp;"*****"&amp;RIGHT(C165,3)</f>
        <v>대*****(주)</v>
      </c>
      <c r="E165" s="3" t="s">
        <v>120</v>
      </c>
      <c r="F165" s="3" t="s">
        <v>13</v>
      </c>
      <c r="G165" s="3" t="s">
        <v>149</v>
      </c>
      <c r="H165" t="str">
        <f>LEFT(G165,13)</f>
        <v>광주광역시 서구 상무대로</v>
      </c>
    </row>
    <row r="166" spans="1:8" x14ac:dyDescent="0.3">
      <c r="A166" s="3" t="s">
        <v>36</v>
      </c>
      <c r="B166" s="3" t="s">
        <v>162</v>
      </c>
      <c r="C166" s="3" t="s">
        <v>163</v>
      </c>
      <c r="D166" s="3" t="str">
        <f>LEFT(C166,4)&amp;"**"&amp;RIGHT(C166,1)</f>
        <v>(주)금**발</v>
      </c>
      <c r="E166" s="3" t="s">
        <v>81</v>
      </c>
      <c r="F166" s="3" t="s">
        <v>13</v>
      </c>
      <c r="G166" s="3" t="s">
        <v>164</v>
      </c>
      <c r="H166" t="str">
        <f>LEFT(G166,14)</f>
        <v xml:space="preserve">광주광역시 서구 상무대로 </v>
      </c>
    </row>
    <row r="167" spans="1:8" x14ac:dyDescent="0.3">
      <c r="A167" s="3" t="s">
        <v>36</v>
      </c>
      <c r="B167" s="3" t="s">
        <v>165</v>
      </c>
      <c r="C167" s="3" t="s">
        <v>166</v>
      </c>
      <c r="D167" s="3" t="str">
        <f>LEFT(C167,4)&amp;"**"&amp;RIGHT(C167,1)</f>
        <v>(주)성**성</v>
      </c>
      <c r="E167" s="3" t="s">
        <v>120</v>
      </c>
      <c r="F167" s="3" t="s">
        <v>13</v>
      </c>
      <c r="G167" s="3" t="s">
        <v>167</v>
      </c>
      <c r="H167" t="str">
        <f>LEFT(G167,14)</f>
        <v xml:space="preserve">광주광역시 서구 상무대로 </v>
      </c>
    </row>
    <row r="168" spans="1:8" x14ac:dyDescent="0.3">
      <c r="A168" s="3" t="s">
        <v>20</v>
      </c>
      <c r="B168" s="3" t="s">
        <v>140</v>
      </c>
      <c r="C168" s="3" t="s">
        <v>141</v>
      </c>
      <c r="D168" s="3" t="str">
        <f>LEFT(C168,1)&amp;"*****"&amp;RIGHT(C168,3)</f>
        <v>부*****(주)</v>
      </c>
      <c r="E168" s="3" t="s">
        <v>69</v>
      </c>
      <c r="F168" s="3" t="s">
        <v>13</v>
      </c>
      <c r="G168" s="3" t="s">
        <v>142</v>
      </c>
      <c r="H168" t="str">
        <f>LEFT(G168,14)</f>
        <v xml:space="preserve">광주광역시 서구 상무대로 </v>
      </c>
    </row>
    <row r="169" spans="1:8" x14ac:dyDescent="0.3">
      <c r="A169" s="3" t="s">
        <v>20</v>
      </c>
      <c r="B169" s="3" t="s">
        <v>158</v>
      </c>
      <c r="C169" s="3" t="s">
        <v>159</v>
      </c>
      <c r="D169" s="3" t="str">
        <f>LEFT(C169,4)&amp;"**"&amp;RIGHT(C169,1)</f>
        <v>(주)서**재</v>
      </c>
      <c r="E169" s="3" t="s">
        <v>50</v>
      </c>
      <c r="F169" s="3" t="s">
        <v>13</v>
      </c>
      <c r="G169" s="3" t="s">
        <v>160</v>
      </c>
      <c r="H169" t="str">
        <f>LEFT(G169,14)</f>
        <v xml:space="preserve">광주광역시 서구 상무대로 </v>
      </c>
    </row>
    <row r="170" spans="1:8" x14ac:dyDescent="0.3">
      <c r="A170" s="3" t="s">
        <v>30</v>
      </c>
      <c r="B170" s="3" t="s">
        <v>154</v>
      </c>
      <c r="C170" s="3" t="s">
        <v>155</v>
      </c>
      <c r="D170" s="3" t="str">
        <f>LEFT(C170,4)&amp;"****"&amp;RIGHT(C170,1)</f>
        <v>유한회사****템</v>
      </c>
      <c r="E170" s="3" t="s">
        <v>114</v>
      </c>
      <c r="F170" s="3" t="s">
        <v>13</v>
      </c>
      <c r="G170" s="3" t="s">
        <v>156</v>
      </c>
      <c r="H170" t="str">
        <f>LEFT(G170,13)</f>
        <v>광주광역시 서구 상무대로</v>
      </c>
    </row>
    <row r="171" spans="1:8" x14ac:dyDescent="0.3">
      <c r="A171" s="3" t="s">
        <v>30</v>
      </c>
      <c r="B171" s="3" t="s">
        <v>146</v>
      </c>
      <c r="C171" s="3" t="s">
        <v>147</v>
      </c>
      <c r="D171" s="3" t="str">
        <f>LEFT(C171,1)&amp;"*****"&amp;RIGHT(C171,3)</f>
        <v>대*****(주)</v>
      </c>
      <c r="E171" s="3" t="s">
        <v>114</v>
      </c>
      <c r="F171" s="3" t="s">
        <v>13</v>
      </c>
      <c r="G171" s="3" t="s">
        <v>149</v>
      </c>
      <c r="H171" t="str">
        <f>LEFT(G171,13)</f>
        <v>광주광역시 서구 상무대로</v>
      </c>
    </row>
    <row r="172" spans="1:8" x14ac:dyDescent="0.3">
      <c r="A172" s="3" t="s">
        <v>30</v>
      </c>
      <c r="B172" s="3" t="s">
        <v>165</v>
      </c>
      <c r="C172" s="3" t="s">
        <v>166</v>
      </c>
      <c r="D172" s="3" t="str">
        <f>LEFT(C172,4)&amp;"**"&amp;RIGHT(C172,1)</f>
        <v>(주)성**성</v>
      </c>
      <c r="E172" s="3" t="s">
        <v>114</v>
      </c>
      <c r="F172" s="3" t="s">
        <v>13</v>
      </c>
      <c r="G172" s="3" t="s">
        <v>167</v>
      </c>
      <c r="H172" t="str">
        <f>LEFT(G172,14)</f>
        <v xml:space="preserve">광주광역시 서구 상무대로 </v>
      </c>
    </row>
    <row r="173" spans="1:8" x14ac:dyDescent="0.3">
      <c r="A173" s="3" t="s">
        <v>33</v>
      </c>
      <c r="B173" s="3" t="s">
        <v>150</v>
      </c>
      <c r="C173" s="3" t="s">
        <v>151</v>
      </c>
      <c r="D173" s="3" t="str">
        <f>LEFT(C173,4)&amp;"*"&amp;RIGHT(C173,1)</f>
        <v>(주)디*션</v>
      </c>
      <c r="E173" s="3" t="s">
        <v>188</v>
      </c>
      <c r="F173" s="3" t="s">
        <v>47</v>
      </c>
      <c r="G173" s="3" t="s">
        <v>153</v>
      </c>
      <c r="H173" t="str">
        <f>LEFT(G173,14)</f>
        <v xml:space="preserve">광주광역시 서구 상무대로 </v>
      </c>
    </row>
    <row r="174" spans="1:8" x14ac:dyDescent="0.3">
      <c r="A174" s="3" t="s">
        <v>20</v>
      </c>
      <c r="B174" s="3" t="s">
        <v>162</v>
      </c>
      <c r="C174" s="3" t="s">
        <v>163</v>
      </c>
      <c r="D174" s="3" t="str">
        <f>LEFT(C174,4)&amp;"**"&amp;RIGHT(C174,1)</f>
        <v>(주)금**발</v>
      </c>
      <c r="E174" s="3" t="s">
        <v>69</v>
      </c>
      <c r="F174" s="3" t="s">
        <v>13</v>
      </c>
      <c r="G174" s="3" t="s">
        <v>164</v>
      </c>
      <c r="H174" t="str">
        <f>LEFT(G174,14)</f>
        <v xml:space="preserve">광주광역시 서구 상무대로 </v>
      </c>
    </row>
    <row r="175" spans="1:8" x14ac:dyDescent="0.3">
      <c r="A175" s="3" t="s">
        <v>20</v>
      </c>
      <c r="B175" s="3" t="s">
        <v>165</v>
      </c>
      <c r="C175" s="3" t="s">
        <v>166</v>
      </c>
      <c r="D175" s="3" t="str">
        <f>LEFT(C175,4)&amp;"**"&amp;RIGHT(C175,1)</f>
        <v>(주)성**성</v>
      </c>
      <c r="E175" s="3" t="s">
        <v>91</v>
      </c>
      <c r="F175" s="3" t="s">
        <v>13</v>
      </c>
      <c r="G175" s="3" t="s">
        <v>167</v>
      </c>
      <c r="H175" t="str">
        <f>LEFT(G175,14)</f>
        <v xml:space="preserve">광주광역시 서구 상무대로 </v>
      </c>
    </row>
    <row r="176" spans="1:8" x14ac:dyDescent="0.3">
      <c r="A176" s="3" t="s">
        <v>33</v>
      </c>
      <c r="B176" s="3" t="s">
        <v>154</v>
      </c>
      <c r="C176" s="3" t="s">
        <v>155</v>
      </c>
      <c r="D176" s="3" t="str">
        <f>LEFT(C176,4)&amp;"****"&amp;RIGHT(C176,1)</f>
        <v>유한회사****템</v>
      </c>
      <c r="E176" s="3" t="s">
        <v>91</v>
      </c>
      <c r="F176" s="3" t="s">
        <v>13</v>
      </c>
      <c r="G176" s="3" t="s">
        <v>156</v>
      </c>
      <c r="H176" t="str">
        <f>LEFT(G176,13)</f>
        <v>광주광역시 서구 상무대로</v>
      </c>
    </row>
    <row r="177" spans="1:8" x14ac:dyDescent="0.3">
      <c r="A177" s="3" t="s">
        <v>28</v>
      </c>
      <c r="B177" s="3" t="s">
        <v>140</v>
      </c>
      <c r="C177" s="3" t="s">
        <v>141</v>
      </c>
      <c r="D177" s="3" t="str">
        <f>LEFT(C177,1)&amp;"*****"&amp;RIGHT(C177,3)</f>
        <v>부*****(주)</v>
      </c>
      <c r="E177" s="3" t="s">
        <v>80</v>
      </c>
      <c r="F177" s="3" t="s">
        <v>13</v>
      </c>
      <c r="G177" s="3" t="s">
        <v>142</v>
      </c>
      <c r="H177" t="str">
        <f>LEFT(G177,14)</f>
        <v xml:space="preserve">광주광역시 서구 상무대로 </v>
      </c>
    </row>
    <row r="178" spans="1:8" x14ac:dyDescent="0.3">
      <c r="A178" s="3" t="s">
        <v>33</v>
      </c>
      <c r="B178" s="3" t="s">
        <v>146</v>
      </c>
      <c r="C178" s="3" t="s">
        <v>147</v>
      </c>
      <c r="D178" s="3" t="str">
        <f>LEFT(C178,1)&amp;"*****"&amp;RIGHT(C178,3)</f>
        <v>대*****(주)</v>
      </c>
      <c r="E178" s="3" t="s">
        <v>91</v>
      </c>
      <c r="F178" s="3" t="s">
        <v>13</v>
      </c>
      <c r="G178" s="3" t="s">
        <v>149</v>
      </c>
      <c r="H178" t="str">
        <f>LEFT(G178,13)</f>
        <v>광주광역시 서구 상무대로</v>
      </c>
    </row>
    <row r="179" spans="1:8" x14ac:dyDescent="0.3">
      <c r="A179" s="3" t="s">
        <v>33</v>
      </c>
      <c r="B179" s="3" t="s">
        <v>162</v>
      </c>
      <c r="C179" s="3" t="s">
        <v>163</v>
      </c>
      <c r="D179" s="3" t="str">
        <f>LEFT(C179,4)&amp;"**"&amp;RIGHT(C179,1)</f>
        <v>(주)금**발</v>
      </c>
      <c r="E179" s="3" t="s">
        <v>69</v>
      </c>
      <c r="F179" s="3" t="s">
        <v>13</v>
      </c>
      <c r="G179" s="3" t="s">
        <v>164</v>
      </c>
      <c r="H179" t="str">
        <f>LEFT(G179,14)</f>
        <v xml:space="preserve">광주광역시 서구 상무대로 </v>
      </c>
    </row>
    <row r="180" spans="1:8" x14ac:dyDescent="0.3">
      <c r="A180" s="3" t="s">
        <v>33</v>
      </c>
      <c r="B180" s="3" t="s">
        <v>165</v>
      </c>
      <c r="C180" s="3" t="s">
        <v>166</v>
      </c>
      <c r="D180" s="3" t="str">
        <f>LEFT(C180,4)&amp;"**"&amp;RIGHT(C180,1)</f>
        <v>(주)성**성</v>
      </c>
      <c r="E180" s="3" t="s">
        <v>91</v>
      </c>
      <c r="F180" s="3" t="s">
        <v>13</v>
      </c>
      <c r="G180" s="3" t="s">
        <v>167</v>
      </c>
      <c r="H180" t="str">
        <f>LEFT(G180,14)</f>
        <v xml:space="preserve">광주광역시 서구 상무대로 </v>
      </c>
    </row>
    <row r="181" spans="1:8" x14ac:dyDescent="0.3">
      <c r="A181" s="3" t="s">
        <v>33</v>
      </c>
      <c r="B181" s="3" t="s">
        <v>140</v>
      </c>
      <c r="C181" s="3" t="s">
        <v>141</v>
      </c>
      <c r="D181" s="3" t="str">
        <f>LEFT(C181,1)&amp;"*****"&amp;RIGHT(C181,3)</f>
        <v>부*****(주)</v>
      </c>
      <c r="E181" s="3" t="s">
        <v>69</v>
      </c>
      <c r="F181" s="3" t="s">
        <v>13</v>
      </c>
      <c r="G181" s="3" t="s">
        <v>142</v>
      </c>
      <c r="H181" t="str">
        <f>LEFT(G181,14)</f>
        <v xml:space="preserve">광주광역시 서구 상무대로 </v>
      </c>
    </row>
    <row r="182" spans="1:8" x14ac:dyDescent="0.3">
      <c r="A182" s="3" t="s">
        <v>33</v>
      </c>
      <c r="B182" s="3" t="s">
        <v>158</v>
      </c>
      <c r="C182" s="3" t="s">
        <v>159</v>
      </c>
      <c r="D182" s="3" t="str">
        <f>LEFT(C182,4)&amp;"**"&amp;RIGHT(C182,1)</f>
        <v>(주)서**재</v>
      </c>
      <c r="E182" s="3" t="s">
        <v>50</v>
      </c>
      <c r="F182" s="3" t="s">
        <v>13</v>
      </c>
      <c r="G182" s="3" t="s">
        <v>160</v>
      </c>
      <c r="H182" t="str">
        <f>LEFT(G182,14)</f>
        <v xml:space="preserve">광주광역시 서구 상무대로 </v>
      </c>
    </row>
    <row r="183" spans="1:8" x14ac:dyDescent="0.3">
      <c r="A183" s="3" t="s">
        <v>28</v>
      </c>
      <c r="B183" s="3" t="s">
        <v>150</v>
      </c>
      <c r="C183" s="3" t="s">
        <v>151</v>
      </c>
      <c r="D183" s="3" t="str">
        <f>LEFT(C183,4)&amp;"*"&amp;RIGHT(C183,1)</f>
        <v>(주)디*션</v>
      </c>
      <c r="E183" s="3" t="s">
        <v>189</v>
      </c>
      <c r="F183" s="3" t="s">
        <v>47</v>
      </c>
      <c r="G183" s="3" t="s">
        <v>153</v>
      </c>
      <c r="H183" t="str">
        <f>LEFT(G183,14)</f>
        <v xml:space="preserve">광주광역시 서구 상무대로 </v>
      </c>
    </row>
    <row r="184" spans="1:8" x14ac:dyDescent="0.3">
      <c r="A184" s="3" t="s">
        <v>28</v>
      </c>
      <c r="B184" s="3" t="s">
        <v>154</v>
      </c>
      <c r="C184" s="3" t="s">
        <v>155</v>
      </c>
      <c r="D184" s="3" t="str">
        <f>LEFT(C184,4)&amp;"****"&amp;RIGHT(C184,1)</f>
        <v>유한회사****템</v>
      </c>
      <c r="E184" s="3" t="s">
        <v>119</v>
      </c>
      <c r="F184" s="3" t="s">
        <v>13</v>
      </c>
      <c r="G184" s="3" t="s">
        <v>156</v>
      </c>
      <c r="H184" t="str">
        <f>LEFT(G184,13)</f>
        <v>광주광역시 서구 상무대로</v>
      </c>
    </row>
    <row r="185" spans="1:8" x14ac:dyDescent="0.3">
      <c r="A185" s="3" t="s">
        <v>33</v>
      </c>
      <c r="B185" s="3" t="s">
        <v>190</v>
      </c>
      <c r="C185" s="3" t="s">
        <v>191</v>
      </c>
      <c r="D185" s="3" t="str">
        <f>LEFT(C185,4)&amp;"*****"&amp;RIGHT(C185,1)</f>
        <v>(주)세*****발</v>
      </c>
      <c r="E185" s="3" t="s">
        <v>69</v>
      </c>
      <c r="F185" s="3" t="s">
        <v>47</v>
      </c>
      <c r="G185" s="3" t="s">
        <v>192</v>
      </c>
      <c r="H185" t="str">
        <f t="shared" ref="H185:H189" si="33">LEFT(G185,14)</f>
        <v xml:space="preserve">광주광역시 서구 상무대로 </v>
      </c>
    </row>
    <row r="186" spans="1:8" x14ac:dyDescent="0.3">
      <c r="A186" s="3" t="s">
        <v>9</v>
      </c>
      <c r="B186" s="3" t="s">
        <v>190</v>
      </c>
      <c r="C186" s="3" t="s">
        <v>191</v>
      </c>
      <c r="D186" s="3" t="str">
        <f t="shared" ref="D186:D189" si="34">LEFT(C186,4)&amp;"*****"&amp;RIGHT(C186,1)</f>
        <v>(주)세*****발</v>
      </c>
      <c r="E186" s="3" t="s">
        <v>193</v>
      </c>
      <c r="F186" s="3" t="s">
        <v>47</v>
      </c>
      <c r="G186" s="3" t="s">
        <v>194</v>
      </c>
      <c r="H186" t="str">
        <f t="shared" si="33"/>
        <v xml:space="preserve">광주광역시 서구 상무대로 </v>
      </c>
    </row>
    <row r="187" spans="1:8" x14ac:dyDescent="0.3">
      <c r="A187" s="3" t="s">
        <v>28</v>
      </c>
      <c r="B187" s="3" t="s">
        <v>190</v>
      </c>
      <c r="C187" s="3" t="s">
        <v>191</v>
      </c>
      <c r="D187" s="3" t="str">
        <f t="shared" si="34"/>
        <v>(주)세*****발</v>
      </c>
      <c r="E187" s="3" t="s">
        <v>80</v>
      </c>
      <c r="F187" s="3" t="s">
        <v>47</v>
      </c>
      <c r="G187" s="3" t="s">
        <v>192</v>
      </c>
      <c r="H187" t="str">
        <f t="shared" si="33"/>
        <v xml:space="preserve">광주광역시 서구 상무대로 </v>
      </c>
    </row>
    <row r="188" spans="1:8" x14ac:dyDescent="0.3">
      <c r="A188" s="3" t="s">
        <v>20</v>
      </c>
      <c r="B188" s="3" t="s">
        <v>190</v>
      </c>
      <c r="C188" s="3" t="s">
        <v>191</v>
      </c>
      <c r="D188" s="3" t="str">
        <f t="shared" si="34"/>
        <v>(주)세*****발</v>
      </c>
      <c r="E188" s="3" t="s">
        <v>69</v>
      </c>
      <c r="F188" s="3" t="s">
        <v>47</v>
      </c>
      <c r="G188" s="3" t="s">
        <v>192</v>
      </c>
      <c r="H188" t="str">
        <f t="shared" si="33"/>
        <v xml:space="preserve">광주광역시 서구 상무대로 </v>
      </c>
    </row>
    <row r="189" spans="1:8" x14ac:dyDescent="0.3">
      <c r="A189" s="3" t="s">
        <v>38</v>
      </c>
      <c r="B189" s="3" t="s">
        <v>190</v>
      </c>
      <c r="C189" s="3" t="s">
        <v>191</v>
      </c>
      <c r="D189" s="3" t="str">
        <f t="shared" si="34"/>
        <v>(주)세*****발</v>
      </c>
      <c r="E189" s="3" t="s">
        <v>81</v>
      </c>
      <c r="F189" s="3" t="s">
        <v>47</v>
      </c>
      <c r="G189" s="3" t="s">
        <v>192</v>
      </c>
      <c r="H189" t="str">
        <f t="shared" si="33"/>
        <v xml:space="preserve">광주광역시 서구 상무대로 </v>
      </c>
    </row>
    <row r="190" spans="1:8" x14ac:dyDescent="0.3">
      <c r="A190" s="3" t="s">
        <v>33</v>
      </c>
      <c r="B190" s="3" t="s">
        <v>195</v>
      </c>
      <c r="C190" s="3" t="s">
        <v>196</v>
      </c>
      <c r="D190" s="3" t="str">
        <f>LEFT(C190,4)&amp;"*****"&amp;RIGHT(C190,1)</f>
        <v>주식회사*****텍</v>
      </c>
      <c r="E190" s="3" t="s">
        <v>197</v>
      </c>
      <c r="F190" s="3" t="s">
        <v>47</v>
      </c>
      <c r="G190" s="3" t="s">
        <v>198</v>
      </c>
      <c r="H190" t="str">
        <f t="shared" ref="H190" si="35">LEFT(G190,13)</f>
        <v>광주광역시 서구 상무대로</v>
      </c>
    </row>
    <row r="191" spans="1:8" x14ac:dyDescent="0.3">
      <c r="A191" s="3" t="s">
        <v>22</v>
      </c>
      <c r="B191" s="3" t="s">
        <v>190</v>
      </c>
      <c r="C191" s="3" t="s">
        <v>191</v>
      </c>
      <c r="D191" s="3" t="str">
        <f t="shared" ref="D191:D195" si="36">LEFT(C191,4)&amp;"*****"&amp;RIGHT(C191,1)</f>
        <v>(주)세*****발</v>
      </c>
      <c r="E191" s="3" t="s">
        <v>199</v>
      </c>
      <c r="F191" s="3" t="s">
        <v>47</v>
      </c>
      <c r="G191" s="3" t="s">
        <v>194</v>
      </c>
      <c r="H191" t="str">
        <f t="shared" ref="H191:H195" si="37">LEFT(G191,14)</f>
        <v xml:space="preserve">광주광역시 서구 상무대로 </v>
      </c>
    </row>
    <row r="192" spans="1:8" x14ac:dyDescent="0.3">
      <c r="A192" s="3" t="s">
        <v>36</v>
      </c>
      <c r="B192" s="3" t="s">
        <v>190</v>
      </c>
      <c r="C192" s="3" t="s">
        <v>191</v>
      </c>
      <c r="D192" s="3" t="str">
        <f t="shared" si="36"/>
        <v>(주)세*****발</v>
      </c>
      <c r="E192" s="3" t="s">
        <v>81</v>
      </c>
      <c r="F192" s="3" t="s">
        <v>47</v>
      </c>
      <c r="G192" s="3" t="s">
        <v>192</v>
      </c>
      <c r="H192" t="str">
        <f t="shared" si="37"/>
        <v xml:space="preserve">광주광역시 서구 상무대로 </v>
      </c>
    </row>
    <row r="193" spans="1:8" x14ac:dyDescent="0.3">
      <c r="A193" s="3" t="s">
        <v>32</v>
      </c>
      <c r="B193" s="3" t="s">
        <v>190</v>
      </c>
      <c r="C193" s="3" t="s">
        <v>191</v>
      </c>
      <c r="D193" s="3" t="str">
        <f t="shared" si="36"/>
        <v>(주)세*****발</v>
      </c>
      <c r="E193" s="3" t="s">
        <v>80</v>
      </c>
      <c r="F193" s="3" t="s">
        <v>47</v>
      </c>
      <c r="G193" s="3" t="s">
        <v>192</v>
      </c>
      <c r="H193" t="str">
        <f t="shared" si="37"/>
        <v xml:space="preserve">광주광역시 서구 상무대로 </v>
      </c>
    </row>
    <row r="194" spans="1:8" x14ac:dyDescent="0.3">
      <c r="A194" s="3" t="s">
        <v>15</v>
      </c>
      <c r="B194" s="3" t="s">
        <v>190</v>
      </c>
      <c r="C194" s="3" t="s">
        <v>191</v>
      </c>
      <c r="D194" s="3" t="str">
        <f t="shared" si="36"/>
        <v>(주)세*****발</v>
      </c>
      <c r="E194" s="3" t="s">
        <v>200</v>
      </c>
      <c r="F194" s="3" t="s">
        <v>47</v>
      </c>
      <c r="G194" s="3" t="s">
        <v>194</v>
      </c>
      <c r="H194" t="str">
        <f t="shared" si="37"/>
        <v xml:space="preserve">광주광역시 서구 상무대로 </v>
      </c>
    </row>
    <row r="195" spans="1:8" x14ac:dyDescent="0.3">
      <c r="A195" s="3" t="s">
        <v>30</v>
      </c>
      <c r="B195" s="3" t="s">
        <v>190</v>
      </c>
      <c r="C195" s="3" t="s">
        <v>191</v>
      </c>
      <c r="D195" s="3" t="str">
        <f t="shared" si="36"/>
        <v>(주)세*****발</v>
      </c>
      <c r="E195" s="3" t="s">
        <v>77</v>
      </c>
      <c r="F195" s="3" t="s">
        <v>47</v>
      </c>
      <c r="G195" s="3" t="s">
        <v>192</v>
      </c>
      <c r="H195" t="str">
        <f t="shared" si="37"/>
        <v xml:space="preserve">광주광역시 서구 상무대로 </v>
      </c>
    </row>
    <row r="196" spans="1:8" x14ac:dyDescent="0.3">
      <c r="A196" s="3" t="s">
        <v>36</v>
      </c>
      <c r="B196" s="3" t="s">
        <v>201</v>
      </c>
      <c r="C196" s="3" t="s">
        <v>202</v>
      </c>
      <c r="D196" s="3" t="str">
        <f>LEFT(C196,4)&amp;"***"&amp;RIGHT(C196,1)</f>
        <v>(주)하***드</v>
      </c>
      <c r="E196" s="3" t="s">
        <v>81</v>
      </c>
      <c r="F196" s="3" t="s">
        <v>13</v>
      </c>
      <c r="G196" s="3" t="s">
        <v>203</v>
      </c>
      <c r="H196" t="str">
        <f>LEFT(G196,13)</f>
        <v>광주광역시 서구 상무대로</v>
      </c>
    </row>
    <row r="197" spans="1:8" x14ac:dyDescent="0.3">
      <c r="A197" s="3" t="s">
        <v>32</v>
      </c>
      <c r="B197" s="3" t="s">
        <v>204</v>
      </c>
      <c r="C197" s="3" t="s">
        <v>205</v>
      </c>
      <c r="D197" s="3" t="str">
        <f>LEFT(C197,1)&amp;"****"&amp;RIGHT(C197,4)</f>
        <v>에****주식회사</v>
      </c>
      <c r="E197" s="3" t="s">
        <v>206</v>
      </c>
      <c r="F197" s="3" t="s">
        <v>13</v>
      </c>
      <c r="G197" s="3" t="s">
        <v>207</v>
      </c>
      <c r="H197" t="str">
        <f>LEFT(G197,13)</f>
        <v>광주광역시 서구 상무대로</v>
      </c>
    </row>
    <row r="198" spans="1:8" x14ac:dyDescent="0.3">
      <c r="A198" s="3" t="s">
        <v>32</v>
      </c>
      <c r="B198" s="3" t="s">
        <v>201</v>
      </c>
      <c r="C198" s="3" t="s">
        <v>202</v>
      </c>
      <c r="D198" s="3" t="str">
        <f t="shared" ref="D198:D205" si="38">LEFT(C198,4)&amp;"***"&amp;RIGHT(C198,1)</f>
        <v>(주)하***드</v>
      </c>
      <c r="E198" s="3" t="s">
        <v>80</v>
      </c>
      <c r="F198" s="3" t="s">
        <v>13</v>
      </c>
      <c r="G198" s="3" t="s">
        <v>203</v>
      </c>
      <c r="H198" t="str">
        <f t="shared" ref="H198:H205" si="39">LEFT(G198,13)</f>
        <v>광주광역시 서구 상무대로</v>
      </c>
    </row>
    <row r="199" spans="1:8" x14ac:dyDescent="0.3">
      <c r="A199" s="3" t="s">
        <v>30</v>
      </c>
      <c r="B199" s="3" t="s">
        <v>201</v>
      </c>
      <c r="C199" s="3" t="s">
        <v>202</v>
      </c>
      <c r="D199" s="3" t="str">
        <f t="shared" si="38"/>
        <v>(주)하***드</v>
      </c>
      <c r="E199" s="3" t="s">
        <v>77</v>
      </c>
      <c r="F199" s="3" t="s">
        <v>13</v>
      </c>
      <c r="G199" s="3" t="s">
        <v>203</v>
      </c>
      <c r="H199" t="str">
        <f t="shared" si="39"/>
        <v>광주광역시 서구 상무대로</v>
      </c>
    </row>
    <row r="200" spans="1:8" x14ac:dyDescent="0.3">
      <c r="A200" s="3" t="s">
        <v>15</v>
      </c>
      <c r="B200" s="3" t="s">
        <v>201</v>
      </c>
      <c r="C200" s="3" t="s">
        <v>202</v>
      </c>
      <c r="D200" s="3" t="str">
        <f t="shared" si="38"/>
        <v>(주)하***드</v>
      </c>
      <c r="E200" s="3" t="s">
        <v>66</v>
      </c>
      <c r="F200" s="3" t="s">
        <v>13</v>
      </c>
      <c r="G200" s="3" t="s">
        <v>208</v>
      </c>
      <c r="H200" t="str">
        <f t="shared" si="39"/>
        <v>광주광역시 서구 상무대로</v>
      </c>
    </row>
    <row r="201" spans="1:8" x14ac:dyDescent="0.3">
      <c r="A201" s="3" t="s">
        <v>38</v>
      </c>
      <c r="B201" s="3" t="s">
        <v>201</v>
      </c>
      <c r="C201" s="3" t="s">
        <v>202</v>
      </c>
      <c r="D201" s="3" t="str">
        <f t="shared" si="38"/>
        <v>(주)하***드</v>
      </c>
      <c r="E201" s="3" t="s">
        <v>81</v>
      </c>
      <c r="F201" s="3" t="s">
        <v>13</v>
      </c>
      <c r="G201" s="3" t="s">
        <v>203</v>
      </c>
      <c r="H201" t="str">
        <f t="shared" si="39"/>
        <v>광주광역시 서구 상무대로</v>
      </c>
    </row>
    <row r="202" spans="1:8" x14ac:dyDescent="0.3">
      <c r="A202" s="3" t="s">
        <v>20</v>
      </c>
      <c r="B202" s="3" t="s">
        <v>201</v>
      </c>
      <c r="C202" s="3" t="s">
        <v>202</v>
      </c>
      <c r="D202" s="3" t="str">
        <f t="shared" si="38"/>
        <v>(주)하***드</v>
      </c>
      <c r="E202" s="3" t="s">
        <v>69</v>
      </c>
      <c r="F202" s="3" t="s">
        <v>13</v>
      </c>
      <c r="G202" s="3" t="s">
        <v>203</v>
      </c>
      <c r="H202" t="str">
        <f t="shared" si="39"/>
        <v>광주광역시 서구 상무대로</v>
      </c>
    </row>
    <row r="203" spans="1:8" x14ac:dyDescent="0.3">
      <c r="A203" s="3" t="s">
        <v>33</v>
      </c>
      <c r="B203" s="3" t="s">
        <v>201</v>
      </c>
      <c r="C203" s="3" t="s">
        <v>202</v>
      </c>
      <c r="D203" s="3" t="str">
        <f t="shared" si="38"/>
        <v>(주)하***드</v>
      </c>
      <c r="E203" s="3" t="s">
        <v>69</v>
      </c>
      <c r="F203" s="3" t="s">
        <v>13</v>
      </c>
      <c r="G203" s="3" t="s">
        <v>203</v>
      </c>
      <c r="H203" t="str">
        <f t="shared" si="39"/>
        <v>광주광역시 서구 상무대로</v>
      </c>
    </row>
    <row r="204" spans="1:8" x14ac:dyDescent="0.3">
      <c r="A204" s="3" t="s">
        <v>22</v>
      </c>
      <c r="B204" s="3" t="s">
        <v>201</v>
      </c>
      <c r="C204" s="3" t="s">
        <v>202</v>
      </c>
      <c r="D204" s="3" t="str">
        <f t="shared" si="38"/>
        <v>(주)하***드</v>
      </c>
      <c r="E204" s="3" t="s">
        <v>68</v>
      </c>
      <c r="F204" s="3" t="s">
        <v>13</v>
      </c>
      <c r="G204" s="3" t="s">
        <v>208</v>
      </c>
      <c r="H204" t="str">
        <f t="shared" si="39"/>
        <v>광주광역시 서구 상무대로</v>
      </c>
    </row>
    <row r="205" spans="1:8" x14ac:dyDescent="0.3">
      <c r="A205" s="3" t="s">
        <v>9</v>
      </c>
      <c r="B205" s="3" t="s">
        <v>201</v>
      </c>
      <c r="C205" s="3" t="s">
        <v>202</v>
      </c>
      <c r="D205" s="3" t="str">
        <f t="shared" si="38"/>
        <v>(주)하***드</v>
      </c>
      <c r="E205" s="3" t="s">
        <v>66</v>
      </c>
      <c r="F205" s="3" t="s">
        <v>13</v>
      </c>
      <c r="G205" s="3" t="s">
        <v>208</v>
      </c>
      <c r="H205" t="str">
        <f t="shared" si="39"/>
        <v>광주광역시 서구 상무대로</v>
      </c>
    </row>
    <row r="206" spans="1:8" x14ac:dyDescent="0.3">
      <c r="A206" s="3" t="s">
        <v>58</v>
      </c>
      <c r="B206" s="3" t="s">
        <v>209</v>
      </c>
      <c r="C206" s="3" t="s">
        <v>210</v>
      </c>
      <c r="D206" s="3" t="str">
        <f t="shared" ref="D206:D221" si="40">LEFT(C206,1)&amp;"*"&amp;RIGHT(C206,1)</f>
        <v>김*진</v>
      </c>
      <c r="E206" s="3" t="s">
        <v>211</v>
      </c>
      <c r="F206" s="3" t="s">
        <v>13</v>
      </c>
      <c r="G206" s="3" t="s">
        <v>212</v>
      </c>
      <c r="H206" t="str">
        <f>LEFT(G206,13)</f>
        <v>광주광역시 서구 상무대로</v>
      </c>
    </row>
    <row r="207" spans="1:8" x14ac:dyDescent="0.3">
      <c r="A207" s="3" t="s">
        <v>28</v>
      </c>
      <c r="B207" s="3" t="s">
        <v>201</v>
      </c>
      <c r="C207" s="3" t="s">
        <v>202</v>
      </c>
      <c r="D207" s="3" t="str">
        <f>LEFT(C207,4)&amp;"***"&amp;RIGHT(C207,1)</f>
        <v>(주)하***드</v>
      </c>
      <c r="E207" s="3" t="s">
        <v>80</v>
      </c>
      <c r="F207" s="3" t="s">
        <v>13</v>
      </c>
      <c r="G207" s="3" t="s">
        <v>203</v>
      </c>
      <c r="H207" t="str">
        <f>LEFT(G207,13)</f>
        <v>광주광역시 서구 상무대로</v>
      </c>
    </row>
    <row r="208" spans="1:8" x14ac:dyDescent="0.3">
      <c r="A208" s="3" t="s">
        <v>36</v>
      </c>
      <c r="B208" s="3" t="s">
        <v>204</v>
      </c>
      <c r="C208" s="3" t="s">
        <v>205</v>
      </c>
      <c r="D208" s="3" t="str">
        <f>LEFT(C208,1)&amp;"****"&amp;RIGHT(C208,4)</f>
        <v>에****주식회사</v>
      </c>
      <c r="E208" s="3" t="s">
        <v>178</v>
      </c>
      <c r="F208" s="3" t="s">
        <v>13</v>
      </c>
      <c r="G208" s="3" t="s">
        <v>207</v>
      </c>
      <c r="H208" t="str">
        <f>LEFT(G208,13)</f>
        <v>광주광역시 서구 상무대로</v>
      </c>
    </row>
    <row r="209" spans="1:8" x14ac:dyDescent="0.3">
      <c r="A209" s="3" t="s">
        <v>22</v>
      </c>
      <c r="B209" s="3" t="s">
        <v>213</v>
      </c>
      <c r="C209" s="3" t="s">
        <v>214</v>
      </c>
      <c r="D209" s="3" t="str">
        <f>LEFT(C209,4)&amp;"**"&amp;RIGHT(C209,1)</f>
        <v>(주)한**획</v>
      </c>
      <c r="E209" s="3" t="s">
        <v>68</v>
      </c>
      <c r="F209" s="3" t="s">
        <v>47</v>
      </c>
      <c r="G209" s="3" t="s">
        <v>215</v>
      </c>
      <c r="H209" t="str">
        <f>LEFT(G209,13)</f>
        <v>광주광역시 서구 죽봉대로</v>
      </c>
    </row>
    <row r="210" spans="1:8" x14ac:dyDescent="0.3">
      <c r="A210" s="3" t="s">
        <v>36</v>
      </c>
      <c r="B210" s="3" t="s">
        <v>213</v>
      </c>
      <c r="C210" s="3" t="s">
        <v>214</v>
      </c>
      <c r="D210" s="3" t="str">
        <f t="shared" ref="D210:D216" si="41">LEFT(C210,4)&amp;"**"&amp;RIGHT(C210,1)</f>
        <v>(주)한**획</v>
      </c>
      <c r="E210" s="3" t="s">
        <v>81</v>
      </c>
      <c r="F210" s="3" t="s">
        <v>47</v>
      </c>
      <c r="G210" s="3" t="s">
        <v>216</v>
      </c>
      <c r="H210" t="str">
        <f t="shared" ref="H210:H216" si="42">LEFT(G210,13)</f>
        <v>광주광역시 서구 죽봉대로</v>
      </c>
    </row>
    <row r="211" spans="1:8" x14ac:dyDescent="0.3">
      <c r="A211" s="3" t="s">
        <v>33</v>
      </c>
      <c r="B211" s="3" t="s">
        <v>213</v>
      </c>
      <c r="C211" s="3" t="s">
        <v>214</v>
      </c>
      <c r="D211" s="3" t="str">
        <f t="shared" si="41"/>
        <v>(주)한**획</v>
      </c>
      <c r="E211" s="3" t="s">
        <v>69</v>
      </c>
      <c r="F211" s="3" t="s">
        <v>47</v>
      </c>
      <c r="G211" s="3" t="s">
        <v>216</v>
      </c>
      <c r="H211" t="str">
        <f t="shared" si="42"/>
        <v>광주광역시 서구 죽봉대로</v>
      </c>
    </row>
    <row r="212" spans="1:8" x14ac:dyDescent="0.3">
      <c r="A212" s="3" t="s">
        <v>38</v>
      </c>
      <c r="B212" s="3" t="s">
        <v>213</v>
      </c>
      <c r="C212" s="3" t="s">
        <v>214</v>
      </c>
      <c r="D212" s="3" t="str">
        <f t="shared" si="41"/>
        <v>(주)한**획</v>
      </c>
      <c r="E212" s="3" t="s">
        <v>81</v>
      </c>
      <c r="F212" s="3" t="s">
        <v>47</v>
      </c>
      <c r="G212" s="3" t="s">
        <v>216</v>
      </c>
      <c r="H212" t="str">
        <f t="shared" si="42"/>
        <v>광주광역시 서구 죽봉대로</v>
      </c>
    </row>
    <row r="213" spans="1:8" x14ac:dyDescent="0.3">
      <c r="A213" s="3" t="s">
        <v>32</v>
      </c>
      <c r="B213" s="3" t="s">
        <v>213</v>
      </c>
      <c r="C213" s="3" t="s">
        <v>214</v>
      </c>
      <c r="D213" s="3" t="str">
        <f t="shared" si="41"/>
        <v>(주)한**획</v>
      </c>
      <c r="E213" s="3" t="s">
        <v>80</v>
      </c>
      <c r="F213" s="3" t="s">
        <v>47</v>
      </c>
      <c r="G213" s="3" t="s">
        <v>216</v>
      </c>
      <c r="H213" t="str">
        <f t="shared" si="42"/>
        <v>광주광역시 서구 죽봉대로</v>
      </c>
    </row>
    <row r="214" spans="1:8" x14ac:dyDescent="0.3">
      <c r="A214" s="3" t="s">
        <v>15</v>
      </c>
      <c r="B214" s="3" t="s">
        <v>213</v>
      </c>
      <c r="C214" s="3" t="s">
        <v>214</v>
      </c>
      <c r="D214" s="3" t="str">
        <f t="shared" si="41"/>
        <v>(주)한**획</v>
      </c>
      <c r="E214" s="3" t="s">
        <v>66</v>
      </c>
      <c r="F214" s="3" t="s">
        <v>47</v>
      </c>
      <c r="G214" s="3" t="s">
        <v>215</v>
      </c>
      <c r="H214" t="str">
        <f t="shared" si="42"/>
        <v>광주광역시 서구 죽봉대로</v>
      </c>
    </row>
    <row r="215" spans="1:8" x14ac:dyDescent="0.3">
      <c r="A215" s="3" t="s">
        <v>30</v>
      </c>
      <c r="B215" s="3" t="s">
        <v>213</v>
      </c>
      <c r="C215" s="3" t="s">
        <v>214</v>
      </c>
      <c r="D215" s="3" t="str">
        <f t="shared" si="41"/>
        <v>(주)한**획</v>
      </c>
      <c r="E215" s="3" t="s">
        <v>77</v>
      </c>
      <c r="F215" s="3" t="s">
        <v>47</v>
      </c>
      <c r="G215" s="3" t="s">
        <v>216</v>
      </c>
      <c r="H215" t="str">
        <f t="shared" si="42"/>
        <v>광주광역시 서구 죽봉대로</v>
      </c>
    </row>
    <row r="216" spans="1:8" x14ac:dyDescent="0.3">
      <c r="A216" s="3" t="s">
        <v>28</v>
      </c>
      <c r="B216" s="3" t="s">
        <v>213</v>
      </c>
      <c r="C216" s="3" t="s">
        <v>214</v>
      </c>
      <c r="D216" s="3" t="str">
        <f t="shared" si="41"/>
        <v>(주)한**획</v>
      </c>
      <c r="E216" s="3" t="s">
        <v>80</v>
      </c>
      <c r="F216" s="3" t="s">
        <v>47</v>
      </c>
      <c r="G216" s="3" t="s">
        <v>216</v>
      </c>
      <c r="H216" t="str">
        <f t="shared" si="42"/>
        <v>광주광역시 서구 죽봉대로</v>
      </c>
    </row>
    <row r="217" spans="1:8" x14ac:dyDescent="0.3">
      <c r="A217" s="3" t="s">
        <v>33</v>
      </c>
      <c r="B217" s="3" t="s">
        <v>217</v>
      </c>
      <c r="C217" s="3" t="s">
        <v>218</v>
      </c>
      <c r="D217" s="3" t="str">
        <f t="shared" si="40"/>
        <v>남*숙</v>
      </c>
      <c r="E217" s="3" t="s">
        <v>21</v>
      </c>
      <c r="F217" s="3" t="s">
        <v>13</v>
      </c>
      <c r="G217" s="3" t="s">
        <v>219</v>
      </c>
      <c r="H217" t="str">
        <f>LEFT(G217,13)</f>
        <v>광주광역시 서구 하남대로</v>
      </c>
    </row>
    <row r="218" spans="1:8" x14ac:dyDescent="0.3">
      <c r="A218" s="3" t="s">
        <v>36</v>
      </c>
      <c r="B218" s="3" t="s">
        <v>220</v>
      </c>
      <c r="C218" s="3" t="s">
        <v>221</v>
      </c>
      <c r="D218" s="3" t="str">
        <f>LEFT(C218,4)&amp;"****"&amp;RIGHT(C218,1)</f>
        <v>주식회사****콤</v>
      </c>
      <c r="E218" s="3" t="s">
        <v>222</v>
      </c>
      <c r="F218" s="3" t="s">
        <v>56</v>
      </c>
      <c r="G218" s="3" t="s">
        <v>223</v>
      </c>
      <c r="H218" t="str">
        <f t="shared" ref="H218:H220" si="43">LEFT(G218,13)</f>
        <v>광주광역시 서구 하남대로</v>
      </c>
    </row>
    <row r="219" spans="1:8" x14ac:dyDescent="0.3">
      <c r="A219" s="3" t="s">
        <v>33</v>
      </c>
      <c r="B219" s="3" t="s">
        <v>220</v>
      </c>
      <c r="C219" s="3" t="s">
        <v>221</v>
      </c>
      <c r="D219" s="3" t="str">
        <f t="shared" ref="D219:D220" si="44">LEFT(C219,4)&amp;"****"&amp;RIGHT(C219,1)</f>
        <v>주식회사****콤</v>
      </c>
      <c r="E219" s="3" t="s">
        <v>224</v>
      </c>
      <c r="F219" s="3" t="s">
        <v>56</v>
      </c>
      <c r="G219" s="3" t="s">
        <v>223</v>
      </c>
      <c r="H219" t="str">
        <f t="shared" si="43"/>
        <v>광주광역시 서구 하남대로</v>
      </c>
    </row>
    <row r="220" spans="1:8" x14ac:dyDescent="0.3">
      <c r="A220" s="3" t="s">
        <v>28</v>
      </c>
      <c r="B220" s="3" t="s">
        <v>220</v>
      </c>
      <c r="C220" s="3" t="s">
        <v>221</v>
      </c>
      <c r="D220" s="3" t="str">
        <f t="shared" si="44"/>
        <v>주식회사****콤</v>
      </c>
      <c r="E220" s="3" t="s">
        <v>55</v>
      </c>
      <c r="F220" s="3" t="s">
        <v>56</v>
      </c>
      <c r="G220" s="3" t="s">
        <v>223</v>
      </c>
      <c r="H220" t="str">
        <f t="shared" si="43"/>
        <v>광주광역시 서구 하남대로</v>
      </c>
    </row>
    <row r="221" spans="1:8" x14ac:dyDescent="0.3">
      <c r="A221" s="3" t="s">
        <v>22</v>
      </c>
      <c r="B221" s="3" t="s">
        <v>217</v>
      </c>
      <c r="C221" s="3" t="s">
        <v>218</v>
      </c>
      <c r="D221" s="3" t="str">
        <f t="shared" si="40"/>
        <v>남*숙</v>
      </c>
      <c r="E221" s="3" t="s">
        <v>23</v>
      </c>
      <c r="F221" s="3" t="s">
        <v>13</v>
      </c>
      <c r="G221" s="3" t="s">
        <v>219</v>
      </c>
      <c r="H221" t="str">
        <f>LEFT(G221,13)</f>
        <v>광주광역시 서구 하남대로</v>
      </c>
    </row>
    <row r="222" spans="1:8" x14ac:dyDescent="0.3">
      <c r="A222" s="3" t="s">
        <v>58</v>
      </c>
      <c r="B222" s="3" t="s">
        <v>225</v>
      </c>
      <c r="C222" s="3" t="s">
        <v>226</v>
      </c>
      <c r="D222" s="3" t="str">
        <f>LEFT(C222,1)&amp;"********"&amp;RIGHT(C222,4)</f>
        <v>한********주식회사</v>
      </c>
      <c r="E222" s="3" t="s">
        <v>227</v>
      </c>
      <c r="F222" s="3" t="s">
        <v>13</v>
      </c>
      <c r="G222" s="3" t="s">
        <v>228</v>
      </c>
      <c r="H222" t="str">
        <f>LEFT(G222,13)</f>
        <v>광주광역시 서구 하남대로</v>
      </c>
    </row>
    <row r="223" spans="1:8" x14ac:dyDescent="0.3">
      <c r="A223" s="3" t="s">
        <v>22</v>
      </c>
      <c r="B223" s="3" t="s">
        <v>229</v>
      </c>
      <c r="C223" s="3" t="s">
        <v>230</v>
      </c>
      <c r="D223" s="3" t="str">
        <f>LEFT(C223,1)&amp;"***"&amp;RIGHT(C223,2)</f>
        <v>세***조합</v>
      </c>
      <c r="E223" s="3" t="s">
        <v>231</v>
      </c>
      <c r="F223" s="3" t="s">
        <v>13</v>
      </c>
      <c r="G223" s="3" t="s">
        <v>232</v>
      </c>
      <c r="H223" t="str">
        <f>LEFT(G223,14)</f>
        <v xml:space="preserve">광주광역시 서구 하남대로 </v>
      </c>
    </row>
    <row r="224" spans="1:8" x14ac:dyDescent="0.3">
      <c r="A224" s="3" t="s">
        <v>15</v>
      </c>
      <c r="B224" s="3" t="s">
        <v>217</v>
      </c>
      <c r="C224" s="3" t="s">
        <v>218</v>
      </c>
      <c r="D224" s="3" t="str">
        <f t="shared" ref="D224:D225" si="45">LEFT(C224,1)&amp;"*"&amp;RIGHT(C224,1)</f>
        <v>남*숙</v>
      </c>
      <c r="E224" s="3" t="s">
        <v>233</v>
      </c>
      <c r="F224" s="3" t="s">
        <v>13</v>
      </c>
      <c r="G224" s="3" t="s">
        <v>219</v>
      </c>
      <c r="H224" t="str">
        <f t="shared" ref="H224:H225" si="46">LEFT(G224,13)</f>
        <v>광주광역시 서구 하남대로</v>
      </c>
    </row>
    <row r="225" spans="1:8" x14ac:dyDescent="0.3">
      <c r="A225" s="3" t="s">
        <v>20</v>
      </c>
      <c r="B225" s="3" t="s">
        <v>217</v>
      </c>
      <c r="C225" s="3" t="s">
        <v>218</v>
      </c>
      <c r="D225" s="3" t="str">
        <f t="shared" si="45"/>
        <v>남*숙</v>
      </c>
      <c r="E225" s="3" t="s">
        <v>21</v>
      </c>
      <c r="F225" s="3" t="s">
        <v>13</v>
      </c>
      <c r="G225" s="3" t="s">
        <v>219</v>
      </c>
      <c r="H225" t="str">
        <f t="shared" si="46"/>
        <v>광주광역시 서구 하남대로</v>
      </c>
    </row>
    <row r="226" spans="1:8" x14ac:dyDescent="0.3">
      <c r="A226" s="3" t="s">
        <v>22</v>
      </c>
      <c r="B226" s="3" t="s">
        <v>234</v>
      </c>
      <c r="C226" s="3" t="s">
        <v>235</v>
      </c>
      <c r="D226" s="3" t="str">
        <f>LEFT(C226,4)&amp;"****"&amp;RIGHT(C226,1)</f>
        <v>(주)다****니</v>
      </c>
      <c r="E226" s="3" t="s">
        <v>236</v>
      </c>
      <c r="F226" s="3" t="s">
        <v>13</v>
      </c>
      <c r="G226" s="3" t="s">
        <v>237</v>
      </c>
      <c r="H226" t="str">
        <f>LEFT(G226,14)</f>
        <v xml:space="preserve">광주광역시 서구 하남대로 </v>
      </c>
    </row>
    <row r="227" spans="1:8" x14ac:dyDescent="0.3">
      <c r="A227" s="3" t="s">
        <v>9</v>
      </c>
      <c r="B227" s="3" t="s">
        <v>217</v>
      </c>
      <c r="C227" s="3" t="s">
        <v>218</v>
      </c>
      <c r="D227" s="3" t="str">
        <f t="shared" ref="D227:D228" si="47">LEFT(C227,1)&amp;"*"&amp;RIGHT(C227,1)</f>
        <v>남*숙</v>
      </c>
      <c r="E227" s="3" t="s">
        <v>238</v>
      </c>
      <c r="F227" s="3" t="s">
        <v>13</v>
      </c>
      <c r="G227" s="3" t="s">
        <v>219</v>
      </c>
      <c r="H227" t="str">
        <f t="shared" ref="H227:H228" si="48">LEFT(G227,13)</f>
        <v>광주광역시 서구 하남대로</v>
      </c>
    </row>
    <row r="228" spans="1:8" x14ac:dyDescent="0.3">
      <c r="A228" s="3" t="s">
        <v>38</v>
      </c>
      <c r="B228" s="3" t="s">
        <v>217</v>
      </c>
      <c r="C228" s="3" t="s">
        <v>218</v>
      </c>
      <c r="D228" s="3" t="str">
        <f t="shared" si="47"/>
        <v>남*숙</v>
      </c>
      <c r="E228" s="3" t="s">
        <v>239</v>
      </c>
      <c r="F228" s="3" t="s">
        <v>13</v>
      </c>
      <c r="G228" s="3" t="s">
        <v>219</v>
      </c>
      <c r="H228" t="str">
        <f t="shared" si="48"/>
        <v>광주광역시 서구 하남대로</v>
      </c>
    </row>
    <row r="229" spans="1:8" x14ac:dyDescent="0.3">
      <c r="A229" s="3" t="s">
        <v>38</v>
      </c>
      <c r="B229" s="3" t="s">
        <v>220</v>
      </c>
      <c r="C229" s="3" t="s">
        <v>221</v>
      </c>
      <c r="D229" s="3" t="str">
        <f>LEFT(C229,4)&amp;"****"&amp;RIGHT(C229,1)</f>
        <v>주식회사****콤</v>
      </c>
      <c r="E229" s="3" t="s">
        <v>222</v>
      </c>
      <c r="F229" s="3" t="s">
        <v>56</v>
      </c>
      <c r="G229" s="3" t="s">
        <v>223</v>
      </c>
      <c r="H229" t="str">
        <f>LEFT(G229,13)</f>
        <v>광주광역시 서구 하남대로</v>
      </c>
    </row>
    <row r="230" spans="1:8" x14ac:dyDescent="0.3">
      <c r="A230" s="3" t="s">
        <v>30</v>
      </c>
      <c r="B230" s="3" t="s">
        <v>225</v>
      </c>
      <c r="C230" s="3" t="s">
        <v>226</v>
      </c>
      <c r="D230" s="3" t="str">
        <f>LEFT(C230,1)&amp;"********"&amp;RIGHT(C230,4)</f>
        <v>한********주식회사</v>
      </c>
      <c r="E230" s="3" t="s">
        <v>118</v>
      </c>
      <c r="F230" s="3" t="s">
        <v>13</v>
      </c>
      <c r="G230" s="3" t="s">
        <v>228</v>
      </c>
      <c r="H230" t="str">
        <f>LEFT(G230,13)</f>
        <v>광주광역시 서구 하남대로</v>
      </c>
    </row>
    <row r="231" spans="1:8" x14ac:dyDescent="0.3">
      <c r="A231" s="3" t="s">
        <v>32</v>
      </c>
      <c r="B231" s="3" t="s">
        <v>220</v>
      </c>
      <c r="C231" s="3" t="s">
        <v>221</v>
      </c>
      <c r="D231" s="3" t="str">
        <f>LEFT(C231,4)&amp;"****"&amp;RIGHT(C231,1)</f>
        <v>주식회사****콤</v>
      </c>
      <c r="E231" s="3" t="s">
        <v>55</v>
      </c>
      <c r="F231" s="3" t="s">
        <v>56</v>
      </c>
      <c r="G231" s="3" t="s">
        <v>223</v>
      </c>
      <c r="H231" t="str">
        <f>LEFT(G231,13)</f>
        <v>광주광역시 서구 하남대로</v>
      </c>
    </row>
    <row r="232" spans="1:8" x14ac:dyDescent="0.3">
      <c r="A232" s="3" t="s">
        <v>38</v>
      </c>
      <c r="B232" s="3" t="s">
        <v>240</v>
      </c>
      <c r="C232" s="3" t="s">
        <v>241</v>
      </c>
      <c r="D232" s="3" t="str">
        <f t="shared" ref="D232:D234" si="49">LEFT(C232,3)&amp;"*"&amp;RIGHT(C232,1)</f>
        <v>(주)*별</v>
      </c>
      <c r="E232" s="3" t="s">
        <v>242</v>
      </c>
      <c r="F232" s="3" t="s">
        <v>47</v>
      </c>
      <c r="G232" s="3" t="s">
        <v>243</v>
      </c>
      <c r="H232" t="str">
        <f t="shared" ref="H232:H234" si="50">LEFT(G232,14)</f>
        <v xml:space="preserve">광주광역시 서구 무진대로 </v>
      </c>
    </row>
    <row r="233" spans="1:8" x14ac:dyDescent="0.3">
      <c r="A233" s="3" t="s">
        <v>20</v>
      </c>
      <c r="B233" s="3" t="s">
        <v>244</v>
      </c>
      <c r="C233" s="3" t="s">
        <v>241</v>
      </c>
      <c r="D233" s="3" t="str">
        <f t="shared" si="49"/>
        <v>(주)*별</v>
      </c>
      <c r="E233" s="3" t="s">
        <v>91</v>
      </c>
      <c r="F233" s="3" t="s">
        <v>47</v>
      </c>
      <c r="G233" s="3" t="s">
        <v>243</v>
      </c>
      <c r="H233" t="str">
        <f t="shared" si="50"/>
        <v xml:space="preserve">광주광역시 서구 무진대로 </v>
      </c>
    </row>
    <row r="234" spans="1:8" x14ac:dyDescent="0.3">
      <c r="A234" s="3" t="s">
        <v>22</v>
      </c>
      <c r="B234" s="3" t="s">
        <v>244</v>
      </c>
      <c r="C234" s="3" t="s">
        <v>241</v>
      </c>
      <c r="D234" s="3" t="str">
        <f t="shared" si="49"/>
        <v>(주)*별</v>
      </c>
      <c r="E234" s="3" t="s">
        <v>187</v>
      </c>
      <c r="F234" s="3" t="s">
        <v>47</v>
      </c>
      <c r="G234" s="3" t="s">
        <v>245</v>
      </c>
      <c r="H234" t="str">
        <f t="shared" si="50"/>
        <v xml:space="preserve">광주광역시 서구 무진대로 </v>
      </c>
    </row>
    <row r="235" spans="1:8" x14ac:dyDescent="0.3">
      <c r="A235" s="3" t="s">
        <v>28</v>
      </c>
      <c r="B235" s="3" t="s">
        <v>246</v>
      </c>
      <c r="C235" s="3" t="s">
        <v>247</v>
      </c>
      <c r="D235" s="3" t="str">
        <f>LEFT(C235,4)&amp;"**"&amp;RIGHT(C235,1)</f>
        <v>(주)멘**셋</v>
      </c>
      <c r="E235" s="3" t="s">
        <v>80</v>
      </c>
      <c r="F235" s="3" t="s">
        <v>47</v>
      </c>
      <c r="G235" s="3" t="s">
        <v>248</v>
      </c>
      <c r="H235" t="str">
        <f>LEFT(G235,14)</f>
        <v xml:space="preserve">광주광역시 서구 무진대로 </v>
      </c>
    </row>
    <row r="236" spans="1:8" x14ac:dyDescent="0.3">
      <c r="A236" s="3" t="s">
        <v>20</v>
      </c>
      <c r="B236" s="3" t="s">
        <v>246</v>
      </c>
      <c r="C236" s="3" t="s">
        <v>247</v>
      </c>
      <c r="D236" s="3" t="str">
        <f>LEFT(C236,4)&amp;"**"&amp;RIGHT(C236,1)</f>
        <v>(주)멘**셋</v>
      </c>
      <c r="E236" s="3" t="s">
        <v>69</v>
      </c>
      <c r="F236" s="3" t="s">
        <v>47</v>
      </c>
      <c r="G236" s="3" t="s">
        <v>248</v>
      </c>
      <c r="H236" t="str">
        <f>LEFT(G236,14)</f>
        <v xml:space="preserve">광주광역시 서구 무진대로 </v>
      </c>
    </row>
    <row r="237" spans="1:8" x14ac:dyDescent="0.3">
      <c r="A237" s="3" t="s">
        <v>20</v>
      </c>
      <c r="B237" s="3" t="s">
        <v>249</v>
      </c>
      <c r="C237" s="3" t="s">
        <v>241</v>
      </c>
      <c r="D237" s="3" t="str">
        <f t="shared" ref="D237" si="51">LEFT(C237,3)&amp;"*"&amp;RIGHT(C237,1)</f>
        <v>(주)*별</v>
      </c>
      <c r="E237" s="3" t="s">
        <v>69</v>
      </c>
      <c r="F237" s="3" t="s">
        <v>47</v>
      </c>
      <c r="G237" s="3" t="s">
        <v>243</v>
      </c>
      <c r="H237" t="str">
        <f>LEFT(G237,14)</f>
        <v xml:space="preserve">광주광역시 서구 무진대로 </v>
      </c>
    </row>
    <row r="238" spans="1:8" x14ac:dyDescent="0.3">
      <c r="A238" s="3" t="s">
        <v>38</v>
      </c>
      <c r="B238" s="3" t="s">
        <v>246</v>
      </c>
      <c r="C238" s="3" t="s">
        <v>247</v>
      </c>
      <c r="D238" s="3" t="str">
        <f t="shared" ref="D238:D240" si="52">LEFT(C238,4)&amp;"**"&amp;RIGHT(C238,1)</f>
        <v>(주)멘**셋</v>
      </c>
      <c r="E238" s="3" t="s">
        <v>81</v>
      </c>
      <c r="F238" s="3" t="s">
        <v>47</v>
      </c>
      <c r="G238" s="3" t="s">
        <v>248</v>
      </c>
      <c r="H238" t="str">
        <f t="shared" ref="H238:H240" si="53">LEFT(G238,14)</f>
        <v xml:space="preserve">광주광역시 서구 무진대로 </v>
      </c>
    </row>
    <row r="239" spans="1:8" x14ac:dyDescent="0.3">
      <c r="A239" s="3" t="s">
        <v>36</v>
      </c>
      <c r="B239" s="3" t="s">
        <v>246</v>
      </c>
      <c r="C239" s="3" t="s">
        <v>247</v>
      </c>
      <c r="D239" s="3" t="str">
        <f t="shared" si="52"/>
        <v>(주)멘**셋</v>
      </c>
      <c r="E239" s="3" t="s">
        <v>81</v>
      </c>
      <c r="F239" s="3" t="s">
        <v>47</v>
      </c>
      <c r="G239" s="3" t="s">
        <v>248</v>
      </c>
      <c r="H239" t="str">
        <f t="shared" si="53"/>
        <v xml:space="preserve">광주광역시 서구 무진대로 </v>
      </c>
    </row>
    <row r="240" spans="1:8" x14ac:dyDescent="0.3">
      <c r="A240" s="3" t="s">
        <v>30</v>
      </c>
      <c r="B240" s="3" t="s">
        <v>246</v>
      </c>
      <c r="C240" s="3" t="s">
        <v>247</v>
      </c>
      <c r="D240" s="3" t="str">
        <f t="shared" si="52"/>
        <v>(주)멘**셋</v>
      </c>
      <c r="E240" s="3" t="s">
        <v>250</v>
      </c>
      <c r="F240" s="3" t="s">
        <v>47</v>
      </c>
      <c r="G240" s="3" t="s">
        <v>248</v>
      </c>
      <c r="H240" t="str">
        <f t="shared" si="53"/>
        <v xml:space="preserve">광주광역시 서구 무진대로 </v>
      </c>
    </row>
    <row r="241" spans="1:8" x14ac:dyDescent="0.3">
      <c r="A241" s="3" t="s">
        <v>33</v>
      </c>
      <c r="B241" s="3" t="s">
        <v>249</v>
      </c>
      <c r="C241" s="3" t="s">
        <v>241</v>
      </c>
      <c r="D241" s="3" t="str">
        <f t="shared" ref="D241" si="54">LEFT(C241,3)&amp;"*"&amp;RIGHT(C241,1)</f>
        <v>(주)*별</v>
      </c>
      <c r="E241" s="3" t="s">
        <v>251</v>
      </c>
      <c r="F241" s="3" t="s">
        <v>47</v>
      </c>
      <c r="G241" s="3" t="s">
        <v>243</v>
      </c>
      <c r="H241" t="str">
        <f>LEFT(G241,14)</f>
        <v xml:space="preserve">광주광역시 서구 무진대로 </v>
      </c>
    </row>
    <row r="242" spans="1:8" x14ac:dyDescent="0.3">
      <c r="A242" s="3" t="s">
        <v>22</v>
      </c>
      <c r="B242" s="3" t="s">
        <v>246</v>
      </c>
      <c r="C242" s="3" t="s">
        <v>247</v>
      </c>
      <c r="D242" s="3" t="str">
        <f>LEFT(C242,4)&amp;"**"&amp;RIGHT(C242,1)</f>
        <v>(주)멘**셋</v>
      </c>
      <c r="E242" s="3" t="s">
        <v>68</v>
      </c>
      <c r="F242" s="3" t="s">
        <v>47</v>
      </c>
      <c r="G242" s="3" t="s">
        <v>248</v>
      </c>
      <c r="H242" t="str">
        <f>LEFT(G242,14)</f>
        <v xml:space="preserve">광주광역시 서구 무진대로 </v>
      </c>
    </row>
    <row r="243" spans="1:8" x14ac:dyDescent="0.3">
      <c r="A243" s="3" t="s">
        <v>33</v>
      </c>
      <c r="B243" s="3" t="s">
        <v>244</v>
      </c>
      <c r="C243" s="3" t="s">
        <v>241</v>
      </c>
      <c r="D243" s="3" t="str">
        <f t="shared" ref="D243" si="55">LEFT(C243,3)&amp;"*"&amp;RIGHT(C243,1)</f>
        <v>(주)*별</v>
      </c>
      <c r="E243" s="3" t="s">
        <v>252</v>
      </c>
      <c r="F243" s="3" t="s">
        <v>47</v>
      </c>
      <c r="G243" s="3" t="s">
        <v>243</v>
      </c>
      <c r="H243" t="str">
        <f>LEFT(G243,14)</f>
        <v xml:space="preserve">광주광역시 서구 무진대로 </v>
      </c>
    </row>
    <row r="244" spans="1:8" x14ac:dyDescent="0.3">
      <c r="A244" s="3" t="s">
        <v>33</v>
      </c>
      <c r="B244" s="3" t="s">
        <v>246</v>
      </c>
      <c r="C244" s="3" t="s">
        <v>247</v>
      </c>
      <c r="D244" s="3" t="str">
        <f t="shared" ref="D244:D245" si="56">LEFT(C244,4)&amp;"**"&amp;RIGHT(C244,1)</f>
        <v>(주)멘**셋</v>
      </c>
      <c r="E244" s="3" t="s">
        <v>69</v>
      </c>
      <c r="F244" s="3" t="s">
        <v>47</v>
      </c>
      <c r="G244" s="3" t="s">
        <v>248</v>
      </c>
      <c r="H244" t="str">
        <f t="shared" ref="H244:H245" si="57">LEFT(G244,14)</f>
        <v xml:space="preserve">광주광역시 서구 무진대로 </v>
      </c>
    </row>
    <row r="245" spans="1:8" x14ac:dyDescent="0.3">
      <c r="A245" s="3" t="s">
        <v>9</v>
      </c>
      <c r="B245" s="3" t="s">
        <v>246</v>
      </c>
      <c r="C245" s="3" t="s">
        <v>247</v>
      </c>
      <c r="D245" s="3" t="str">
        <f t="shared" si="56"/>
        <v>(주)멘**셋</v>
      </c>
      <c r="E245" s="3" t="s">
        <v>66</v>
      </c>
      <c r="F245" s="3" t="s">
        <v>47</v>
      </c>
      <c r="G245" s="3" t="s">
        <v>248</v>
      </c>
      <c r="H245" t="str">
        <f t="shared" si="57"/>
        <v xml:space="preserve">광주광역시 서구 무진대로 </v>
      </c>
    </row>
    <row r="246" spans="1:8" x14ac:dyDescent="0.3">
      <c r="A246" s="3" t="s">
        <v>15</v>
      </c>
      <c r="B246" s="3" t="s">
        <v>249</v>
      </c>
      <c r="C246" s="3" t="s">
        <v>241</v>
      </c>
      <c r="D246" s="3" t="str">
        <f t="shared" ref="D246" si="58">LEFT(C246,3)&amp;"*"&amp;RIGHT(C246,1)</f>
        <v>(주)*별</v>
      </c>
      <c r="E246" s="3" t="s">
        <v>66</v>
      </c>
      <c r="F246" s="3" t="s">
        <v>47</v>
      </c>
      <c r="G246" s="3" t="s">
        <v>245</v>
      </c>
      <c r="H246" t="str">
        <f>LEFT(G246,14)</f>
        <v xml:space="preserve">광주광역시 서구 무진대로 </v>
      </c>
    </row>
    <row r="247" spans="1:8" x14ac:dyDescent="0.3">
      <c r="A247" s="3" t="s">
        <v>32</v>
      </c>
      <c r="B247" s="3" t="s">
        <v>246</v>
      </c>
      <c r="C247" s="3" t="s">
        <v>247</v>
      </c>
      <c r="D247" s="3" t="str">
        <f>LEFT(C247,4)&amp;"**"&amp;RIGHT(C247,1)</f>
        <v>(주)멘**셋</v>
      </c>
      <c r="E247" s="3" t="s">
        <v>80</v>
      </c>
      <c r="F247" s="3" t="s">
        <v>47</v>
      </c>
      <c r="G247" s="3" t="s">
        <v>248</v>
      </c>
      <c r="H247" t="str">
        <f>LEFT(G247,14)</f>
        <v xml:space="preserve">광주광역시 서구 무진대로 </v>
      </c>
    </row>
    <row r="248" spans="1:8" x14ac:dyDescent="0.3">
      <c r="A248" s="3" t="s">
        <v>15</v>
      </c>
      <c r="B248" s="3" t="s">
        <v>244</v>
      </c>
      <c r="C248" s="3" t="s">
        <v>241</v>
      </c>
      <c r="D248" s="3" t="str">
        <f t="shared" ref="D248:D250" si="59">LEFT(C248,3)&amp;"*"&amp;RIGHT(C248,1)</f>
        <v>(주)*별</v>
      </c>
      <c r="E248" s="3" t="s">
        <v>148</v>
      </c>
      <c r="F248" s="3" t="s">
        <v>47</v>
      </c>
      <c r="G248" s="3" t="s">
        <v>245</v>
      </c>
      <c r="H248" t="str">
        <f t="shared" ref="H248:H250" si="60">LEFT(G248,14)</f>
        <v xml:space="preserve">광주광역시 서구 무진대로 </v>
      </c>
    </row>
    <row r="249" spans="1:8" x14ac:dyDescent="0.3">
      <c r="A249" s="3" t="s">
        <v>9</v>
      </c>
      <c r="B249" s="3" t="s">
        <v>244</v>
      </c>
      <c r="C249" s="3" t="s">
        <v>241</v>
      </c>
      <c r="D249" s="3" t="str">
        <f t="shared" si="59"/>
        <v>(주)*별</v>
      </c>
      <c r="E249" s="3" t="s">
        <v>148</v>
      </c>
      <c r="F249" s="3" t="s">
        <v>47</v>
      </c>
      <c r="G249" s="3" t="s">
        <v>245</v>
      </c>
      <c r="H249" t="str">
        <f t="shared" si="60"/>
        <v xml:space="preserve">광주광역시 서구 무진대로 </v>
      </c>
    </row>
    <row r="250" spans="1:8" x14ac:dyDescent="0.3">
      <c r="A250" s="3" t="s">
        <v>22</v>
      </c>
      <c r="B250" s="3" t="s">
        <v>249</v>
      </c>
      <c r="C250" s="3" t="s">
        <v>241</v>
      </c>
      <c r="D250" s="3" t="str">
        <f t="shared" si="59"/>
        <v>(주)*별</v>
      </c>
      <c r="E250" s="3" t="s">
        <v>68</v>
      </c>
      <c r="F250" s="3" t="s">
        <v>47</v>
      </c>
      <c r="G250" s="3" t="s">
        <v>245</v>
      </c>
      <c r="H250" t="str">
        <f t="shared" si="60"/>
        <v xml:space="preserve">광주광역시 서구 무진대로 </v>
      </c>
    </row>
    <row r="251" spans="1:8" x14ac:dyDescent="0.3">
      <c r="A251" s="3" t="s">
        <v>15</v>
      </c>
      <c r="B251" s="3" t="s">
        <v>246</v>
      </c>
      <c r="C251" s="3" t="s">
        <v>247</v>
      </c>
      <c r="D251" s="3" t="str">
        <f>LEFT(C251,4)&amp;"**"&amp;RIGHT(C251,1)</f>
        <v>(주)멘**셋</v>
      </c>
      <c r="E251" s="3" t="s">
        <v>66</v>
      </c>
      <c r="F251" s="3" t="s">
        <v>47</v>
      </c>
      <c r="G251" s="3" t="s">
        <v>248</v>
      </c>
      <c r="H251" t="str">
        <f>LEFT(G251,14)</f>
        <v xml:space="preserve">광주광역시 서구 무진대로 </v>
      </c>
    </row>
    <row r="252" spans="1:8" x14ac:dyDescent="0.3">
      <c r="A252" s="3" t="s">
        <v>9</v>
      </c>
      <c r="B252" s="3" t="s">
        <v>249</v>
      </c>
      <c r="C252" s="3" t="s">
        <v>241</v>
      </c>
      <c r="D252" s="3" t="str">
        <f t="shared" ref="D252" si="61">LEFT(C252,3)&amp;"*"&amp;RIGHT(C252,1)</f>
        <v>(주)*별</v>
      </c>
      <c r="E252" s="3" t="s">
        <v>66</v>
      </c>
      <c r="F252" s="3" t="s">
        <v>47</v>
      </c>
      <c r="G252" s="3" t="s">
        <v>245</v>
      </c>
      <c r="H252" t="str">
        <f>LEFT(G252,14)</f>
        <v xml:space="preserve">광주광역시 서구 무진대로 </v>
      </c>
    </row>
    <row r="253" spans="1:8" x14ac:dyDescent="0.3">
      <c r="A253" s="3" t="s">
        <v>33</v>
      </c>
      <c r="B253" s="3" t="s">
        <v>253</v>
      </c>
      <c r="C253" s="3" t="s">
        <v>254</v>
      </c>
      <c r="D253" s="3" t="str">
        <f>LEFT(C253,4)&amp;"**"&amp;RIGHT(C253,1)</f>
        <v>(유)예**스</v>
      </c>
      <c r="E253" s="3" t="s">
        <v>69</v>
      </c>
      <c r="F253" s="3" t="s">
        <v>13</v>
      </c>
      <c r="G253" s="3" t="s">
        <v>255</v>
      </c>
      <c r="H253" t="str">
        <f>LEFT(G253,12)</f>
        <v>광주광역시 서구 회재로</v>
      </c>
    </row>
    <row r="254" spans="1:8" x14ac:dyDescent="0.3">
      <c r="A254" s="3" t="s">
        <v>32</v>
      </c>
      <c r="B254" s="3" t="s">
        <v>253</v>
      </c>
      <c r="C254" s="3" t="s">
        <v>254</v>
      </c>
      <c r="D254" s="3" t="str">
        <f t="shared" ref="D254:D256" si="62">LEFT(C254,4)&amp;"**"&amp;RIGHT(C254,1)</f>
        <v>(유)예**스</v>
      </c>
      <c r="E254" s="3" t="s">
        <v>80</v>
      </c>
      <c r="F254" s="3" t="s">
        <v>13</v>
      </c>
      <c r="G254" s="3" t="s">
        <v>255</v>
      </c>
      <c r="H254" t="str">
        <f t="shared" ref="H254:H256" si="63">LEFT(G254,12)</f>
        <v>광주광역시 서구 회재로</v>
      </c>
    </row>
    <row r="255" spans="1:8" x14ac:dyDescent="0.3">
      <c r="A255" s="3" t="s">
        <v>36</v>
      </c>
      <c r="B255" s="3" t="s">
        <v>253</v>
      </c>
      <c r="C255" s="3" t="s">
        <v>254</v>
      </c>
      <c r="D255" s="3" t="str">
        <f t="shared" si="62"/>
        <v>(유)예**스</v>
      </c>
      <c r="E255" s="3" t="s">
        <v>81</v>
      </c>
      <c r="F255" s="3" t="s">
        <v>13</v>
      </c>
      <c r="G255" s="3" t="s">
        <v>255</v>
      </c>
      <c r="H255" t="str">
        <f t="shared" si="63"/>
        <v>광주광역시 서구 회재로</v>
      </c>
    </row>
    <row r="256" spans="1:8" x14ac:dyDescent="0.3">
      <c r="A256" s="3" t="s">
        <v>28</v>
      </c>
      <c r="B256" s="3" t="s">
        <v>253</v>
      </c>
      <c r="C256" s="3" t="s">
        <v>254</v>
      </c>
      <c r="D256" s="3" t="str">
        <f t="shared" si="62"/>
        <v>(유)예**스</v>
      </c>
      <c r="E256" s="3" t="s">
        <v>80</v>
      </c>
      <c r="F256" s="3" t="s">
        <v>13</v>
      </c>
      <c r="G256" s="3" t="s">
        <v>255</v>
      </c>
      <c r="H256" t="str">
        <f t="shared" si="63"/>
        <v>광주광역시 서구 회재로</v>
      </c>
    </row>
    <row r="257" spans="1:8" x14ac:dyDescent="0.3">
      <c r="A257" s="3" t="s">
        <v>22</v>
      </c>
      <c r="B257" s="3" t="s">
        <v>256</v>
      </c>
      <c r="C257" s="3" t="s">
        <v>257</v>
      </c>
      <c r="D257" s="3" t="str">
        <f>LEFT(C257,4)&amp;"****"&amp;RIGHT(C257,1)</f>
        <v>주식회사****통</v>
      </c>
      <c r="E257" s="3" t="s">
        <v>258</v>
      </c>
      <c r="F257" s="3" t="s">
        <v>13</v>
      </c>
      <c r="G257" s="3" t="s">
        <v>259</v>
      </c>
      <c r="H257" t="str">
        <f t="shared" ref="H257" si="64">LEFT(G257,13)</f>
        <v xml:space="preserve">광주광역시 서구 회재로 </v>
      </c>
    </row>
    <row r="258" spans="1:8" x14ac:dyDescent="0.3">
      <c r="A258" s="3" t="s">
        <v>20</v>
      </c>
      <c r="B258" s="3" t="s">
        <v>253</v>
      </c>
      <c r="C258" s="3" t="s">
        <v>254</v>
      </c>
      <c r="D258" s="3" t="str">
        <f t="shared" ref="D258:D260" si="65">LEFT(C258,4)&amp;"**"&amp;RIGHT(C258,1)</f>
        <v>(유)예**스</v>
      </c>
      <c r="E258" s="3" t="s">
        <v>69</v>
      </c>
      <c r="F258" s="3" t="s">
        <v>13</v>
      </c>
      <c r="G258" s="3" t="s">
        <v>255</v>
      </c>
      <c r="H258" t="str">
        <f t="shared" ref="H258:H260" si="66">LEFT(G258,12)</f>
        <v>광주광역시 서구 회재로</v>
      </c>
    </row>
    <row r="259" spans="1:8" x14ac:dyDescent="0.3">
      <c r="A259" s="3" t="s">
        <v>38</v>
      </c>
      <c r="B259" s="3" t="s">
        <v>253</v>
      </c>
      <c r="C259" s="3" t="s">
        <v>254</v>
      </c>
      <c r="D259" s="3" t="str">
        <f t="shared" si="65"/>
        <v>(유)예**스</v>
      </c>
      <c r="E259" s="3" t="s">
        <v>81</v>
      </c>
      <c r="F259" s="3" t="s">
        <v>13</v>
      </c>
      <c r="G259" s="3" t="s">
        <v>255</v>
      </c>
      <c r="H259" t="str">
        <f t="shared" si="66"/>
        <v>광주광역시 서구 회재로</v>
      </c>
    </row>
    <row r="260" spans="1:8" x14ac:dyDescent="0.3">
      <c r="A260" s="3" t="s">
        <v>9</v>
      </c>
      <c r="B260" s="3" t="s">
        <v>253</v>
      </c>
      <c r="C260" s="3" t="s">
        <v>254</v>
      </c>
      <c r="D260" s="3" t="str">
        <f t="shared" si="65"/>
        <v>(유)예**스</v>
      </c>
      <c r="E260" s="3" t="s">
        <v>66</v>
      </c>
      <c r="F260" s="3" t="s">
        <v>13</v>
      </c>
      <c r="G260" s="3" t="s">
        <v>260</v>
      </c>
      <c r="H260" t="str">
        <f t="shared" si="66"/>
        <v>광주광역시 서구 회재로</v>
      </c>
    </row>
    <row r="261" spans="1:8" x14ac:dyDescent="0.3">
      <c r="A261" s="3" t="s">
        <v>9</v>
      </c>
      <c r="B261" s="3" t="s">
        <v>256</v>
      </c>
      <c r="C261" s="3" t="s">
        <v>257</v>
      </c>
      <c r="D261" s="3" t="str">
        <f>LEFT(C261,4)&amp;"****"&amp;RIGHT(C261,1)</f>
        <v>주식회사****통</v>
      </c>
      <c r="E261" s="3" t="s">
        <v>261</v>
      </c>
      <c r="F261" s="3" t="s">
        <v>13</v>
      </c>
      <c r="G261" s="3" t="s">
        <v>259</v>
      </c>
      <c r="H261" t="str">
        <f t="shared" ref="H261" si="67">LEFT(G261,13)</f>
        <v xml:space="preserve">광주광역시 서구 회재로 </v>
      </c>
    </row>
    <row r="262" spans="1:8" x14ac:dyDescent="0.3">
      <c r="A262" s="3" t="s">
        <v>30</v>
      </c>
      <c r="B262" s="3" t="s">
        <v>253</v>
      </c>
      <c r="C262" s="3" t="s">
        <v>254</v>
      </c>
      <c r="D262" s="3" t="str">
        <f t="shared" ref="D262:D264" si="68">LEFT(C262,4)&amp;"**"&amp;RIGHT(C262,1)</f>
        <v>(유)예**스</v>
      </c>
      <c r="E262" s="3" t="s">
        <v>77</v>
      </c>
      <c r="F262" s="3" t="s">
        <v>13</v>
      </c>
      <c r="G262" s="3" t="s">
        <v>255</v>
      </c>
      <c r="H262" t="str">
        <f t="shared" ref="H262:H264" si="69">LEFT(G262,12)</f>
        <v>광주광역시 서구 회재로</v>
      </c>
    </row>
    <row r="263" spans="1:8" x14ac:dyDescent="0.3">
      <c r="A263" s="3" t="s">
        <v>15</v>
      </c>
      <c r="B263" s="3" t="s">
        <v>253</v>
      </c>
      <c r="C263" s="3" t="s">
        <v>254</v>
      </c>
      <c r="D263" s="3" t="str">
        <f t="shared" si="68"/>
        <v>(유)예**스</v>
      </c>
      <c r="E263" s="3" t="s">
        <v>66</v>
      </c>
      <c r="F263" s="3" t="s">
        <v>13</v>
      </c>
      <c r="G263" s="3" t="s">
        <v>260</v>
      </c>
      <c r="H263" t="str">
        <f t="shared" si="69"/>
        <v>광주광역시 서구 회재로</v>
      </c>
    </row>
    <row r="264" spans="1:8" x14ac:dyDescent="0.3">
      <c r="A264" s="3" t="s">
        <v>22</v>
      </c>
      <c r="B264" s="3" t="s">
        <v>253</v>
      </c>
      <c r="C264" s="3" t="s">
        <v>254</v>
      </c>
      <c r="D264" s="3" t="str">
        <f t="shared" si="68"/>
        <v>(유)예**스</v>
      </c>
      <c r="E264" s="3" t="s">
        <v>68</v>
      </c>
      <c r="F264" s="3" t="s">
        <v>13</v>
      </c>
      <c r="G264" s="3" t="s">
        <v>260</v>
      </c>
      <c r="H264" t="str">
        <f t="shared" si="69"/>
        <v>광주광역시 서구 회재로</v>
      </c>
    </row>
    <row r="265" spans="1:8" x14ac:dyDescent="0.3">
      <c r="A265" s="3" t="s">
        <v>36</v>
      </c>
      <c r="B265" s="3" t="s">
        <v>262</v>
      </c>
      <c r="C265" s="3" t="s">
        <v>263</v>
      </c>
      <c r="D265" s="3" t="str">
        <f>LEFT(C265,3)&amp;"*"&amp;RIGHT(C265,1)</f>
        <v>(주)*창</v>
      </c>
      <c r="E265" s="3" t="s">
        <v>81</v>
      </c>
      <c r="F265" s="3" t="s">
        <v>13</v>
      </c>
      <c r="G265" s="3" t="s">
        <v>264</v>
      </c>
      <c r="H265" t="str">
        <f>LEFT(G265,14)</f>
        <v xml:space="preserve">광주광역시 서구 천변좌로 </v>
      </c>
    </row>
    <row r="266" spans="1:8" x14ac:dyDescent="0.3">
      <c r="A266" s="3" t="s">
        <v>9</v>
      </c>
      <c r="B266" s="3" t="s">
        <v>265</v>
      </c>
      <c r="C266" s="3" t="s">
        <v>263</v>
      </c>
      <c r="D266" s="3" t="str">
        <f t="shared" ref="D266:D283" si="70">LEFT(C266,3)&amp;"*"&amp;RIGHT(C266,1)</f>
        <v>(주)*창</v>
      </c>
      <c r="E266" s="3" t="s">
        <v>148</v>
      </c>
      <c r="F266" s="3" t="s">
        <v>13</v>
      </c>
      <c r="G266" s="3" t="s">
        <v>266</v>
      </c>
      <c r="H266" t="str">
        <f t="shared" ref="H266:H283" si="71">LEFT(G266,14)</f>
        <v xml:space="preserve">광주광역시 서구 천변좌로 </v>
      </c>
    </row>
    <row r="267" spans="1:8" x14ac:dyDescent="0.3">
      <c r="A267" s="3" t="s">
        <v>36</v>
      </c>
      <c r="B267" s="3" t="s">
        <v>265</v>
      </c>
      <c r="C267" s="3" t="s">
        <v>263</v>
      </c>
      <c r="D267" s="3" t="str">
        <f t="shared" si="70"/>
        <v>(주)*창</v>
      </c>
      <c r="E267" s="3" t="s">
        <v>120</v>
      </c>
      <c r="F267" s="3" t="s">
        <v>13</v>
      </c>
      <c r="G267" s="3" t="s">
        <v>264</v>
      </c>
      <c r="H267" t="str">
        <f t="shared" si="71"/>
        <v xml:space="preserve">광주광역시 서구 천변좌로 </v>
      </c>
    </row>
    <row r="268" spans="1:8" x14ac:dyDescent="0.3">
      <c r="A268" s="3" t="s">
        <v>20</v>
      </c>
      <c r="B268" s="3" t="s">
        <v>262</v>
      </c>
      <c r="C268" s="3" t="s">
        <v>263</v>
      </c>
      <c r="D268" s="3" t="str">
        <f t="shared" si="70"/>
        <v>(주)*창</v>
      </c>
      <c r="E268" s="3" t="s">
        <v>69</v>
      </c>
      <c r="F268" s="3" t="s">
        <v>13</v>
      </c>
      <c r="G268" s="3" t="s">
        <v>264</v>
      </c>
      <c r="H268" t="str">
        <f t="shared" si="71"/>
        <v xml:space="preserve">광주광역시 서구 천변좌로 </v>
      </c>
    </row>
    <row r="269" spans="1:8" x14ac:dyDescent="0.3">
      <c r="A269" s="3" t="s">
        <v>20</v>
      </c>
      <c r="B269" s="3" t="s">
        <v>265</v>
      </c>
      <c r="C269" s="3" t="s">
        <v>263</v>
      </c>
      <c r="D269" s="3" t="str">
        <f t="shared" si="70"/>
        <v>(주)*창</v>
      </c>
      <c r="E269" s="3" t="s">
        <v>91</v>
      </c>
      <c r="F269" s="3" t="s">
        <v>13</v>
      </c>
      <c r="G269" s="3" t="s">
        <v>264</v>
      </c>
      <c r="H269" t="str">
        <f t="shared" si="71"/>
        <v xml:space="preserve">광주광역시 서구 천변좌로 </v>
      </c>
    </row>
    <row r="270" spans="1:8" x14ac:dyDescent="0.3">
      <c r="A270" s="3" t="s">
        <v>22</v>
      </c>
      <c r="B270" s="3" t="s">
        <v>262</v>
      </c>
      <c r="C270" s="3" t="s">
        <v>263</v>
      </c>
      <c r="D270" s="3" t="str">
        <f t="shared" si="70"/>
        <v>(주)*창</v>
      </c>
      <c r="E270" s="3" t="s">
        <v>68</v>
      </c>
      <c r="F270" s="3" t="s">
        <v>13</v>
      </c>
      <c r="G270" s="3" t="s">
        <v>266</v>
      </c>
      <c r="H270" t="str">
        <f t="shared" si="71"/>
        <v xml:space="preserve">광주광역시 서구 천변좌로 </v>
      </c>
    </row>
    <row r="271" spans="1:8" x14ac:dyDescent="0.3">
      <c r="A271" s="3" t="s">
        <v>22</v>
      </c>
      <c r="B271" s="3" t="s">
        <v>265</v>
      </c>
      <c r="C271" s="3" t="s">
        <v>263</v>
      </c>
      <c r="D271" s="3" t="str">
        <f t="shared" si="70"/>
        <v>(주)*창</v>
      </c>
      <c r="E271" s="3" t="s">
        <v>187</v>
      </c>
      <c r="F271" s="3" t="s">
        <v>13</v>
      </c>
      <c r="G271" s="3" t="s">
        <v>266</v>
      </c>
      <c r="H271" t="str">
        <f t="shared" si="71"/>
        <v xml:space="preserve">광주광역시 서구 천변좌로 </v>
      </c>
    </row>
    <row r="272" spans="1:8" x14ac:dyDescent="0.3">
      <c r="A272" s="3" t="s">
        <v>9</v>
      </c>
      <c r="B272" s="3" t="s">
        <v>262</v>
      </c>
      <c r="C272" s="3" t="s">
        <v>263</v>
      </c>
      <c r="D272" s="3" t="str">
        <f t="shared" si="70"/>
        <v>(주)*창</v>
      </c>
      <c r="E272" s="3" t="s">
        <v>66</v>
      </c>
      <c r="F272" s="3" t="s">
        <v>13</v>
      </c>
      <c r="G272" s="3" t="s">
        <v>266</v>
      </c>
      <c r="H272" t="str">
        <f t="shared" si="71"/>
        <v xml:space="preserve">광주광역시 서구 천변좌로 </v>
      </c>
    </row>
    <row r="273" spans="1:8" x14ac:dyDescent="0.3">
      <c r="A273" s="3" t="s">
        <v>15</v>
      </c>
      <c r="B273" s="3" t="s">
        <v>262</v>
      </c>
      <c r="C273" s="3" t="s">
        <v>263</v>
      </c>
      <c r="D273" s="3" t="str">
        <f t="shared" si="70"/>
        <v>(주)*창</v>
      </c>
      <c r="E273" s="3" t="s">
        <v>66</v>
      </c>
      <c r="F273" s="3" t="s">
        <v>13</v>
      </c>
      <c r="G273" s="3" t="s">
        <v>266</v>
      </c>
      <c r="H273" t="str">
        <f t="shared" si="71"/>
        <v xml:space="preserve">광주광역시 서구 천변좌로 </v>
      </c>
    </row>
    <row r="274" spans="1:8" x14ac:dyDescent="0.3">
      <c r="A274" s="3" t="s">
        <v>28</v>
      </c>
      <c r="B274" s="3" t="s">
        <v>262</v>
      </c>
      <c r="C274" s="3" t="s">
        <v>263</v>
      </c>
      <c r="D274" s="3" t="str">
        <f t="shared" si="70"/>
        <v>(주)*창</v>
      </c>
      <c r="E274" s="3" t="s">
        <v>80</v>
      </c>
      <c r="F274" s="3" t="s">
        <v>13</v>
      </c>
      <c r="G274" s="3" t="s">
        <v>264</v>
      </c>
      <c r="H274" t="str">
        <f t="shared" si="71"/>
        <v xml:space="preserve">광주광역시 서구 천변좌로 </v>
      </c>
    </row>
    <row r="275" spans="1:8" x14ac:dyDescent="0.3">
      <c r="A275" s="3" t="s">
        <v>28</v>
      </c>
      <c r="B275" s="3" t="s">
        <v>265</v>
      </c>
      <c r="C275" s="3" t="s">
        <v>263</v>
      </c>
      <c r="D275" s="3" t="str">
        <f t="shared" si="70"/>
        <v>(주)*창</v>
      </c>
      <c r="E275" s="3" t="s">
        <v>267</v>
      </c>
      <c r="F275" s="3" t="s">
        <v>13</v>
      </c>
      <c r="G275" s="3" t="s">
        <v>264</v>
      </c>
      <c r="H275" t="str">
        <f t="shared" si="71"/>
        <v xml:space="preserve">광주광역시 서구 천변좌로 </v>
      </c>
    </row>
    <row r="276" spans="1:8" x14ac:dyDescent="0.3">
      <c r="A276" s="3" t="s">
        <v>38</v>
      </c>
      <c r="B276" s="3" t="s">
        <v>265</v>
      </c>
      <c r="C276" s="3" t="s">
        <v>263</v>
      </c>
      <c r="D276" s="3" t="str">
        <f t="shared" si="70"/>
        <v>(주)*창</v>
      </c>
      <c r="E276" s="3" t="s">
        <v>120</v>
      </c>
      <c r="F276" s="3" t="s">
        <v>13</v>
      </c>
      <c r="G276" s="3" t="s">
        <v>264</v>
      </c>
      <c r="H276" t="str">
        <f t="shared" si="71"/>
        <v xml:space="preserve">광주광역시 서구 천변좌로 </v>
      </c>
    </row>
    <row r="277" spans="1:8" x14ac:dyDescent="0.3">
      <c r="A277" s="3" t="s">
        <v>38</v>
      </c>
      <c r="B277" s="3" t="s">
        <v>262</v>
      </c>
      <c r="C277" s="3" t="s">
        <v>263</v>
      </c>
      <c r="D277" s="3" t="str">
        <f t="shared" si="70"/>
        <v>(주)*창</v>
      </c>
      <c r="E277" s="3" t="s">
        <v>81</v>
      </c>
      <c r="F277" s="3" t="s">
        <v>13</v>
      </c>
      <c r="G277" s="3" t="s">
        <v>264</v>
      </c>
      <c r="H277" t="str">
        <f t="shared" si="71"/>
        <v xml:space="preserve">광주광역시 서구 천변좌로 </v>
      </c>
    </row>
    <row r="278" spans="1:8" x14ac:dyDescent="0.3">
      <c r="A278" s="3" t="s">
        <v>32</v>
      </c>
      <c r="B278" s="3" t="s">
        <v>262</v>
      </c>
      <c r="C278" s="3" t="s">
        <v>263</v>
      </c>
      <c r="D278" s="3" t="str">
        <f t="shared" si="70"/>
        <v>(주)*창</v>
      </c>
      <c r="E278" s="3" t="s">
        <v>80</v>
      </c>
      <c r="F278" s="3" t="s">
        <v>13</v>
      </c>
      <c r="G278" s="3" t="s">
        <v>264</v>
      </c>
      <c r="H278" t="str">
        <f t="shared" si="71"/>
        <v xml:space="preserve">광주광역시 서구 천변좌로 </v>
      </c>
    </row>
    <row r="279" spans="1:8" x14ac:dyDescent="0.3">
      <c r="A279" s="3" t="s">
        <v>32</v>
      </c>
      <c r="B279" s="3" t="s">
        <v>265</v>
      </c>
      <c r="C279" s="3" t="s">
        <v>263</v>
      </c>
      <c r="D279" s="3" t="str">
        <f t="shared" si="70"/>
        <v>(주)*창</v>
      </c>
      <c r="E279" s="3" t="s">
        <v>119</v>
      </c>
      <c r="F279" s="3" t="s">
        <v>13</v>
      </c>
      <c r="G279" s="3" t="s">
        <v>264</v>
      </c>
      <c r="H279" t="str">
        <f t="shared" si="71"/>
        <v xml:space="preserve">광주광역시 서구 천변좌로 </v>
      </c>
    </row>
    <row r="280" spans="1:8" x14ac:dyDescent="0.3">
      <c r="A280" s="3" t="s">
        <v>15</v>
      </c>
      <c r="B280" s="3" t="s">
        <v>265</v>
      </c>
      <c r="C280" s="3" t="s">
        <v>263</v>
      </c>
      <c r="D280" s="3" t="str">
        <f t="shared" si="70"/>
        <v>(주)*창</v>
      </c>
      <c r="E280" s="3" t="s">
        <v>148</v>
      </c>
      <c r="F280" s="3" t="s">
        <v>13</v>
      </c>
      <c r="G280" s="3" t="s">
        <v>266</v>
      </c>
      <c r="H280" t="str">
        <f t="shared" si="71"/>
        <v xml:space="preserve">광주광역시 서구 천변좌로 </v>
      </c>
    </row>
    <row r="281" spans="1:8" x14ac:dyDescent="0.3">
      <c r="A281" s="3" t="s">
        <v>30</v>
      </c>
      <c r="B281" s="3" t="s">
        <v>262</v>
      </c>
      <c r="C281" s="3" t="s">
        <v>263</v>
      </c>
      <c r="D281" s="3" t="str">
        <f t="shared" si="70"/>
        <v>(주)*창</v>
      </c>
      <c r="E281" s="3" t="s">
        <v>77</v>
      </c>
      <c r="F281" s="3" t="s">
        <v>13</v>
      </c>
      <c r="G281" s="3" t="s">
        <v>264</v>
      </c>
      <c r="H281" t="str">
        <f t="shared" si="71"/>
        <v xml:space="preserve">광주광역시 서구 천변좌로 </v>
      </c>
    </row>
    <row r="282" spans="1:8" x14ac:dyDescent="0.3">
      <c r="A282" s="3" t="s">
        <v>33</v>
      </c>
      <c r="B282" s="3" t="s">
        <v>265</v>
      </c>
      <c r="C282" s="3" t="s">
        <v>263</v>
      </c>
      <c r="D282" s="3" t="str">
        <f t="shared" si="70"/>
        <v>(주)*창</v>
      </c>
      <c r="E282" s="3" t="s">
        <v>91</v>
      </c>
      <c r="F282" s="3" t="s">
        <v>13</v>
      </c>
      <c r="G282" s="3" t="s">
        <v>264</v>
      </c>
      <c r="H282" t="str">
        <f t="shared" si="71"/>
        <v xml:space="preserve">광주광역시 서구 천변좌로 </v>
      </c>
    </row>
    <row r="283" spans="1:8" x14ac:dyDescent="0.3">
      <c r="A283" s="3" t="s">
        <v>33</v>
      </c>
      <c r="B283" s="3" t="s">
        <v>262</v>
      </c>
      <c r="C283" s="3" t="s">
        <v>263</v>
      </c>
      <c r="D283" s="3" t="str">
        <f t="shared" si="70"/>
        <v>(주)*창</v>
      </c>
      <c r="E283" s="3" t="s">
        <v>69</v>
      </c>
      <c r="F283" s="3" t="s">
        <v>13</v>
      </c>
      <c r="G283" s="3" t="s">
        <v>264</v>
      </c>
      <c r="H283" t="str">
        <f t="shared" si="71"/>
        <v xml:space="preserve">광주광역시 서구 천변좌로 </v>
      </c>
    </row>
    <row r="284" spans="1:8" x14ac:dyDescent="0.3">
      <c r="A284" s="3" t="s">
        <v>32</v>
      </c>
      <c r="B284" s="3" t="s">
        <v>268</v>
      </c>
      <c r="C284" s="3" t="s">
        <v>269</v>
      </c>
      <c r="D284" s="3" t="str">
        <f t="shared" ref="D284" si="72">LEFT(C284,1)&amp;"*"&amp;RIGHT(C284,1)</f>
        <v>양*선</v>
      </c>
      <c r="E284" s="3" t="s">
        <v>270</v>
      </c>
      <c r="F284" s="3" t="s">
        <v>56</v>
      </c>
      <c r="G284" s="3" t="s">
        <v>271</v>
      </c>
      <c r="H284" t="str">
        <f>LEFT(G284,12)</f>
        <v>광주광역시 서구 군분로</v>
      </c>
    </row>
    <row r="285" spans="1:8" x14ac:dyDescent="0.3">
      <c r="A285" s="3" t="s">
        <v>15</v>
      </c>
      <c r="B285" s="3" t="s">
        <v>272</v>
      </c>
      <c r="C285" s="3" t="s">
        <v>273</v>
      </c>
      <c r="D285" s="3" t="str">
        <f>LEFT(C285,4)&amp;"*"&amp;RIGHT(C285,1)</f>
        <v>주식회사*을</v>
      </c>
      <c r="E285" s="3" t="s">
        <v>274</v>
      </c>
      <c r="F285" s="3" t="s">
        <v>47</v>
      </c>
      <c r="G285" s="3" t="s">
        <v>275</v>
      </c>
      <c r="H285" t="str">
        <f t="shared" ref="H285:H286" si="73">LEFT(G285,13)</f>
        <v xml:space="preserve">광주광역시 서구 군분로 </v>
      </c>
    </row>
    <row r="286" spans="1:8" x14ac:dyDescent="0.3">
      <c r="A286" s="3" t="s">
        <v>9</v>
      </c>
      <c r="B286" s="3" t="s">
        <v>272</v>
      </c>
      <c r="C286" s="3" t="s">
        <v>273</v>
      </c>
      <c r="D286" s="3" t="str">
        <f>LEFT(C286,4)&amp;"*"&amp;RIGHT(C286,1)</f>
        <v>주식회사*을</v>
      </c>
      <c r="E286" s="3" t="s">
        <v>276</v>
      </c>
      <c r="F286" s="3" t="s">
        <v>47</v>
      </c>
      <c r="G286" s="3" t="s">
        <v>275</v>
      </c>
      <c r="H286" t="str">
        <f t="shared" si="73"/>
        <v xml:space="preserve">광주광역시 서구 군분로 </v>
      </c>
    </row>
    <row r="287" spans="1:8" x14ac:dyDescent="0.3">
      <c r="A287" s="3" t="s">
        <v>15</v>
      </c>
      <c r="B287" s="3" t="s">
        <v>277</v>
      </c>
      <c r="C287" s="3" t="s">
        <v>278</v>
      </c>
      <c r="D287" s="3" t="str">
        <f>LEFT(C287,1)&amp;"*****"&amp;RIGHT(C287,3)</f>
        <v>중*****(주)</v>
      </c>
      <c r="E287" s="3" t="s">
        <v>66</v>
      </c>
      <c r="F287" s="3" t="s">
        <v>47</v>
      </c>
      <c r="G287" s="3" t="s">
        <v>279</v>
      </c>
      <c r="H287" t="str">
        <f>LEFT(G287,12)</f>
        <v>광주광역시 서구 금화로</v>
      </c>
    </row>
    <row r="288" spans="1:8" x14ac:dyDescent="0.3">
      <c r="A288" s="3" t="s">
        <v>15</v>
      </c>
      <c r="B288" s="3" t="s">
        <v>280</v>
      </c>
      <c r="C288" s="3" t="s">
        <v>278</v>
      </c>
      <c r="D288" s="3" t="str">
        <f t="shared" ref="D288:D291" si="74">LEFT(C288,1)&amp;"*****"&amp;RIGHT(C288,3)</f>
        <v>중*****(주)</v>
      </c>
      <c r="E288" s="3" t="s">
        <v>66</v>
      </c>
      <c r="F288" s="3" t="s">
        <v>47</v>
      </c>
      <c r="G288" s="3" t="s">
        <v>279</v>
      </c>
      <c r="H288" t="str">
        <f t="shared" ref="H288:H291" si="75">LEFT(G288,12)</f>
        <v>광주광역시 서구 금화로</v>
      </c>
    </row>
    <row r="289" spans="1:8" x14ac:dyDescent="0.3">
      <c r="A289" s="3" t="s">
        <v>22</v>
      </c>
      <c r="B289" s="3" t="s">
        <v>277</v>
      </c>
      <c r="C289" s="3" t="s">
        <v>278</v>
      </c>
      <c r="D289" s="3" t="str">
        <f t="shared" si="74"/>
        <v>중*****(주)</v>
      </c>
      <c r="E289" s="3" t="s">
        <v>68</v>
      </c>
      <c r="F289" s="3" t="s">
        <v>47</v>
      </c>
      <c r="G289" s="3" t="s">
        <v>279</v>
      </c>
      <c r="H289" t="str">
        <f t="shared" si="75"/>
        <v>광주광역시 서구 금화로</v>
      </c>
    </row>
    <row r="290" spans="1:8" x14ac:dyDescent="0.3">
      <c r="A290" s="3" t="s">
        <v>22</v>
      </c>
      <c r="B290" s="3" t="s">
        <v>280</v>
      </c>
      <c r="C290" s="3" t="s">
        <v>278</v>
      </c>
      <c r="D290" s="3" t="str">
        <f t="shared" si="74"/>
        <v>중*****(주)</v>
      </c>
      <c r="E290" s="3" t="s">
        <v>68</v>
      </c>
      <c r="F290" s="3" t="s">
        <v>47</v>
      </c>
      <c r="G290" s="3" t="s">
        <v>279</v>
      </c>
      <c r="H290" t="str">
        <f t="shared" si="75"/>
        <v>광주광역시 서구 금화로</v>
      </c>
    </row>
    <row r="291" spans="1:8" x14ac:dyDescent="0.3">
      <c r="A291" s="3" t="s">
        <v>28</v>
      </c>
      <c r="B291" s="3" t="s">
        <v>280</v>
      </c>
      <c r="C291" s="3" t="s">
        <v>278</v>
      </c>
      <c r="D291" s="3" t="str">
        <f t="shared" si="74"/>
        <v>중*****(주)</v>
      </c>
      <c r="E291" s="3" t="s">
        <v>80</v>
      </c>
      <c r="F291" s="3" t="s">
        <v>47</v>
      </c>
      <c r="G291" s="3" t="s">
        <v>281</v>
      </c>
      <c r="H291" t="str">
        <f t="shared" si="75"/>
        <v>광주광역시 서구 금화로</v>
      </c>
    </row>
    <row r="292" spans="1:8" x14ac:dyDescent="0.3">
      <c r="A292" s="3" t="s">
        <v>15</v>
      </c>
      <c r="B292" s="3" t="s">
        <v>282</v>
      </c>
      <c r="C292" s="3" t="s">
        <v>283</v>
      </c>
      <c r="D292" s="3" t="str">
        <f>LEFT(C292,4)&amp;"**"&amp;RIGHT(C292,1)</f>
        <v>(주)아**캡</v>
      </c>
      <c r="E292" s="3" t="s">
        <v>66</v>
      </c>
      <c r="F292" s="3" t="s">
        <v>47</v>
      </c>
      <c r="G292" s="3" t="s">
        <v>284</v>
      </c>
      <c r="H292" t="str">
        <f>LEFT(G292,12)</f>
        <v>광주광역시 서구 금화로</v>
      </c>
    </row>
    <row r="293" spans="1:8" x14ac:dyDescent="0.3">
      <c r="A293" s="3" t="s">
        <v>36</v>
      </c>
      <c r="B293" s="3" t="s">
        <v>277</v>
      </c>
      <c r="C293" s="3" t="s">
        <v>278</v>
      </c>
      <c r="D293" s="3" t="str">
        <f t="shared" ref="D293:D302" si="76">LEFT(C293,1)&amp;"*****"&amp;RIGHT(C293,3)</f>
        <v>중*****(주)</v>
      </c>
      <c r="E293" s="3" t="s">
        <v>285</v>
      </c>
      <c r="F293" s="3" t="s">
        <v>47</v>
      </c>
      <c r="G293" s="3" t="s">
        <v>281</v>
      </c>
      <c r="H293" t="str">
        <f t="shared" ref="H293:H302" si="77">LEFT(G293,12)</f>
        <v>광주광역시 서구 금화로</v>
      </c>
    </row>
    <row r="294" spans="1:8" x14ac:dyDescent="0.3">
      <c r="A294" s="3" t="s">
        <v>9</v>
      </c>
      <c r="B294" s="3" t="s">
        <v>277</v>
      </c>
      <c r="C294" s="3" t="s">
        <v>278</v>
      </c>
      <c r="D294" s="3" t="str">
        <f t="shared" si="76"/>
        <v>중*****(주)</v>
      </c>
      <c r="E294" s="3" t="s">
        <v>66</v>
      </c>
      <c r="F294" s="3" t="s">
        <v>47</v>
      </c>
      <c r="G294" s="3" t="s">
        <v>279</v>
      </c>
      <c r="H294" t="str">
        <f t="shared" si="77"/>
        <v>광주광역시 서구 금화로</v>
      </c>
    </row>
    <row r="295" spans="1:8" x14ac:dyDescent="0.3">
      <c r="A295" s="3" t="s">
        <v>9</v>
      </c>
      <c r="B295" s="3" t="s">
        <v>280</v>
      </c>
      <c r="C295" s="3" t="s">
        <v>278</v>
      </c>
      <c r="D295" s="3" t="str">
        <f t="shared" si="76"/>
        <v>중*****(주)</v>
      </c>
      <c r="E295" s="3" t="s">
        <v>66</v>
      </c>
      <c r="F295" s="3" t="s">
        <v>47</v>
      </c>
      <c r="G295" s="3" t="s">
        <v>279</v>
      </c>
      <c r="H295" t="str">
        <f t="shared" si="77"/>
        <v>광주광역시 서구 금화로</v>
      </c>
    </row>
    <row r="296" spans="1:8" x14ac:dyDescent="0.3">
      <c r="A296" s="3" t="s">
        <v>30</v>
      </c>
      <c r="B296" s="3" t="s">
        <v>280</v>
      </c>
      <c r="C296" s="3" t="s">
        <v>278</v>
      </c>
      <c r="D296" s="3" t="str">
        <f t="shared" si="76"/>
        <v>중*****(주)</v>
      </c>
      <c r="E296" s="3" t="s">
        <v>77</v>
      </c>
      <c r="F296" s="3" t="s">
        <v>47</v>
      </c>
      <c r="G296" s="3" t="s">
        <v>281</v>
      </c>
      <c r="H296" t="str">
        <f t="shared" si="77"/>
        <v>광주광역시 서구 금화로</v>
      </c>
    </row>
    <row r="297" spans="1:8" x14ac:dyDescent="0.3">
      <c r="A297" s="3" t="s">
        <v>33</v>
      </c>
      <c r="B297" s="3" t="s">
        <v>277</v>
      </c>
      <c r="C297" s="3" t="s">
        <v>278</v>
      </c>
      <c r="D297" s="3" t="str">
        <f t="shared" si="76"/>
        <v>중*****(주)</v>
      </c>
      <c r="E297" s="3" t="s">
        <v>69</v>
      </c>
      <c r="F297" s="3" t="s">
        <v>47</v>
      </c>
      <c r="G297" s="3" t="s">
        <v>281</v>
      </c>
      <c r="H297" t="str">
        <f t="shared" si="77"/>
        <v>광주광역시 서구 금화로</v>
      </c>
    </row>
    <row r="298" spans="1:8" x14ac:dyDescent="0.3">
      <c r="A298" s="3" t="s">
        <v>32</v>
      </c>
      <c r="B298" s="3" t="s">
        <v>280</v>
      </c>
      <c r="C298" s="3" t="s">
        <v>278</v>
      </c>
      <c r="D298" s="3" t="str">
        <f t="shared" si="76"/>
        <v>중*****(주)</v>
      </c>
      <c r="E298" s="3" t="s">
        <v>80</v>
      </c>
      <c r="F298" s="3" t="s">
        <v>47</v>
      </c>
      <c r="G298" s="3" t="s">
        <v>281</v>
      </c>
      <c r="H298" t="str">
        <f t="shared" si="77"/>
        <v>광주광역시 서구 금화로</v>
      </c>
    </row>
    <row r="299" spans="1:8" x14ac:dyDescent="0.3">
      <c r="A299" s="3" t="s">
        <v>38</v>
      </c>
      <c r="B299" s="3" t="s">
        <v>277</v>
      </c>
      <c r="C299" s="3" t="s">
        <v>278</v>
      </c>
      <c r="D299" s="3" t="str">
        <f t="shared" si="76"/>
        <v>중*****(주)</v>
      </c>
      <c r="E299" s="3" t="s">
        <v>81</v>
      </c>
      <c r="F299" s="3" t="s">
        <v>47</v>
      </c>
      <c r="G299" s="3" t="s">
        <v>281</v>
      </c>
      <c r="H299" t="str">
        <f t="shared" si="77"/>
        <v>광주광역시 서구 금화로</v>
      </c>
    </row>
    <row r="300" spans="1:8" x14ac:dyDescent="0.3">
      <c r="A300" s="3" t="s">
        <v>38</v>
      </c>
      <c r="B300" s="3" t="s">
        <v>280</v>
      </c>
      <c r="C300" s="3" t="s">
        <v>278</v>
      </c>
      <c r="D300" s="3" t="str">
        <f t="shared" si="76"/>
        <v>중*****(주)</v>
      </c>
      <c r="E300" s="3" t="s">
        <v>81</v>
      </c>
      <c r="F300" s="3" t="s">
        <v>47</v>
      </c>
      <c r="G300" s="3" t="s">
        <v>281</v>
      </c>
      <c r="H300" t="str">
        <f t="shared" si="77"/>
        <v>광주광역시 서구 금화로</v>
      </c>
    </row>
    <row r="301" spans="1:8" x14ac:dyDescent="0.3">
      <c r="A301" s="3" t="s">
        <v>20</v>
      </c>
      <c r="B301" s="3" t="s">
        <v>277</v>
      </c>
      <c r="C301" s="3" t="s">
        <v>278</v>
      </c>
      <c r="D301" s="3" t="str">
        <f t="shared" si="76"/>
        <v>중*****(주)</v>
      </c>
      <c r="E301" s="3" t="s">
        <v>69</v>
      </c>
      <c r="F301" s="3" t="s">
        <v>47</v>
      </c>
      <c r="G301" s="3" t="s">
        <v>281</v>
      </c>
      <c r="H301" t="str">
        <f t="shared" si="77"/>
        <v>광주광역시 서구 금화로</v>
      </c>
    </row>
    <row r="302" spans="1:8" x14ac:dyDescent="0.3">
      <c r="A302" s="3" t="s">
        <v>20</v>
      </c>
      <c r="B302" s="3" t="s">
        <v>280</v>
      </c>
      <c r="C302" s="3" t="s">
        <v>278</v>
      </c>
      <c r="D302" s="3" t="str">
        <f t="shared" si="76"/>
        <v>중*****(주)</v>
      </c>
      <c r="E302" s="3" t="s">
        <v>69</v>
      </c>
      <c r="F302" s="3" t="s">
        <v>47</v>
      </c>
      <c r="G302" s="3" t="s">
        <v>281</v>
      </c>
      <c r="H302" t="str">
        <f t="shared" si="77"/>
        <v>광주광역시 서구 금화로</v>
      </c>
    </row>
    <row r="303" spans="1:8" x14ac:dyDescent="0.3">
      <c r="A303" s="3" t="s">
        <v>38</v>
      </c>
      <c r="B303" s="3" t="s">
        <v>286</v>
      </c>
      <c r="C303" s="3" t="s">
        <v>287</v>
      </c>
      <c r="D303" s="3" t="str">
        <f>LEFT(C303,1)&amp;"*********"&amp;RIGHT(C303,2)</f>
        <v>사*********협회</v>
      </c>
      <c r="E303" s="3" t="s">
        <v>288</v>
      </c>
      <c r="F303" s="3" t="s">
        <v>13</v>
      </c>
      <c r="G303" s="3" t="s">
        <v>289</v>
      </c>
      <c r="H303" t="str">
        <f>LEFT(G303,12)</f>
        <v>광주광역시 서구 금화로</v>
      </c>
    </row>
    <row r="304" spans="1:8" x14ac:dyDescent="0.3">
      <c r="A304" s="3" t="s">
        <v>32</v>
      </c>
      <c r="B304" s="3" t="s">
        <v>286</v>
      </c>
      <c r="C304" s="3" t="s">
        <v>287</v>
      </c>
      <c r="D304" s="3" t="str">
        <f t="shared" ref="D304:D311" si="78">LEFT(C304,1)&amp;"*********"&amp;RIGHT(C304,2)</f>
        <v>사*********협회</v>
      </c>
      <c r="E304" s="3" t="s">
        <v>290</v>
      </c>
      <c r="F304" s="3" t="s">
        <v>13</v>
      </c>
      <c r="G304" s="3" t="s">
        <v>289</v>
      </c>
      <c r="H304" t="str">
        <f t="shared" ref="H304:H320" si="79">LEFT(G304,12)</f>
        <v>광주광역시 서구 금화로</v>
      </c>
    </row>
    <row r="305" spans="1:8" x14ac:dyDescent="0.3">
      <c r="A305" s="3" t="s">
        <v>9</v>
      </c>
      <c r="B305" s="3" t="s">
        <v>286</v>
      </c>
      <c r="C305" s="3" t="s">
        <v>287</v>
      </c>
      <c r="D305" s="3" t="str">
        <f t="shared" si="78"/>
        <v>사*********협회</v>
      </c>
      <c r="E305" s="3" t="s">
        <v>291</v>
      </c>
      <c r="F305" s="3" t="s">
        <v>13</v>
      </c>
      <c r="G305" s="3" t="s">
        <v>289</v>
      </c>
      <c r="H305" t="str">
        <f t="shared" si="79"/>
        <v>광주광역시 서구 금화로</v>
      </c>
    </row>
    <row r="306" spans="1:8" x14ac:dyDescent="0.3">
      <c r="A306" s="3" t="s">
        <v>22</v>
      </c>
      <c r="B306" s="3" t="s">
        <v>286</v>
      </c>
      <c r="C306" s="3" t="s">
        <v>287</v>
      </c>
      <c r="D306" s="3" t="str">
        <f t="shared" si="78"/>
        <v>사*********협회</v>
      </c>
      <c r="E306" s="3" t="s">
        <v>292</v>
      </c>
      <c r="F306" s="3" t="s">
        <v>13</v>
      </c>
      <c r="G306" s="3" t="s">
        <v>289</v>
      </c>
      <c r="H306" t="str">
        <f t="shared" si="79"/>
        <v>광주광역시 서구 금화로</v>
      </c>
    </row>
    <row r="307" spans="1:8" x14ac:dyDescent="0.3">
      <c r="A307" s="3" t="s">
        <v>15</v>
      </c>
      <c r="B307" s="3" t="s">
        <v>286</v>
      </c>
      <c r="C307" s="3" t="s">
        <v>287</v>
      </c>
      <c r="D307" s="3" t="str">
        <f t="shared" si="78"/>
        <v>사*********협회</v>
      </c>
      <c r="E307" s="3" t="s">
        <v>293</v>
      </c>
      <c r="F307" s="3" t="s">
        <v>13</v>
      </c>
      <c r="G307" s="3" t="s">
        <v>289</v>
      </c>
      <c r="H307" t="str">
        <f t="shared" si="79"/>
        <v>광주광역시 서구 금화로</v>
      </c>
    </row>
    <row r="308" spans="1:8" x14ac:dyDescent="0.3">
      <c r="A308" s="3" t="s">
        <v>20</v>
      </c>
      <c r="B308" s="3" t="s">
        <v>286</v>
      </c>
      <c r="C308" s="3" t="s">
        <v>287</v>
      </c>
      <c r="D308" s="3" t="str">
        <f t="shared" si="78"/>
        <v>사*********협회</v>
      </c>
      <c r="E308" s="3" t="s">
        <v>294</v>
      </c>
      <c r="F308" s="3" t="s">
        <v>13</v>
      </c>
      <c r="G308" s="3" t="s">
        <v>289</v>
      </c>
      <c r="H308" t="str">
        <f t="shared" si="79"/>
        <v>광주광역시 서구 금화로</v>
      </c>
    </row>
    <row r="309" spans="1:8" x14ac:dyDescent="0.3">
      <c r="A309" s="3" t="s">
        <v>33</v>
      </c>
      <c r="B309" s="3" t="s">
        <v>286</v>
      </c>
      <c r="C309" s="3" t="s">
        <v>287</v>
      </c>
      <c r="D309" s="3" t="str">
        <f t="shared" si="78"/>
        <v>사*********협회</v>
      </c>
      <c r="E309" s="3" t="s">
        <v>294</v>
      </c>
      <c r="F309" s="3" t="s">
        <v>13</v>
      </c>
      <c r="G309" s="3" t="s">
        <v>289</v>
      </c>
      <c r="H309" t="str">
        <f t="shared" si="79"/>
        <v>광주광역시 서구 금화로</v>
      </c>
    </row>
    <row r="310" spans="1:8" x14ac:dyDescent="0.3">
      <c r="A310" s="3" t="s">
        <v>36</v>
      </c>
      <c r="B310" s="3" t="s">
        <v>286</v>
      </c>
      <c r="C310" s="3" t="s">
        <v>287</v>
      </c>
      <c r="D310" s="3" t="str">
        <f t="shared" si="78"/>
        <v>사*********협회</v>
      </c>
      <c r="E310" s="3" t="s">
        <v>295</v>
      </c>
      <c r="F310" s="3" t="s">
        <v>13</v>
      </c>
      <c r="G310" s="3" t="s">
        <v>289</v>
      </c>
      <c r="H310" t="str">
        <f t="shared" si="79"/>
        <v>광주광역시 서구 금화로</v>
      </c>
    </row>
    <row r="311" spans="1:8" x14ac:dyDescent="0.3">
      <c r="A311" s="3" t="s">
        <v>28</v>
      </c>
      <c r="B311" s="3" t="s">
        <v>286</v>
      </c>
      <c r="C311" s="3" t="s">
        <v>287</v>
      </c>
      <c r="D311" s="3" t="str">
        <f t="shared" si="78"/>
        <v>사*********협회</v>
      </c>
      <c r="E311" s="3" t="s">
        <v>290</v>
      </c>
      <c r="F311" s="3" t="s">
        <v>13</v>
      </c>
      <c r="G311" s="3" t="s">
        <v>289</v>
      </c>
      <c r="H311" t="str">
        <f t="shared" si="79"/>
        <v>광주광역시 서구 금화로</v>
      </c>
    </row>
    <row r="312" spans="1:8" x14ac:dyDescent="0.3">
      <c r="A312" s="3" t="s">
        <v>28</v>
      </c>
      <c r="B312" s="3" t="s">
        <v>296</v>
      </c>
      <c r="C312" s="3" t="s">
        <v>297</v>
      </c>
      <c r="D312" s="3" t="str">
        <f>LEFT(C312,4)&amp;"*"&amp;RIGHT(C312,1)</f>
        <v>(주)이*텍</v>
      </c>
      <c r="E312" s="3" t="s">
        <v>298</v>
      </c>
      <c r="F312" s="3" t="s">
        <v>13</v>
      </c>
      <c r="G312" s="3" t="s">
        <v>299</v>
      </c>
      <c r="H312" t="str">
        <f t="shared" si="79"/>
        <v>광주광역시 서구 금화로</v>
      </c>
    </row>
    <row r="313" spans="1:8" x14ac:dyDescent="0.3">
      <c r="A313" s="3" t="s">
        <v>32</v>
      </c>
      <c r="B313" s="3" t="s">
        <v>296</v>
      </c>
      <c r="C313" s="3" t="s">
        <v>297</v>
      </c>
      <c r="D313" s="3" t="str">
        <f t="shared" ref="D313:D320" si="80">LEFT(C313,4)&amp;"*"&amp;RIGHT(C313,1)</f>
        <v>(주)이*텍</v>
      </c>
      <c r="E313" s="3" t="s">
        <v>80</v>
      </c>
      <c r="F313" s="3" t="s">
        <v>13</v>
      </c>
      <c r="G313" s="3" t="s">
        <v>299</v>
      </c>
      <c r="H313" t="str">
        <f t="shared" si="79"/>
        <v>광주광역시 서구 금화로</v>
      </c>
    </row>
    <row r="314" spans="1:8" x14ac:dyDescent="0.3">
      <c r="A314" s="3" t="s">
        <v>33</v>
      </c>
      <c r="B314" s="3" t="s">
        <v>296</v>
      </c>
      <c r="C314" s="3" t="s">
        <v>297</v>
      </c>
      <c r="D314" s="3" t="str">
        <f t="shared" si="80"/>
        <v>(주)이*텍</v>
      </c>
      <c r="E314" s="3" t="s">
        <v>69</v>
      </c>
      <c r="F314" s="3" t="s">
        <v>13</v>
      </c>
      <c r="G314" s="3" t="s">
        <v>299</v>
      </c>
      <c r="H314" t="str">
        <f t="shared" si="79"/>
        <v>광주광역시 서구 금화로</v>
      </c>
    </row>
    <row r="315" spans="1:8" x14ac:dyDescent="0.3">
      <c r="A315" s="3" t="s">
        <v>38</v>
      </c>
      <c r="B315" s="3" t="s">
        <v>296</v>
      </c>
      <c r="C315" s="3" t="s">
        <v>297</v>
      </c>
      <c r="D315" s="3" t="str">
        <f t="shared" si="80"/>
        <v>(주)이*텍</v>
      </c>
      <c r="E315" s="3" t="s">
        <v>81</v>
      </c>
      <c r="F315" s="3" t="s">
        <v>13</v>
      </c>
      <c r="G315" s="3" t="s">
        <v>299</v>
      </c>
      <c r="H315" t="str">
        <f t="shared" si="79"/>
        <v>광주광역시 서구 금화로</v>
      </c>
    </row>
    <row r="316" spans="1:8" x14ac:dyDescent="0.3">
      <c r="A316" s="3" t="s">
        <v>36</v>
      </c>
      <c r="B316" s="3" t="s">
        <v>296</v>
      </c>
      <c r="C316" s="3" t="s">
        <v>297</v>
      </c>
      <c r="D316" s="3" t="str">
        <f t="shared" si="80"/>
        <v>(주)이*텍</v>
      </c>
      <c r="E316" s="3" t="s">
        <v>81</v>
      </c>
      <c r="F316" s="3" t="s">
        <v>13</v>
      </c>
      <c r="G316" s="3" t="s">
        <v>299</v>
      </c>
      <c r="H316" t="str">
        <f t="shared" si="79"/>
        <v>광주광역시 서구 금화로</v>
      </c>
    </row>
    <row r="317" spans="1:8" x14ac:dyDescent="0.3">
      <c r="A317" s="3" t="s">
        <v>15</v>
      </c>
      <c r="B317" s="3" t="s">
        <v>296</v>
      </c>
      <c r="C317" s="3" t="s">
        <v>297</v>
      </c>
      <c r="D317" s="3" t="str">
        <f t="shared" si="80"/>
        <v>(주)이*텍</v>
      </c>
      <c r="E317" s="3" t="s">
        <v>66</v>
      </c>
      <c r="F317" s="3" t="s">
        <v>13</v>
      </c>
      <c r="G317" s="3" t="s">
        <v>299</v>
      </c>
      <c r="H317" t="str">
        <f t="shared" si="79"/>
        <v>광주광역시 서구 금화로</v>
      </c>
    </row>
    <row r="318" spans="1:8" x14ac:dyDescent="0.3">
      <c r="A318" s="3" t="s">
        <v>22</v>
      </c>
      <c r="B318" s="3" t="s">
        <v>296</v>
      </c>
      <c r="C318" s="3" t="s">
        <v>297</v>
      </c>
      <c r="D318" s="3" t="str">
        <f t="shared" si="80"/>
        <v>(주)이*텍</v>
      </c>
      <c r="E318" s="3" t="s">
        <v>68</v>
      </c>
      <c r="F318" s="3" t="s">
        <v>13</v>
      </c>
      <c r="G318" s="3" t="s">
        <v>299</v>
      </c>
      <c r="H318" t="str">
        <f t="shared" si="79"/>
        <v>광주광역시 서구 금화로</v>
      </c>
    </row>
    <row r="319" spans="1:8" x14ac:dyDescent="0.3">
      <c r="A319" s="3" t="s">
        <v>20</v>
      </c>
      <c r="B319" s="3" t="s">
        <v>296</v>
      </c>
      <c r="C319" s="3" t="s">
        <v>297</v>
      </c>
      <c r="D319" s="3" t="str">
        <f t="shared" si="80"/>
        <v>(주)이*텍</v>
      </c>
      <c r="E319" s="3" t="s">
        <v>69</v>
      </c>
      <c r="F319" s="3" t="s">
        <v>13</v>
      </c>
      <c r="G319" s="3" t="s">
        <v>299</v>
      </c>
      <c r="H319" t="str">
        <f t="shared" si="79"/>
        <v>광주광역시 서구 금화로</v>
      </c>
    </row>
    <row r="320" spans="1:8" x14ac:dyDescent="0.3">
      <c r="A320" s="3" t="s">
        <v>9</v>
      </c>
      <c r="B320" s="3" t="s">
        <v>296</v>
      </c>
      <c r="C320" s="3" t="s">
        <v>297</v>
      </c>
      <c r="D320" s="3" t="str">
        <f t="shared" si="80"/>
        <v>(주)이*텍</v>
      </c>
      <c r="E320" s="3" t="s">
        <v>66</v>
      </c>
      <c r="F320" s="3" t="s">
        <v>13</v>
      </c>
      <c r="G320" s="3" t="s">
        <v>299</v>
      </c>
      <c r="H320" t="str">
        <f t="shared" si="79"/>
        <v>광주광역시 서구 금화로</v>
      </c>
    </row>
    <row r="321" spans="1:8" x14ac:dyDescent="0.3">
      <c r="A321" s="3" t="s">
        <v>9</v>
      </c>
      <c r="B321" s="3" t="s">
        <v>300</v>
      </c>
      <c r="C321" s="3" t="s">
        <v>301</v>
      </c>
      <c r="D321" s="3" t="str">
        <f>LEFT(C321,4)&amp;"**"&amp;RIGHT(C321,1)</f>
        <v>(주)남**사</v>
      </c>
      <c r="E321" s="3" t="s">
        <v>66</v>
      </c>
      <c r="F321" s="3" t="s">
        <v>13</v>
      </c>
      <c r="G321" s="3" t="s">
        <v>302</v>
      </c>
      <c r="H321" t="str">
        <f>LEFT(G321,12)</f>
        <v>광주광역시 서구 눌재로</v>
      </c>
    </row>
    <row r="322" spans="1:8" x14ac:dyDescent="0.3">
      <c r="A322" s="3" t="s">
        <v>15</v>
      </c>
      <c r="B322" s="3" t="s">
        <v>303</v>
      </c>
      <c r="C322" s="3" t="s">
        <v>301</v>
      </c>
      <c r="D322" s="3" t="str">
        <f t="shared" ref="D322:D325" si="81">LEFT(C322,4)&amp;"**"&amp;RIGHT(C322,1)</f>
        <v>(주)남**사</v>
      </c>
      <c r="E322" s="3" t="s">
        <v>72</v>
      </c>
      <c r="F322" s="3" t="s">
        <v>13</v>
      </c>
      <c r="G322" s="3" t="s">
        <v>302</v>
      </c>
      <c r="H322" t="str">
        <f t="shared" ref="H322:H325" si="82">LEFT(G322,12)</f>
        <v>광주광역시 서구 눌재로</v>
      </c>
    </row>
    <row r="323" spans="1:8" x14ac:dyDescent="0.3">
      <c r="A323" s="3" t="s">
        <v>15</v>
      </c>
      <c r="B323" s="3" t="s">
        <v>304</v>
      </c>
      <c r="C323" s="3" t="s">
        <v>301</v>
      </c>
      <c r="D323" s="3" t="str">
        <f t="shared" si="81"/>
        <v>(주)남**사</v>
      </c>
      <c r="E323" s="3" t="s">
        <v>66</v>
      </c>
      <c r="F323" s="3" t="s">
        <v>13</v>
      </c>
      <c r="G323" s="3" t="s">
        <v>302</v>
      </c>
      <c r="H323" t="str">
        <f t="shared" si="82"/>
        <v>광주광역시 서구 눌재로</v>
      </c>
    </row>
    <row r="324" spans="1:8" x14ac:dyDescent="0.3">
      <c r="A324" s="3" t="s">
        <v>15</v>
      </c>
      <c r="B324" s="3" t="s">
        <v>305</v>
      </c>
      <c r="C324" s="3" t="s">
        <v>301</v>
      </c>
      <c r="D324" s="3" t="str">
        <f t="shared" si="81"/>
        <v>(주)남**사</v>
      </c>
      <c r="E324" s="3" t="s">
        <v>66</v>
      </c>
      <c r="F324" s="3" t="s">
        <v>13</v>
      </c>
      <c r="G324" s="3" t="s">
        <v>302</v>
      </c>
      <c r="H324" t="str">
        <f t="shared" si="82"/>
        <v>광주광역시 서구 눌재로</v>
      </c>
    </row>
    <row r="325" spans="1:8" x14ac:dyDescent="0.3">
      <c r="A325" s="3" t="s">
        <v>15</v>
      </c>
      <c r="B325" s="3" t="s">
        <v>300</v>
      </c>
      <c r="C325" s="3" t="s">
        <v>301</v>
      </c>
      <c r="D325" s="3" t="str">
        <f t="shared" si="81"/>
        <v>(주)남**사</v>
      </c>
      <c r="E325" s="3" t="s">
        <v>66</v>
      </c>
      <c r="F325" s="3" t="s">
        <v>13</v>
      </c>
      <c r="G325" s="3" t="s">
        <v>302</v>
      </c>
      <c r="H325" t="str">
        <f t="shared" si="82"/>
        <v>광주광역시 서구 눌재로</v>
      </c>
    </row>
    <row r="326" spans="1:8" x14ac:dyDescent="0.3">
      <c r="A326" s="3" t="s">
        <v>15</v>
      </c>
      <c r="B326" s="3" t="s">
        <v>306</v>
      </c>
      <c r="C326" s="3" t="s">
        <v>307</v>
      </c>
      <c r="D326" s="3" t="str">
        <f>LEFT(C326,4)&amp;"**"&amp;RIGHT(C326,1)</f>
        <v>주식회사**람</v>
      </c>
      <c r="E326" s="3" t="s">
        <v>308</v>
      </c>
      <c r="F326" s="3" t="s">
        <v>13</v>
      </c>
      <c r="G326" s="3" t="s">
        <v>309</v>
      </c>
      <c r="H326" t="str">
        <f t="shared" ref="H326" si="83">LEFT(G326,13)</f>
        <v xml:space="preserve">광주광역시 서구 눌재로 </v>
      </c>
    </row>
    <row r="327" spans="1:8" x14ac:dyDescent="0.3">
      <c r="A327" s="3" t="s">
        <v>20</v>
      </c>
      <c r="B327" s="3" t="s">
        <v>303</v>
      </c>
      <c r="C327" s="3" t="s">
        <v>301</v>
      </c>
      <c r="D327" s="3" t="str">
        <f t="shared" ref="D327:D331" si="84">LEFT(C327,4)&amp;"**"&amp;RIGHT(C327,1)</f>
        <v>(주)남**사</v>
      </c>
      <c r="E327" s="3" t="s">
        <v>98</v>
      </c>
      <c r="F327" s="3" t="s">
        <v>13</v>
      </c>
      <c r="G327" s="3" t="s">
        <v>310</v>
      </c>
      <c r="H327" t="str">
        <f t="shared" ref="H327:H340" si="85">LEFT(G327,12)</f>
        <v>광주광역시 서구 눌재로</v>
      </c>
    </row>
    <row r="328" spans="1:8" x14ac:dyDescent="0.3">
      <c r="A328" s="3" t="s">
        <v>20</v>
      </c>
      <c r="B328" s="3" t="s">
        <v>304</v>
      </c>
      <c r="C328" s="3" t="s">
        <v>301</v>
      </c>
      <c r="D328" s="3" t="str">
        <f t="shared" si="84"/>
        <v>(주)남**사</v>
      </c>
      <c r="E328" s="3" t="s">
        <v>69</v>
      </c>
      <c r="F328" s="3" t="s">
        <v>13</v>
      </c>
      <c r="G328" s="3" t="s">
        <v>310</v>
      </c>
      <c r="H328" t="str">
        <f t="shared" si="85"/>
        <v>광주광역시 서구 눌재로</v>
      </c>
    </row>
    <row r="329" spans="1:8" x14ac:dyDescent="0.3">
      <c r="A329" s="3" t="s">
        <v>20</v>
      </c>
      <c r="B329" s="3" t="s">
        <v>305</v>
      </c>
      <c r="C329" s="3" t="s">
        <v>301</v>
      </c>
      <c r="D329" s="3" t="str">
        <f t="shared" si="84"/>
        <v>(주)남**사</v>
      </c>
      <c r="E329" s="3" t="s">
        <v>69</v>
      </c>
      <c r="F329" s="3" t="s">
        <v>13</v>
      </c>
      <c r="G329" s="3" t="s">
        <v>310</v>
      </c>
      <c r="H329" t="str">
        <f t="shared" si="85"/>
        <v>광주광역시 서구 눌재로</v>
      </c>
    </row>
    <row r="330" spans="1:8" x14ac:dyDescent="0.3">
      <c r="A330" s="3" t="s">
        <v>20</v>
      </c>
      <c r="B330" s="3" t="s">
        <v>300</v>
      </c>
      <c r="C330" s="3" t="s">
        <v>301</v>
      </c>
      <c r="D330" s="3" t="str">
        <f t="shared" si="84"/>
        <v>(주)남**사</v>
      </c>
      <c r="E330" s="3" t="s">
        <v>69</v>
      </c>
      <c r="F330" s="3" t="s">
        <v>13</v>
      </c>
      <c r="G330" s="3" t="s">
        <v>310</v>
      </c>
      <c r="H330" t="str">
        <f t="shared" si="85"/>
        <v>광주광역시 서구 눌재로</v>
      </c>
    </row>
    <row r="331" spans="1:8" x14ac:dyDescent="0.3">
      <c r="A331" s="3" t="s">
        <v>9</v>
      </c>
      <c r="B331" s="3" t="s">
        <v>304</v>
      </c>
      <c r="C331" s="3" t="s">
        <v>301</v>
      </c>
      <c r="D331" s="3" t="str">
        <f t="shared" si="84"/>
        <v>(주)남**사</v>
      </c>
      <c r="E331" s="3" t="s">
        <v>66</v>
      </c>
      <c r="F331" s="3" t="s">
        <v>13</v>
      </c>
      <c r="G331" s="3" t="s">
        <v>302</v>
      </c>
      <c r="H331" t="str">
        <f t="shared" si="85"/>
        <v>광주광역시 서구 눌재로</v>
      </c>
    </row>
    <row r="332" spans="1:8" x14ac:dyDescent="0.3">
      <c r="A332" s="3" t="s">
        <v>58</v>
      </c>
      <c r="B332" s="3" t="s">
        <v>311</v>
      </c>
      <c r="C332" s="3" t="s">
        <v>312</v>
      </c>
      <c r="D332" s="3" t="str">
        <f>LEFT(C332,1)&amp;"****"&amp;RIGHT(C332,4)</f>
        <v>씨****주식회사</v>
      </c>
      <c r="E332" s="3" t="s">
        <v>313</v>
      </c>
      <c r="F332" s="3" t="s">
        <v>13</v>
      </c>
      <c r="G332" s="3" t="s">
        <v>314</v>
      </c>
      <c r="H332" t="str">
        <f t="shared" si="85"/>
        <v>광주광역시 서구 눌재로</v>
      </c>
    </row>
    <row r="333" spans="1:8" x14ac:dyDescent="0.3">
      <c r="A333" s="3" t="s">
        <v>58</v>
      </c>
      <c r="B333" s="3" t="s">
        <v>315</v>
      </c>
      <c r="C333" s="3" t="s">
        <v>312</v>
      </c>
      <c r="D333" s="3" t="str">
        <f>LEFT(C333,1)&amp;"****"&amp;RIGHT(C333,4)</f>
        <v>씨****주식회사</v>
      </c>
      <c r="E333" s="3" t="s">
        <v>316</v>
      </c>
      <c r="F333" s="3" t="s">
        <v>13</v>
      </c>
      <c r="G333" s="3" t="s">
        <v>317</v>
      </c>
      <c r="H333" t="str">
        <f t="shared" si="85"/>
        <v>광주광역시 서구 눌재로</v>
      </c>
    </row>
    <row r="334" spans="1:8" x14ac:dyDescent="0.3">
      <c r="A334" s="3" t="s">
        <v>22</v>
      </c>
      <c r="B334" s="3" t="s">
        <v>303</v>
      </c>
      <c r="C334" s="3" t="s">
        <v>301</v>
      </c>
      <c r="D334" s="3" t="str">
        <f t="shared" ref="D334:D340" si="86">LEFT(C334,4)&amp;"**"&amp;RIGHT(C334,1)</f>
        <v>(주)남**사</v>
      </c>
      <c r="E334" s="3" t="s">
        <v>74</v>
      </c>
      <c r="F334" s="3" t="s">
        <v>13</v>
      </c>
      <c r="G334" s="3" t="s">
        <v>302</v>
      </c>
      <c r="H334" t="str">
        <f t="shared" si="85"/>
        <v>광주광역시 서구 눌재로</v>
      </c>
    </row>
    <row r="335" spans="1:8" x14ac:dyDescent="0.3">
      <c r="A335" s="3" t="s">
        <v>22</v>
      </c>
      <c r="B335" s="3" t="s">
        <v>305</v>
      </c>
      <c r="C335" s="3" t="s">
        <v>301</v>
      </c>
      <c r="D335" s="3" t="str">
        <f t="shared" si="86"/>
        <v>(주)남**사</v>
      </c>
      <c r="E335" s="3" t="s">
        <v>68</v>
      </c>
      <c r="F335" s="3" t="s">
        <v>13</v>
      </c>
      <c r="G335" s="3" t="s">
        <v>302</v>
      </c>
      <c r="H335" t="str">
        <f t="shared" si="85"/>
        <v>광주광역시 서구 눌재로</v>
      </c>
    </row>
    <row r="336" spans="1:8" x14ac:dyDescent="0.3">
      <c r="A336" s="3" t="s">
        <v>22</v>
      </c>
      <c r="B336" s="3" t="s">
        <v>300</v>
      </c>
      <c r="C336" s="3" t="s">
        <v>301</v>
      </c>
      <c r="D336" s="3" t="str">
        <f t="shared" si="86"/>
        <v>(주)남**사</v>
      </c>
      <c r="E336" s="3" t="s">
        <v>68</v>
      </c>
      <c r="F336" s="3" t="s">
        <v>13</v>
      </c>
      <c r="G336" s="3" t="s">
        <v>302</v>
      </c>
      <c r="H336" t="str">
        <f t="shared" si="85"/>
        <v>광주광역시 서구 눌재로</v>
      </c>
    </row>
    <row r="337" spans="1:8" x14ac:dyDescent="0.3">
      <c r="A337" s="3" t="s">
        <v>33</v>
      </c>
      <c r="B337" s="3" t="s">
        <v>300</v>
      </c>
      <c r="C337" s="3" t="s">
        <v>301</v>
      </c>
      <c r="D337" s="3" t="str">
        <f t="shared" si="86"/>
        <v>(주)남**사</v>
      </c>
      <c r="E337" s="3" t="s">
        <v>69</v>
      </c>
      <c r="F337" s="3" t="s">
        <v>13</v>
      </c>
      <c r="G337" s="3" t="s">
        <v>310</v>
      </c>
      <c r="H337" t="str">
        <f t="shared" si="85"/>
        <v>광주광역시 서구 눌재로</v>
      </c>
    </row>
    <row r="338" spans="1:8" x14ac:dyDescent="0.3">
      <c r="A338" s="3" t="s">
        <v>38</v>
      </c>
      <c r="B338" s="3" t="s">
        <v>300</v>
      </c>
      <c r="C338" s="3" t="s">
        <v>301</v>
      </c>
      <c r="D338" s="3" t="str">
        <f t="shared" si="86"/>
        <v>(주)남**사</v>
      </c>
      <c r="E338" s="3" t="s">
        <v>81</v>
      </c>
      <c r="F338" s="3" t="s">
        <v>13</v>
      </c>
      <c r="G338" s="3" t="s">
        <v>310</v>
      </c>
      <c r="H338" t="str">
        <f t="shared" si="85"/>
        <v>광주광역시 서구 눌재로</v>
      </c>
    </row>
    <row r="339" spans="1:8" x14ac:dyDescent="0.3">
      <c r="A339" s="3" t="s">
        <v>9</v>
      </c>
      <c r="B339" s="3" t="s">
        <v>303</v>
      </c>
      <c r="C339" s="3" t="s">
        <v>301</v>
      </c>
      <c r="D339" s="3" t="str">
        <f t="shared" si="86"/>
        <v>(주)남**사</v>
      </c>
      <c r="E339" s="3" t="s">
        <v>72</v>
      </c>
      <c r="F339" s="3" t="s">
        <v>13</v>
      </c>
      <c r="G339" s="3" t="s">
        <v>302</v>
      </c>
      <c r="H339" t="str">
        <f t="shared" si="85"/>
        <v>광주광역시 서구 눌재로</v>
      </c>
    </row>
    <row r="340" spans="1:8" x14ac:dyDescent="0.3">
      <c r="A340" s="3" t="s">
        <v>9</v>
      </c>
      <c r="B340" s="3" t="s">
        <v>305</v>
      </c>
      <c r="C340" s="3" t="s">
        <v>301</v>
      </c>
      <c r="D340" s="3" t="str">
        <f t="shared" si="86"/>
        <v>(주)남**사</v>
      </c>
      <c r="E340" s="3" t="s">
        <v>66</v>
      </c>
      <c r="F340" s="3" t="s">
        <v>13</v>
      </c>
      <c r="G340" s="3" t="s">
        <v>302</v>
      </c>
      <c r="H340" t="str">
        <f t="shared" si="85"/>
        <v>광주광역시 서구 눌재로</v>
      </c>
    </row>
    <row r="341" spans="1:8" x14ac:dyDescent="0.3">
      <c r="A341" s="3" t="s">
        <v>28</v>
      </c>
      <c r="B341" s="3" t="s">
        <v>318</v>
      </c>
      <c r="C341" s="3" t="s">
        <v>319</v>
      </c>
      <c r="D341" s="3" t="str">
        <f>LEFT(C341,4)&amp;"****"&amp;RIGHT(C341,1)</f>
        <v>(유)동****류</v>
      </c>
      <c r="E341" s="3" t="s">
        <v>80</v>
      </c>
      <c r="F341" s="3" t="s">
        <v>47</v>
      </c>
      <c r="G341" s="3" t="s">
        <v>320</v>
      </c>
      <c r="H341" t="str">
        <f>LEFT(G341,12)</f>
        <v>광주광역시 서구 월산로</v>
      </c>
    </row>
    <row r="342" spans="1:8" x14ac:dyDescent="0.3">
      <c r="A342" s="3" t="s">
        <v>32</v>
      </c>
      <c r="B342" s="3" t="s">
        <v>321</v>
      </c>
      <c r="C342" s="3" t="s">
        <v>319</v>
      </c>
      <c r="D342" s="3" t="str">
        <f t="shared" ref="D342:D355" si="87">LEFT(C342,4)&amp;"****"&amp;RIGHT(C342,1)</f>
        <v>(유)동****류</v>
      </c>
      <c r="E342" s="3" t="s">
        <v>322</v>
      </c>
      <c r="F342" s="3" t="s">
        <v>47</v>
      </c>
      <c r="G342" s="3" t="s">
        <v>320</v>
      </c>
      <c r="H342" t="str">
        <f t="shared" ref="H342:H370" si="88">LEFT(G342,12)</f>
        <v>광주광역시 서구 월산로</v>
      </c>
    </row>
    <row r="343" spans="1:8" x14ac:dyDescent="0.3">
      <c r="A343" s="3" t="s">
        <v>32</v>
      </c>
      <c r="B343" s="3" t="s">
        <v>323</v>
      </c>
      <c r="C343" s="3" t="s">
        <v>319</v>
      </c>
      <c r="D343" s="3" t="str">
        <f t="shared" si="87"/>
        <v>(유)동****류</v>
      </c>
      <c r="E343" s="3" t="s">
        <v>322</v>
      </c>
      <c r="F343" s="3" t="s">
        <v>47</v>
      </c>
      <c r="G343" s="3" t="s">
        <v>320</v>
      </c>
      <c r="H343" t="str">
        <f t="shared" si="88"/>
        <v>광주광역시 서구 월산로</v>
      </c>
    </row>
    <row r="344" spans="1:8" x14ac:dyDescent="0.3">
      <c r="A344" s="3" t="s">
        <v>32</v>
      </c>
      <c r="B344" s="3" t="s">
        <v>324</v>
      </c>
      <c r="C344" s="3" t="s">
        <v>319</v>
      </c>
      <c r="D344" s="3" t="str">
        <f t="shared" si="87"/>
        <v>(유)동****류</v>
      </c>
      <c r="E344" s="3" t="s">
        <v>322</v>
      </c>
      <c r="F344" s="3" t="s">
        <v>47</v>
      </c>
      <c r="G344" s="3" t="s">
        <v>320</v>
      </c>
      <c r="H344" t="str">
        <f t="shared" si="88"/>
        <v>광주광역시 서구 월산로</v>
      </c>
    </row>
    <row r="345" spans="1:8" x14ac:dyDescent="0.3">
      <c r="A345" s="3" t="s">
        <v>32</v>
      </c>
      <c r="B345" s="3" t="s">
        <v>325</v>
      </c>
      <c r="C345" s="3" t="s">
        <v>319</v>
      </c>
      <c r="D345" s="3" t="str">
        <f t="shared" si="87"/>
        <v>(유)동****류</v>
      </c>
      <c r="E345" s="3" t="s">
        <v>322</v>
      </c>
      <c r="F345" s="3" t="s">
        <v>47</v>
      </c>
      <c r="G345" s="3" t="s">
        <v>320</v>
      </c>
      <c r="H345" t="str">
        <f t="shared" si="88"/>
        <v>광주광역시 서구 월산로</v>
      </c>
    </row>
    <row r="346" spans="1:8" x14ac:dyDescent="0.3">
      <c r="A346" s="3" t="s">
        <v>32</v>
      </c>
      <c r="B346" s="3" t="s">
        <v>326</v>
      </c>
      <c r="C346" s="3" t="s">
        <v>319</v>
      </c>
      <c r="D346" s="3" t="str">
        <f t="shared" si="87"/>
        <v>(유)동****류</v>
      </c>
      <c r="E346" s="3" t="s">
        <v>322</v>
      </c>
      <c r="F346" s="3" t="s">
        <v>47</v>
      </c>
      <c r="G346" s="3" t="s">
        <v>320</v>
      </c>
      <c r="H346" t="str">
        <f t="shared" si="88"/>
        <v>광주광역시 서구 월산로</v>
      </c>
    </row>
    <row r="347" spans="1:8" x14ac:dyDescent="0.3">
      <c r="A347" s="3" t="s">
        <v>32</v>
      </c>
      <c r="B347" s="3" t="s">
        <v>327</v>
      </c>
      <c r="C347" s="3" t="s">
        <v>319</v>
      </c>
      <c r="D347" s="3" t="str">
        <f t="shared" si="87"/>
        <v>(유)동****류</v>
      </c>
      <c r="E347" s="3" t="s">
        <v>322</v>
      </c>
      <c r="F347" s="3" t="s">
        <v>47</v>
      </c>
      <c r="G347" s="3" t="s">
        <v>320</v>
      </c>
      <c r="H347" t="str">
        <f t="shared" si="88"/>
        <v>광주광역시 서구 월산로</v>
      </c>
    </row>
    <row r="348" spans="1:8" x14ac:dyDescent="0.3">
      <c r="A348" s="3" t="s">
        <v>32</v>
      </c>
      <c r="B348" s="3" t="s">
        <v>328</v>
      </c>
      <c r="C348" s="3" t="s">
        <v>319</v>
      </c>
      <c r="D348" s="3" t="str">
        <f t="shared" si="87"/>
        <v>(유)동****류</v>
      </c>
      <c r="E348" s="3" t="s">
        <v>322</v>
      </c>
      <c r="F348" s="3" t="s">
        <v>47</v>
      </c>
      <c r="G348" s="3" t="s">
        <v>320</v>
      </c>
      <c r="H348" t="str">
        <f t="shared" si="88"/>
        <v>광주광역시 서구 월산로</v>
      </c>
    </row>
    <row r="349" spans="1:8" x14ac:dyDescent="0.3">
      <c r="A349" s="3" t="s">
        <v>32</v>
      </c>
      <c r="B349" s="3" t="s">
        <v>329</v>
      </c>
      <c r="C349" s="3" t="s">
        <v>319</v>
      </c>
      <c r="D349" s="3" t="str">
        <f t="shared" si="87"/>
        <v>(유)동****류</v>
      </c>
      <c r="E349" s="3" t="s">
        <v>322</v>
      </c>
      <c r="F349" s="3" t="s">
        <v>47</v>
      </c>
      <c r="G349" s="3" t="s">
        <v>320</v>
      </c>
      <c r="H349" t="str">
        <f t="shared" si="88"/>
        <v>광주광역시 서구 월산로</v>
      </c>
    </row>
    <row r="350" spans="1:8" x14ac:dyDescent="0.3">
      <c r="A350" s="3" t="s">
        <v>32</v>
      </c>
      <c r="B350" s="3" t="s">
        <v>330</v>
      </c>
      <c r="C350" s="3" t="s">
        <v>319</v>
      </c>
      <c r="D350" s="3" t="str">
        <f t="shared" si="87"/>
        <v>(유)동****류</v>
      </c>
      <c r="E350" s="3" t="s">
        <v>322</v>
      </c>
      <c r="F350" s="3" t="s">
        <v>47</v>
      </c>
      <c r="G350" s="3" t="s">
        <v>320</v>
      </c>
      <c r="H350" t="str">
        <f t="shared" si="88"/>
        <v>광주광역시 서구 월산로</v>
      </c>
    </row>
    <row r="351" spans="1:8" x14ac:dyDescent="0.3">
      <c r="A351" s="3" t="s">
        <v>32</v>
      </c>
      <c r="B351" s="3" t="s">
        <v>331</v>
      </c>
      <c r="C351" s="3" t="s">
        <v>319</v>
      </c>
      <c r="D351" s="3" t="str">
        <f t="shared" si="87"/>
        <v>(유)동****류</v>
      </c>
      <c r="E351" s="3" t="s">
        <v>119</v>
      </c>
      <c r="F351" s="3" t="s">
        <v>47</v>
      </c>
      <c r="G351" s="3" t="s">
        <v>320</v>
      </c>
      <c r="H351" t="str">
        <f t="shared" si="88"/>
        <v>광주광역시 서구 월산로</v>
      </c>
    </row>
    <row r="352" spans="1:8" x14ac:dyDescent="0.3">
      <c r="A352" s="3" t="s">
        <v>33</v>
      </c>
      <c r="B352" s="3" t="s">
        <v>332</v>
      </c>
      <c r="C352" s="3" t="s">
        <v>319</v>
      </c>
      <c r="D352" s="3" t="str">
        <f t="shared" si="87"/>
        <v>(유)동****류</v>
      </c>
      <c r="E352" s="3" t="s">
        <v>333</v>
      </c>
      <c r="F352" s="3" t="s">
        <v>47</v>
      </c>
      <c r="G352" s="3" t="s">
        <v>320</v>
      </c>
      <c r="H352" t="str">
        <f t="shared" si="88"/>
        <v>광주광역시 서구 월산로</v>
      </c>
    </row>
    <row r="353" spans="1:8" x14ac:dyDescent="0.3">
      <c r="A353" s="3" t="s">
        <v>33</v>
      </c>
      <c r="B353" s="3" t="s">
        <v>334</v>
      </c>
      <c r="C353" s="3" t="s">
        <v>319</v>
      </c>
      <c r="D353" s="3" t="str">
        <f t="shared" si="87"/>
        <v>(유)동****류</v>
      </c>
      <c r="E353" s="3" t="s">
        <v>333</v>
      </c>
      <c r="F353" s="3" t="s">
        <v>47</v>
      </c>
      <c r="G353" s="3" t="s">
        <v>320</v>
      </c>
      <c r="H353" t="str">
        <f t="shared" si="88"/>
        <v>광주광역시 서구 월산로</v>
      </c>
    </row>
    <row r="354" spans="1:8" x14ac:dyDescent="0.3">
      <c r="A354" s="3" t="s">
        <v>33</v>
      </c>
      <c r="B354" s="3" t="s">
        <v>335</v>
      </c>
      <c r="C354" s="3" t="s">
        <v>319</v>
      </c>
      <c r="D354" s="3" t="str">
        <f t="shared" si="87"/>
        <v>(유)동****류</v>
      </c>
      <c r="E354" s="3" t="s">
        <v>333</v>
      </c>
      <c r="F354" s="3" t="s">
        <v>47</v>
      </c>
      <c r="G354" s="3" t="s">
        <v>320</v>
      </c>
      <c r="H354" t="str">
        <f t="shared" si="88"/>
        <v>광주광역시 서구 월산로</v>
      </c>
    </row>
    <row r="355" spans="1:8" x14ac:dyDescent="0.3">
      <c r="A355" s="3" t="s">
        <v>33</v>
      </c>
      <c r="B355" s="3" t="s">
        <v>336</v>
      </c>
      <c r="C355" s="3" t="s">
        <v>319</v>
      </c>
      <c r="D355" s="3" t="str">
        <f t="shared" si="87"/>
        <v>(유)동****류</v>
      </c>
      <c r="E355" s="3" t="s">
        <v>333</v>
      </c>
      <c r="F355" s="3" t="s">
        <v>47</v>
      </c>
      <c r="G355" s="3" t="s">
        <v>320</v>
      </c>
      <c r="H355" t="str">
        <f t="shared" si="88"/>
        <v>광주광역시 서구 월산로</v>
      </c>
    </row>
    <row r="356" spans="1:8" x14ac:dyDescent="0.3">
      <c r="A356" s="3" t="s">
        <v>33</v>
      </c>
      <c r="B356" s="3" t="s">
        <v>337</v>
      </c>
      <c r="C356" s="3" t="s">
        <v>338</v>
      </c>
      <c r="D356" s="3" t="str">
        <f>LEFT(C356,3)&amp;"****"&amp;RIGHT(C356,1)</f>
        <v>유)동****류</v>
      </c>
      <c r="E356" s="3" t="s">
        <v>333</v>
      </c>
      <c r="F356" s="3" t="s">
        <v>47</v>
      </c>
      <c r="G356" s="3" t="s">
        <v>320</v>
      </c>
      <c r="H356" t="str">
        <f t="shared" si="88"/>
        <v>광주광역시 서구 월산로</v>
      </c>
    </row>
    <row r="357" spans="1:8" x14ac:dyDescent="0.3">
      <c r="A357" s="3" t="s">
        <v>33</v>
      </c>
      <c r="B357" s="3" t="s">
        <v>339</v>
      </c>
      <c r="C357" s="3" t="s">
        <v>319</v>
      </c>
      <c r="D357" s="3" t="str">
        <f t="shared" ref="D357:D370" si="89">LEFT(C357,4)&amp;"****"&amp;RIGHT(C357,1)</f>
        <v>(유)동****류</v>
      </c>
      <c r="E357" s="3" t="s">
        <v>333</v>
      </c>
      <c r="F357" s="3" t="s">
        <v>47</v>
      </c>
      <c r="G357" s="3" t="s">
        <v>320</v>
      </c>
      <c r="H357" t="str">
        <f t="shared" si="88"/>
        <v>광주광역시 서구 월산로</v>
      </c>
    </row>
    <row r="358" spans="1:8" x14ac:dyDescent="0.3">
      <c r="A358" s="3" t="s">
        <v>33</v>
      </c>
      <c r="B358" s="3" t="s">
        <v>340</v>
      </c>
      <c r="C358" s="3" t="s">
        <v>319</v>
      </c>
      <c r="D358" s="3" t="str">
        <f t="shared" si="89"/>
        <v>(유)동****류</v>
      </c>
      <c r="E358" s="3" t="s">
        <v>333</v>
      </c>
      <c r="F358" s="3" t="s">
        <v>47</v>
      </c>
      <c r="G358" s="3" t="s">
        <v>320</v>
      </c>
      <c r="H358" t="str">
        <f t="shared" si="88"/>
        <v>광주광역시 서구 월산로</v>
      </c>
    </row>
    <row r="359" spans="1:8" x14ac:dyDescent="0.3">
      <c r="A359" s="3" t="s">
        <v>33</v>
      </c>
      <c r="B359" s="3" t="s">
        <v>341</v>
      </c>
      <c r="C359" s="3" t="s">
        <v>319</v>
      </c>
      <c r="D359" s="3" t="str">
        <f t="shared" si="89"/>
        <v>(유)동****류</v>
      </c>
      <c r="E359" s="3" t="s">
        <v>333</v>
      </c>
      <c r="F359" s="3" t="s">
        <v>47</v>
      </c>
      <c r="G359" s="3" t="s">
        <v>320</v>
      </c>
      <c r="H359" t="str">
        <f t="shared" si="88"/>
        <v>광주광역시 서구 월산로</v>
      </c>
    </row>
    <row r="360" spans="1:8" x14ac:dyDescent="0.3">
      <c r="A360" s="3" t="s">
        <v>33</v>
      </c>
      <c r="B360" s="3" t="s">
        <v>323</v>
      </c>
      <c r="C360" s="3" t="s">
        <v>319</v>
      </c>
      <c r="D360" s="3" t="str">
        <f t="shared" si="89"/>
        <v>(유)동****류</v>
      </c>
      <c r="E360" s="3" t="s">
        <v>333</v>
      </c>
      <c r="F360" s="3" t="s">
        <v>47</v>
      </c>
      <c r="G360" s="3" t="s">
        <v>320</v>
      </c>
      <c r="H360" t="str">
        <f t="shared" si="88"/>
        <v>광주광역시 서구 월산로</v>
      </c>
    </row>
    <row r="361" spans="1:8" x14ac:dyDescent="0.3">
      <c r="A361" s="3" t="s">
        <v>33</v>
      </c>
      <c r="B361" s="3" t="s">
        <v>324</v>
      </c>
      <c r="C361" s="3" t="s">
        <v>319</v>
      </c>
      <c r="D361" s="3" t="str">
        <f t="shared" si="89"/>
        <v>(유)동****류</v>
      </c>
      <c r="E361" s="3" t="s">
        <v>333</v>
      </c>
      <c r="F361" s="3" t="s">
        <v>47</v>
      </c>
      <c r="G361" s="3" t="s">
        <v>320</v>
      </c>
      <c r="H361" t="str">
        <f t="shared" si="88"/>
        <v>광주광역시 서구 월산로</v>
      </c>
    </row>
    <row r="362" spans="1:8" x14ac:dyDescent="0.3">
      <c r="A362" s="3" t="s">
        <v>33</v>
      </c>
      <c r="B362" s="3" t="s">
        <v>325</v>
      </c>
      <c r="C362" s="3" t="s">
        <v>319</v>
      </c>
      <c r="D362" s="3" t="str">
        <f t="shared" si="89"/>
        <v>(유)동****류</v>
      </c>
      <c r="E362" s="3" t="s">
        <v>333</v>
      </c>
      <c r="F362" s="3" t="s">
        <v>47</v>
      </c>
      <c r="G362" s="3" t="s">
        <v>320</v>
      </c>
      <c r="H362" t="str">
        <f t="shared" si="88"/>
        <v>광주광역시 서구 월산로</v>
      </c>
    </row>
    <row r="363" spans="1:8" x14ac:dyDescent="0.3">
      <c r="A363" s="3" t="s">
        <v>33</v>
      </c>
      <c r="B363" s="3" t="s">
        <v>327</v>
      </c>
      <c r="C363" s="3" t="s">
        <v>319</v>
      </c>
      <c r="D363" s="3" t="str">
        <f t="shared" si="89"/>
        <v>(유)동****류</v>
      </c>
      <c r="E363" s="3" t="s">
        <v>333</v>
      </c>
      <c r="F363" s="3" t="s">
        <v>47</v>
      </c>
      <c r="G363" s="3" t="s">
        <v>320</v>
      </c>
      <c r="H363" t="str">
        <f t="shared" si="88"/>
        <v>광주광역시 서구 월산로</v>
      </c>
    </row>
    <row r="364" spans="1:8" x14ac:dyDescent="0.3">
      <c r="A364" s="3" t="s">
        <v>33</v>
      </c>
      <c r="B364" s="3" t="s">
        <v>328</v>
      </c>
      <c r="C364" s="3" t="s">
        <v>319</v>
      </c>
      <c r="D364" s="3" t="str">
        <f t="shared" si="89"/>
        <v>(유)동****류</v>
      </c>
      <c r="E364" s="3" t="s">
        <v>333</v>
      </c>
      <c r="F364" s="3" t="s">
        <v>47</v>
      </c>
      <c r="G364" s="3" t="s">
        <v>320</v>
      </c>
      <c r="H364" t="str">
        <f t="shared" si="88"/>
        <v>광주광역시 서구 월산로</v>
      </c>
    </row>
    <row r="365" spans="1:8" x14ac:dyDescent="0.3">
      <c r="A365" s="3" t="s">
        <v>33</v>
      </c>
      <c r="B365" s="3" t="s">
        <v>329</v>
      </c>
      <c r="C365" s="3" t="s">
        <v>319</v>
      </c>
      <c r="D365" s="3" t="str">
        <f t="shared" si="89"/>
        <v>(유)동****류</v>
      </c>
      <c r="E365" s="3" t="s">
        <v>333</v>
      </c>
      <c r="F365" s="3" t="s">
        <v>47</v>
      </c>
      <c r="G365" s="3" t="s">
        <v>320</v>
      </c>
      <c r="H365" t="str">
        <f t="shared" si="88"/>
        <v>광주광역시 서구 월산로</v>
      </c>
    </row>
    <row r="366" spans="1:8" x14ac:dyDescent="0.3">
      <c r="A366" s="3" t="s">
        <v>33</v>
      </c>
      <c r="B366" s="3" t="s">
        <v>330</v>
      </c>
      <c r="C366" s="3" t="s">
        <v>319</v>
      </c>
      <c r="D366" s="3" t="str">
        <f t="shared" si="89"/>
        <v>(유)동****류</v>
      </c>
      <c r="E366" s="3" t="s">
        <v>333</v>
      </c>
      <c r="F366" s="3" t="s">
        <v>47</v>
      </c>
      <c r="G366" s="3" t="s">
        <v>320</v>
      </c>
      <c r="H366" t="str">
        <f t="shared" si="88"/>
        <v>광주광역시 서구 월산로</v>
      </c>
    </row>
    <row r="367" spans="1:8" x14ac:dyDescent="0.3">
      <c r="A367" s="3" t="s">
        <v>33</v>
      </c>
      <c r="B367" s="3" t="s">
        <v>342</v>
      </c>
      <c r="C367" s="3" t="s">
        <v>319</v>
      </c>
      <c r="D367" s="3" t="str">
        <f t="shared" si="89"/>
        <v>(유)동****류</v>
      </c>
      <c r="E367" s="3" t="s">
        <v>333</v>
      </c>
      <c r="F367" s="3" t="s">
        <v>47</v>
      </c>
      <c r="G367" s="3" t="s">
        <v>320</v>
      </c>
      <c r="H367" t="str">
        <f t="shared" si="88"/>
        <v>광주광역시 서구 월산로</v>
      </c>
    </row>
    <row r="368" spans="1:8" x14ac:dyDescent="0.3">
      <c r="A368" s="3" t="s">
        <v>33</v>
      </c>
      <c r="B368" s="3" t="s">
        <v>331</v>
      </c>
      <c r="C368" s="3" t="s">
        <v>319</v>
      </c>
      <c r="D368" s="3" t="str">
        <f t="shared" si="89"/>
        <v>(유)동****류</v>
      </c>
      <c r="E368" s="3" t="s">
        <v>91</v>
      </c>
      <c r="F368" s="3" t="s">
        <v>47</v>
      </c>
      <c r="G368" s="3" t="s">
        <v>320</v>
      </c>
      <c r="H368" t="str">
        <f t="shared" si="88"/>
        <v>광주광역시 서구 월산로</v>
      </c>
    </row>
    <row r="369" spans="1:8" x14ac:dyDescent="0.3">
      <c r="A369" s="3" t="s">
        <v>32</v>
      </c>
      <c r="B369" s="3" t="s">
        <v>343</v>
      </c>
      <c r="C369" s="3" t="s">
        <v>319</v>
      </c>
      <c r="D369" s="3" t="str">
        <f t="shared" si="89"/>
        <v>(유)동****류</v>
      </c>
      <c r="E369" s="3" t="s">
        <v>322</v>
      </c>
      <c r="F369" s="3" t="s">
        <v>47</v>
      </c>
      <c r="G369" s="3" t="s">
        <v>320</v>
      </c>
      <c r="H369" t="str">
        <f t="shared" si="88"/>
        <v>광주광역시 서구 월산로</v>
      </c>
    </row>
    <row r="370" spans="1:8" x14ac:dyDescent="0.3">
      <c r="A370" s="3" t="s">
        <v>15</v>
      </c>
      <c r="B370" s="3" t="s">
        <v>330</v>
      </c>
      <c r="C370" s="3" t="s">
        <v>319</v>
      </c>
      <c r="D370" s="3" t="str">
        <f t="shared" si="89"/>
        <v>(유)동****류</v>
      </c>
      <c r="E370" s="3" t="s">
        <v>344</v>
      </c>
      <c r="F370" s="3" t="s">
        <v>47</v>
      </c>
      <c r="G370" s="3" t="s">
        <v>320</v>
      </c>
      <c r="H370" t="str">
        <f t="shared" si="88"/>
        <v>광주광역시 서구 월산로</v>
      </c>
    </row>
    <row r="371" spans="1:8" x14ac:dyDescent="0.3">
      <c r="A371" s="3" t="s">
        <v>32</v>
      </c>
      <c r="B371" s="3" t="s">
        <v>345</v>
      </c>
      <c r="C371" s="3" t="s">
        <v>346</v>
      </c>
      <c r="D371" s="3" t="str">
        <f>LEFT(C371,4)&amp;"*"&amp;RIGHT(C371,1)</f>
        <v>유한회사*프</v>
      </c>
      <c r="E371" s="3" t="s">
        <v>80</v>
      </c>
      <c r="F371" s="3" t="s">
        <v>47</v>
      </c>
      <c r="G371" s="3" t="s">
        <v>347</v>
      </c>
      <c r="H371" t="str">
        <f>LEFT(G371,13)</f>
        <v xml:space="preserve">광주광역시 서구 월산로 </v>
      </c>
    </row>
    <row r="372" spans="1:8" x14ac:dyDescent="0.3">
      <c r="A372" s="3" t="s">
        <v>32</v>
      </c>
      <c r="B372" s="3" t="s">
        <v>348</v>
      </c>
      <c r="C372" s="3" t="s">
        <v>349</v>
      </c>
      <c r="D372" s="3" t="str">
        <f>LEFT(C372,1)&amp;"*****"&amp;RIGHT(C372,2)</f>
        <v>대*****교회</v>
      </c>
      <c r="E372" s="3" t="s">
        <v>322</v>
      </c>
      <c r="F372" s="3" t="s">
        <v>47</v>
      </c>
      <c r="G372" s="3" t="s">
        <v>320</v>
      </c>
      <c r="H372" t="str">
        <f>LEFT(G372,13)</f>
        <v xml:space="preserve">광주광역시 서구 월산로 </v>
      </c>
    </row>
    <row r="373" spans="1:8" x14ac:dyDescent="0.3">
      <c r="A373" s="3" t="s">
        <v>32</v>
      </c>
      <c r="B373" s="3" t="s">
        <v>318</v>
      </c>
      <c r="C373" s="3" t="s">
        <v>319</v>
      </c>
      <c r="D373" s="3" t="str">
        <f t="shared" ref="D373:D379" si="90">LEFT(C373,4)&amp;"****"&amp;RIGHT(C373,1)</f>
        <v>(유)동****류</v>
      </c>
      <c r="E373" s="3" t="s">
        <v>80</v>
      </c>
      <c r="F373" s="3" t="s">
        <v>47</v>
      </c>
      <c r="G373" s="3" t="s">
        <v>320</v>
      </c>
      <c r="H373" t="str">
        <f t="shared" ref="H373:H382" si="91">LEFT(G373,12)</f>
        <v>광주광역시 서구 월산로</v>
      </c>
    </row>
    <row r="374" spans="1:8" x14ac:dyDescent="0.3">
      <c r="A374" s="3" t="s">
        <v>32</v>
      </c>
      <c r="B374" s="3" t="s">
        <v>350</v>
      </c>
      <c r="C374" s="3" t="s">
        <v>319</v>
      </c>
      <c r="D374" s="3" t="str">
        <f t="shared" si="90"/>
        <v>(유)동****류</v>
      </c>
      <c r="E374" s="3" t="s">
        <v>322</v>
      </c>
      <c r="F374" s="3" t="s">
        <v>47</v>
      </c>
      <c r="G374" s="3" t="s">
        <v>320</v>
      </c>
      <c r="H374" t="str">
        <f t="shared" si="91"/>
        <v>광주광역시 서구 월산로</v>
      </c>
    </row>
    <row r="375" spans="1:8" x14ac:dyDescent="0.3">
      <c r="A375" s="3" t="s">
        <v>32</v>
      </c>
      <c r="B375" s="3" t="s">
        <v>332</v>
      </c>
      <c r="C375" s="3" t="s">
        <v>319</v>
      </c>
      <c r="D375" s="3" t="str">
        <f t="shared" si="90"/>
        <v>(유)동****류</v>
      </c>
      <c r="E375" s="3" t="s">
        <v>322</v>
      </c>
      <c r="F375" s="3" t="s">
        <v>47</v>
      </c>
      <c r="G375" s="3" t="s">
        <v>320</v>
      </c>
      <c r="H375" t="str">
        <f t="shared" si="91"/>
        <v>광주광역시 서구 월산로</v>
      </c>
    </row>
    <row r="376" spans="1:8" x14ac:dyDescent="0.3">
      <c r="A376" s="3" t="s">
        <v>32</v>
      </c>
      <c r="B376" s="3" t="s">
        <v>351</v>
      </c>
      <c r="C376" s="3" t="s">
        <v>319</v>
      </c>
      <c r="D376" s="3" t="str">
        <f t="shared" si="90"/>
        <v>(유)동****류</v>
      </c>
      <c r="E376" s="3" t="s">
        <v>322</v>
      </c>
      <c r="F376" s="3" t="s">
        <v>47</v>
      </c>
      <c r="G376" s="3" t="s">
        <v>320</v>
      </c>
      <c r="H376" t="str">
        <f t="shared" si="91"/>
        <v>광주광역시 서구 월산로</v>
      </c>
    </row>
    <row r="377" spans="1:8" x14ac:dyDescent="0.3">
      <c r="A377" s="3" t="s">
        <v>32</v>
      </c>
      <c r="B377" s="3" t="s">
        <v>334</v>
      </c>
      <c r="C377" s="3" t="s">
        <v>319</v>
      </c>
      <c r="D377" s="3" t="str">
        <f t="shared" si="90"/>
        <v>(유)동****류</v>
      </c>
      <c r="E377" s="3" t="s">
        <v>322</v>
      </c>
      <c r="F377" s="3" t="s">
        <v>47</v>
      </c>
      <c r="G377" s="3" t="s">
        <v>320</v>
      </c>
      <c r="H377" t="str">
        <f t="shared" si="91"/>
        <v>광주광역시 서구 월산로</v>
      </c>
    </row>
    <row r="378" spans="1:8" x14ac:dyDescent="0.3">
      <c r="A378" s="3" t="s">
        <v>32</v>
      </c>
      <c r="B378" s="3" t="s">
        <v>335</v>
      </c>
      <c r="C378" s="3" t="s">
        <v>319</v>
      </c>
      <c r="D378" s="3" t="str">
        <f t="shared" si="90"/>
        <v>(유)동****류</v>
      </c>
      <c r="E378" s="3" t="s">
        <v>322</v>
      </c>
      <c r="F378" s="3" t="s">
        <v>47</v>
      </c>
      <c r="G378" s="3" t="s">
        <v>320</v>
      </c>
      <c r="H378" t="str">
        <f t="shared" si="91"/>
        <v>광주광역시 서구 월산로</v>
      </c>
    </row>
    <row r="379" spans="1:8" x14ac:dyDescent="0.3">
      <c r="A379" s="3" t="s">
        <v>32</v>
      </c>
      <c r="B379" s="3" t="s">
        <v>336</v>
      </c>
      <c r="C379" s="3" t="s">
        <v>319</v>
      </c>
      <c r="D379" s="3" t="str">
        <f t="shared" si="90"/>
        <v>(유)동****류</v>
      </c>
      <c r="E379" s="3" t="s">
        <v>322</v>
      </c>
      <c r="F379" s="3" t="s">
        <v>47</v>
      </c>
      <c r="G379" s="3" t="s">
        <v>320</v>
      </c>
      <c r="H379" t="str">
        <f t="shared" si="91"/>
        <v>광주광역시 서구 월산로</v>
      </c>
    </row>
    <row r="380" spans="1:8" x14ac:dyDescent="0.3">
      <c r="A380" s="3" t="s">
        <v>32</v>
      </c>
      <c r="B380" s="3" t="s">
        <v>337</v>
      </c>
      <c r="C380" s="3" t="s">
        <v>338</v>
      </c>
      <c r="D380" s="3" t="str">
        <f>LEFT(C380,3)&amp;"****"&amp;RIGHT(C380,1)</f>
        <v>유)동****류</v>
      </c>
      <c r="E380" s="3" t="s">
        <v>322</v>
      </c>
      <c r="F380" s="3" t="s">
        <v>47</v>
      </c>
      <c r="G380" s="3" t="s">
        <v>320</v>
      </c>
      <c r="H380" t="str">
        <f t="shared" si="91"/>
        <v>광주광역시 서구 월산로</v>
      </c>
    </row>
    <row r="381" spans="1:8" x14ac:dyDescent="0.3">
      <c r="A381" s="3" t="s">
        <v>32</v>
      </c>
      <c r="B381" s="3" t="s">
        <v>339</v>
      </c>
      <c r="C381" s="3" t="s">
        <v>319</v>
      </c>
      <c r="D381" s="3" t="str">
        <f t="shared" ref="D381:D382" si="92">LEFT(C381,4)&amp;"****"&amp;RIGHT(C381,1)</f>
        <v>(유)동****류</v>
      </c>
      <c r="E381" s="3" t="s">
        <v>322</v>
      </c>
      <c r="F381" s="3" t="s">
        <v>47</v>
      </c>
      <c r="G381" s="3" t="s">
        <v>320</v>
      </c>
      <c r="H381" t="str">
        <f t="shared" si="91"/>
        <v>광주광역시 서구 월산로</v>
      </c>
    </row>
    <row r="382" spans="1:8" x14ac:dyDescent="0.3">
      <c r="A382" s="3" t="s">
        <v>32</v>
      </c>
      <c r="B382" s="3" t="s">
        <v>352</v>
      </c>
      <c r="C382" s="3" t="s">
        <v>319</v>
      </c>
      <c r="D382" s="3" t="str">
        <f t="shared" si="92"/>
        <v>(유)동****류</v>
      </c>
      <c r="E382" s="3" t="s">
        <v>322</v>
      </c>
      <c r="F382" s="3" t="s">
        <v>47</v>
      </c>
      <c r="G382" s="3" t="s">
        <v>320</v>
      </c>
      <c r="H382" t="str">
        <f t="shared" si="91"/>
        <v>광주광역시 서구 월산로</v>
      </c>
    </row>
    <row r="383" spans="1:8" x14ac:dyDescent="0.3">
      <c r="A383" s="3" t="s">
        <v>38</v>
      </c>
      <c r="B383" s="3" t="s">
        <v>345</v>
      </c>
      <c r="C383" s="3" t="s">
        <v>346</v>
      </c>
      <c r="D383" s="3" t="str">
        <f>LEFT(C383,4)&amp;"*"&amp;RIGHT(C383,1)</f>
        <v>유한회사*프</v>
      </c>
      <c r="E383" s="3" t="s">
        <v>81</v>
      </c>
      <c r="F383" s="3" t="s">
        <v>47</v>
      </c>
      <c r="G383" s="3" t="s">
        <v>347</v>
      </c>
      <c r="H383" t="str">
        <f>LEFT(G383,13)</f>
        <v xml:space="preserve">광주광역시 서구 월산로 </v>
      </c>
    </row>
    <row r="384" spans="1:8" x14ac:dyDescent="0.3">
      <c r="A384" s="3" t="s">
        <v>38</v>
      </c>
      <c r="B384" s="3" t="s">
        <v>348</v>
      </c>
      <c r="C384" s="3" t="s">
        <v>349</v>
      </c>
      <c r="D384" s="3" t="str">
        <f>LEFT(C384,1)&amp;"*****"&amp;RIGHT(C384,2)</f>
        <v>대*****교회</v>
      </c>
      <c r="E384" s="3" t="s">
        <v>353</v>
      </c>
      <c r="F384" s="3" t="s">
        <v>47</v>
      </c>
      <c r="G384" s="3" t="s">
        <v>320</v>
      </c>
      <c r="H384" t="str">
        <f>LEFT(G384,13)</f>
        <v xml:space="preserve">광주광역시 서구 월산로 </v>
      </c>
    </row>
    <row r="385" spans="1:8" x14ac:dyDescent="0.3">
      <c r="A385" s="3" t="s">
        <v>38</v>
      </c>
      <c r="B385" s="3" t="s">
        <v>350</v>
      </c>
      <c r="C385" s="3" t="s">
        <v>319</v>
      </c>
      <c r="D385" s="3" t="str">
        <f t="shared" ref="D385:D423" si="93">LEFT(C385,4)&amp;"****"&amp;RIGHT(C385,1)</f>
        <v>(유)동****류</v>
      </c>
      <c r="E385" s="3" t="s">
        <v>354</v>
      </c>
      <c r="F385" s="3" t="s">
        <v>47</v>
      </c>
      <c r="G385" s="3" t="s">
        <v>320</v>
      </c>
      <c r="H385" t="str">
        <f t="shared" ref="H385:H423" si="94">LEFT(G385,12)</f>
        <v>광주광역시 서구 월산로</v>
      </c>
    </row>
    <row r="386" spans="1:8" x14ac:dyDescent="0.3">
      <c r="A386" s="3" t="s">
        <v>20</v>
      </c>
      <c r="B386" s="3" t="s">
        <v>323</v>
      </c>
      <c r="C386" s="3" t="s">
        <v>319</v>
      </c>
      <c r="D386" s="3" t="str">
        <f t="shared" si="93"/>
        <v>(유)동****류</v>
      </c>
      <c r="E386" s="3" t="s">
        <v>333</v>
      </c>
      <c r="F386" s="3" t="s">
        <v>47</v>
      </c>
      <c r="G386" s="3" t="s">
        <v>320</v>
      </c>
      <c r="H386" t="str">
        <f t="shared" si="94"/>
        <v>광주광역시 서구 월산로</v>
      </c>
    </row>
    <row r="387" spans="1:8" x14ac:dyDescent="0.3">
      <c r="A387" s="3" t="s">
        <v>20</v>
      </c>
      <c r="B387" s="3" t="s">
        <v>331</v>
      </c>
      <c r="C387" s="3" t="s">
        <v>319</v>
      </c>
      <c r="D387" s="3" t="str">
        <f t="shared" si="93"/>
        <v>(유)동****류</v>
      </c>
      <c r="E387" s="3" t="s">
        <v>91</v>
      </c>
      <c r="F387" s="3" t="s">
        <v>47</v>
      </c>
      <c r="G387" s="3" t="s">
        <v>320</v>
      </c>
      <c r="H387" t="str">
        <f t="shared" si="94"/>
        <v>광주광역시 서구 월산로</v>
      </c>
    </row>
    <row r="388" spans="1:8" x14ac:dyDescent="0.3">
      <c r="A388" s="3" t="s">
        <v>22</v>
      </c>
      <c r="B388" s="3" t="s">
        <v>318</v>
      </c>
      <c r="C388" s="3" t="s">
        <v>319</v>
      </c>
      <c r="D388" s="3" t="str">
        <f t="shared" si="93"/>
        <v>(유)동****류</v>
      </c>
      <c r="E388" s="3" t="s">
        <v>68</v>
      </c>
      <c r="F388" s="3" t="s">
        <v>47</v>
      </c>
      <c r="G388" s="3" t="s">
        <v>320</v>
      </c>
      <c r="H388" t="str">
        <f t="shared" si="94"/>
        <v>광주광역시 서구 월산로</v>
      </c>
    </row>
    <row r="389" spans="1:8" x14ac:dyDescent="0.3">
      <c r="A389" s="3" t="s">
        <v>22</v>
      </c>
      <c r="B389" s="3" t="s">
        <v>350</v>
      </c>
      <c r="C389" s="3" t="s">
        <v>319</v>
      </c>
      <c r="D389" s="3" t="str">
        <f t="shared" si="93"/>
        <v>(유)동****류</v>
      </c>
      <c r="E389" s="3" t="s">
        <v>355</v>
      </c>
      <c r="F389" s="3" t="s">
        <v>47</v>
      </c>
      <c r="G389" s="3" t="s">
        <v>320</v>
      </c>
      <c r="H389" t="str">
        <f t="shared" si="94"/>
        <v>광주광역시 서구 월산로</v>
      </c>
    </row>
    <row r="390" spans="1:8" x14ac:dyDescent="0.3">
      <c r="A390" s="3" t="s">
        <v>22</v>
      </c>
      <c r="B390" s="3" t="s">
        <v>332</v>
      </c>
      <c r="C390" s="3" t="s">
        <v>319</v>
      </c>
      <c r="D390" s="3" t="str">
        <f t="shared" si="93"/>
        <v>(유)동****류</v>
      </c>
      <c r="E390" s="3" t="s">
        <v>355</v>
      </c>
      <c r="F390" s="3" t="s">
        <v>47</v>
      </c>
      <c r="G390" s="3" t="s">
        <v>320</v>
      </c>
      <c r="H390" t="str">
        <f t="shared" si="94"/>
        <v>광주광역시 서구 월산로</v>
      </c>
    </row>
    <row r="391" spans="1:8" x14ac:dyDescent="0.3">
      <c r="A391" s="3" t="s">
        <v>22</v>
      </c>
      <c r="B391" s="3" t="s">
        <v>335</v>
      </c>
      <c r="C391" s="3" t="s">
        <v>319</v>
      </c>
      <c r="D391" s="3" t="str">
        <f t="shared" si="93"/>
        <v>(유)동****류</v>
      </c>
      <c r="E391" s="3" t="s">
        <v>355</v>
      </c>
      <c r="F391" s="3" t="s">
        <v>47</v>
      </c>
      <c r="G391" s="3" t="s">
        <v>320</v>
      </c>
      <c r="H391" t="str">
        <f t="shared" si="94"/>
        <v>광주광역시 서구 월산로</v>
      </c>
    </row>
    <row r="392" spans="1:8" x14ac:dyDescent="0.3">
      <c r="A392" s="3" t="s">
        <v>22</v>
      </c>
      <c r="B392" s="3" t="s">
        <v>324</v>
      </c>
      <c r="C392" s="3" t="s">
        <v>319</v>
      </c>
      <c r="D392" s="3" t="str">
        <f t="shared" si="93"/>
        <v>(유)동****류</v>
      </c>
      <c r="E392" s="3" t="s">
        <v>355</v>
      </c>
      <c r="F392" s="3" t="s">
        <v>47</v>
      </c>
      <c r="G392" s="3" t="s">
        <v>320</v>
      </c>
      <c r="H392" t="str">
        <f t="shared" si="94"/>
        <v>광주광역시 서구 월산로</v>
      </c>
    </row>
    <row r="393" spans="1:8" x14ac:dyDescent="0.3">
      <c r="A393" s="3" t="s">
        <v>22</v>
      </c>
      <c r="B393" s="3" t="s">
        <v>328</v>
      </c>
      <c r="C393" s="3" t="s">
        <v>319</v>
      </c>
      <c r="D393" s="3" t="str">
        <f t="shared" si="93"/>
        <v>(유)동****류</v>
      </c>
      <c r="E393" s="3" t="s">
        <v>355</v>
      </c>
      <c r="F393" s="3" t="s">
        <v>47</v>
      </c>
      <c r="G393" s="3" t="s">
        <v>320</v>
      </c>
      <c r="H393" t="str">
        <f t="shared" si="94"/>
        <v>광주광역시 서구 월산로</v>
      </c>
    </row>
    <row r="394" spans="1:8" x14ac:dyDescent="0.3">
      <c r="A394" s="3" t="s">
        <v>9</v>
      </c>
      <c r="B394" s="3" t="s">
        <v>318</v>
      </c>
      <c r="C394" s="3" t="s">
        <v>319</v>
      </c>
      <c r="D394" s="3" t="str">
        <f t="shared" si="93"/>
        <v>(유)동****류</v>
      </c>
      <c r="E394" s="3" t="s">
        <v>66</v>
      </c>
      <c r="F394" s="3" t="s">
        <v>47</v>
      </c>
      <c r="G394" s="3" t="s">
        <v>320</v>
      </c>
      <c r="H394" t="str">
        <f t="shared" si="94"/>
        <v>광주광역시 서구 월산로</v>
      </c>
    </row>
    <row r="395" spans="1:8" x14ac:dyDescent="0.3">
      <c r="A395" s="3" t="s">
        <v>9</v>
      </c>
      <c r="B395" s="3" t="s">
        <v>340</v>
      </c>
      <c r="C395" s="3" t="s">
        <v>319</v>
      </c>
      <c r="D395" s="3" t="str">
        <f t="shared" si="93"/>
        <v>(유)동****류</v>
      </c>
      <c r="E395" s="3" t="s">
        <v>356</v>
      </c>
      <c r="F395" s="3" t="s">
        <v>47</v>
      </c>
      <c r="G395" s="3" t="s">
        <v>320</v>
      </c>
      <c r="H395" t="str">
        <f t="shared" si="94"/>
        <v>광주광역시 서구 월산로</v>
      </c>
    </row>
    <row r="396" spans="1:8" x14ac:dyDescent="0.3">
      <c r="A396" s="3" t="s">
        <v>9</v>
      </c>
      <c r="B396" s="3" t="s">
        <v>357</v>
      </c>
      <c r="C396" s="3" t="s">
        <v>319</v>
      </c>
      <c r="D396" s="3" t="str">
        <f t="shared" si="93"/>
        <v>(유)동****류</v>
      </c>
      <c r="E396" s="3" t="s">
        <v>356</v>
      </c>
      <c r="F396" s="3" t="s">
        <v>47</v>
      </c>
      <c r="G396" s="3" t="s">
        <v>320</v>
      </c>
      <c r="H396" t="str">
        <f t="shared" si="94"/>
        <v>광주광역시 서구 월산로</v>
      </c>
    </row>
    <row r="397" spans="1:8" x14ac:dyDescent="0.3">
      <c r="A397" s="3" t="s">
        <v>32</v>
      </c>
      <c r="B397" s="3" t="s">
        <v>340</v>
      </c>
      <c r="C397" s="3" t="s">
        <v>319</v>
      </c>
      <c r="D397" s="3" t="str">
        <f t="shared" si="93"/>
        <v>(유)동****류</v>
      </c>
      <c r="E397" s="3" t="s">
        <v>322</v>
      </c>
      <c r="F397" s="3" t="s">
        <v>47</v>
      </c>
      <c r="G397" s="3" t="s">
        <v>320</v>
      </c>
      <c r="H397" t="str">
        <f t="shared" si="94"/>
        <v>광주광역시 서구 월산로</v>
      </c>
    </row>
    <row r="398" spans="1:8" x14ac:dyDescent="0.3">
      <c r="A398" s="3" t="s">
        <v>32</v>
      </c>
      <c r="B398" s="3" t="s">
        <v>357</v>
      </c>
      <c r="C398" s="3" t="s">
        <v>319</v>
      </c>
      <c r="D398" s="3" t="str">
        <f t="shared" si="93"/>
        <v>(유)동****류</v>
      </c>
      <c r="E398" s="3" t="s">
        <v>322</v>
      </c>
      <c r="F398" s="3" t="s">
        <v>47</v>
      </c>
      <c r="G398" s="3" t="s">
        <v>320</v>
      </c>
      <c r="H398" t="str">
        <f t="shared" si="94"/>
        <v>광주광역시 서구 월산로</v>
      </c>
    </row>
    <row r="399" spans="1:8" x14ac:dyDescent="0.3">
      <c r="A399" s="3" t="s">
        <v>32</v>
      </c>
      <c r="B399" s="3" t="s">
        <v>358</v>
      </c>
      <c r="C399" s="3" t="s">
        <v>319</v>
      </c>
      <c r="D399" s="3" t="str">
        <f t="shared" si="93"/>
        <v>(유)동****류</v>
      </c>
      <c r="E399" s="3" t="s">
        <v>322</v>
      </c>
      <c r="F399" s="3" t="s">
        <v>47</v>
      </c>
      <c r="G399" s="3" t="s">
        <v>320</v>
      </c>
      <c r="H399" t="str">
        <f t="shared" si="94"/>
        <v>광주광역시 서구 월산로</v>
      </c>
    </row>
    <row r="400" spans="1:8" x14ac:dyDescent="0.3">
      <c r="A400" s="3" t="s">
        <v>32</v>
      </c>
      <c r="B400" s="3" t="s">
        <v>341</v>
      </c>
      <c r="C400" s="3" t="s">
        <v>319</v>
      </c>
      <c r="D400" s="3" t="str">
        <f t="shared" si="93"/>
        <v>(유)동****류</v>
      </c>
      <c r="E400" s="3" t="s">
        <v>322</v>
      </c>
      <c r="F400" s="3" t="s">
        <v>47</v>
      </c>
      <c r="G400" s="3" t="s">
        <v>320</v>
      </c>
      <c r="H400" t="str">
        <f t="shared" si="94"/>
        <v>광주광역시 서구 월산로</v>
      </c>
    </row>
    <row r="401" spans="1:8" x14ac:dyDescent="0.3">
      <c r="A401" s="3" t="s">
        <v>28</v>
      </c>
      <c r="B401" s="3" t="s">
        <v>331</v>
      </c>
      <c r="C401" s="3" t="s">
        <v>319</v>
      </c>
      <c r="D401" s="3" t="str">
        <f t="shared" si="93"/>
        <v>(유)동****류</v>
      </c>
      <c r="E401" s="3" t="s">
        <v>119</v>
      </c>
      <c r="F401" s="3" t="s">
        <v>47</v>
      </c>
      <c r="G401" s="3" t="s">
        <v>320</v>
      </c>
      <c r="H401" t="str">
        <f t="shared" si="94"/>
        <v>광주광역시 서구 월산로</v>
      </c>
    </row>
    <row r="402" spans="1:8" x14ac:dyDescent="0.3">
      <c r="A402" s="3" t="s">
        <v>30</v>
      </c>
      <c r="B402" s="3" t="s">
        <v>318</v>
      </c>
      <c r="C402" s="3" t="s">
        <v>319</v>
      </c>
      <c r="D402" s="3" t="str">
        <f t="shared" si="93"/>
        <v>(유)동****류</v>
      </c>
      <c r="E402" s="3" t="s">
        <v>77</v>
      </c>
      <c r="F402" s="3" t="s">
        <v>47</v>
      </c>
      <c r="G402" s="3" t="s">
        <v>320</v>
      </c>
      <c r="H402" t="str">
        <f t="shared" si="94"/>
        <v>광주광역시 서구 월산로</v>
      </c>
    </row>
    <row r="403" spans="1:8" x14ac:dyDescent="0.3">
      <c r="A403" s="3" t="s">
        <v>30</v>
      </c>
      <c r="B403" s="3" t="s">
        <v>332</v>
      </c>
      <c r="C403" s="3" t="s">
        <v>319</v>
      </c>
      <c r="D403" s="3" t="str">
        <f t="shared" si="93"/>
        <v>(유)동****류</v>
      </c>
      <c r="E403" s="3" t="s">
        <v>359</v>
      </c>
      <c r="F403" s="3" t="s">
        <v>47</v>
      </c>
      <c r="G403" s="3" t="s">
        <v>320</v>
      </c>
      <c r="H403" t="str">
        <f t="shared" si="94"/>
        <v>광주광역시 서구 월산로</v>
      </c>
    </row>
    <row r="404" spans="1:8" x14ac:dyDescent="0.3">
      <c r="A404" s="3" t="s">
        <v>30</v>
      </c>
      <c r="B404" s="3" t="s">
        <v>358</v>
      </c>
      <c r="C404" s="3" t="s">
        <v>319</v>
      </c>
      <c r="D404" s="3" t="str">
        <f t="shared" si="93"/>
        <v>(유)동****류</v>
      </c>
      <c r="E404" s="3" t="s">
        <v>359</v>
      </c>
      <c r="F404" s="3" t="s">
        <v>47</v>
      </c>
      <c r="G404" s="3" t="s">
        <v>320</v>
      </c>
      <c r="H404" t="str">
        <f t="shared" si="94"/>
        <v>광주광역시 서구 월산로</v>
      </c>
    </row>
    <row r="405" spans="1:8" x14ac:dyDescent="0.3">
      <c r="A405" s="3" t="s">
        <v>30</v>
      </c>
      <c r="B405" s="3" t="s">
        <v>325</v>
      </c>
      <c r="C405" s="3" t="s">
        <v>319</v>
      </c>
      <c r="D405" s="3" t="str">
        <f t="shared" si="93"/>
        <v>(유)동****류</v>
      </c>
      <c r="E405" s="3" t="s">
        <v>359</v>
      </c>
      <c r="F405" s="3" t="s">
        <v>47</v>
      </c>
      <c r="G405" s="3" t="s">
        <v>320</v>
      </c>
      <c r="H405" t="str">
        <f t="shared" si="94"/>
        <v>광주광역시 서구 월산로</v>
      </c>
    </row>
    <row r="406" spans="1:8" x14ac:dyDescent="0.3">
      <c r="A406" s="3" t="s">
        <v>36</v>
      </c>
      <c r="B406" s="3" t="s">
        <v>332</v>
      </c>
      <c r="C406" s="3" t="s">
        <v>319</v>
      </c>
      <c r="D406" s="3" t="str">
        <f t="shared" si="93"/>
        <v>(유)동****류</v>
      </c>
      <c r="E406" s="3" t="s">
        <v>360</v>
      </c>
      <c r="F406" s="3" t="s">
        <v>47</v>
      </c>
      <c r="G406" s="3" t="s">
        <v>320</v>
      </c>
      <c r="H406" t="str">
        <f t="shared" si="94"/>
        <v>광주광역시 서구 월산로</v>
      </c>
    </row>
    <row r="407" spans="1:8" x14ac:dyDescent="0.3">
      <c r="A407" s="3" t="s">
        <v>36</v>
      </c>
      <c r="B407" s="3" t="s">
        <v>326</v>
      </c>
      <c r="C407" s="3" t="s">
        <v>319</v>
      </c>
      <c r="D407" s="3" t="str">
        <f t="shared" si="93"/>
        <v>(유)동****류</v>
      </c>
      <c r="E407" s="3" t="s">
        <v>360</v>
      </c>
      <c r="F407" s="3" t="s">
        <v>47</v>
      </c>
      <c r="G407" s="3" t="s">
        <v>320</v>
      </c>
      <c r="H407" t="str">
        <f t="shared" si="94"/>
        <v>광주광역시 서구 월산로</v>
      </c>
    </row>
    <row r="408" spans="1:8" x14ac:dyDescent="0.3">
      <c r="A408" s="3" t="s">
        <v>36</v>
      </c>
      <c r="B408" s="3" t="s">
        <v>328</v>
      </c>
      <c r="C408" s="3" t="s">
        <v>319</v>
      </c>
      <c r="D408" s="3" t="str">
        <f t="shared" si="93"/>
        <v>(유)동****류</v>
      </c>
      <c r="E408" s="3" t="s">
        <v>361</v>
      </c>
      <c r="F408" s="3" t="s">
        <v>47</v>
      </c>
      <c r="G408" s="3" t="s">
        <v>320</v>
      </c>
      <c r="H408" t="str">
        <f t="shared" si="94"/>
        <v>광주광역시 서구 월산로</v>
      </c>
    </row>
    <row r="409" spans="1:8" x14ac:dyDescent="0.3">
      <c r="A409" s="3" t="s">
        <v>36</v>
      </c>
      <c r="B409" s="3" t="s">
        <v>331</v>
      </c>
      <c r="C409" s="3" t="s">
        <v>319</v>
      </c>
      <c r="D409" s="3" t="str">
        <f t="shared" si="93"/>
        <v>(유)동****류</v>
      </c>
      <c r="E409" s="3" t="s">
        <v>120</v>
      </c>
      <c r="F409" s="3" t="s">
        <v>47</v>
      </c>
      <c r="G409" s="3" t="s">
        <v>320</v>
      </c>
      <c r="H409" t="str">
        <f t="shared" si="94"/>
        <v>광주광역시 서구 월산로</v>
      </c>
    </row>
    <row r="410" spans="1:8" x14ac:dyDescent="0.3">
      <c r="A410" s="3" t="s">
        <v>38</v>
      </c>
      <c r="B410" s="3" t="s">
        <v>358</v>
      </c>
      <c r="C410" s="3" t="s">
        <v>319</v>
      </c>
      <c r="D410" s="3" t="str">
        <f t="shared" si="93"/>
        <v>(유)동****류</v>
      </c>
      <c r="E410" s="3" t="s">
        <v>354</v>
      </c>
      <c r="F410" s="3" t="s">
        <v>47</v>
      </c>
      <c r="G410" s="3" t="s">
        <v>320</v>
      </c>
      <c r="H410" t="str">
        <f t="shared" si="94"/>
        <v>광주광역시 서구 월산로</v>
      </c>
    </row>
    <row r="411" spans="1:8" x14ac:dyDescent="0.3">
      <c r="A411" s="3" t="s">
        <v>38</v>
      </c>
      <c r="B411" s="3" t="s">
        <v>341</v>
      </c>
      <c r="C411" s="3" t="s">
        <v>319</v>
      </c>
      <c r="D411" s="3" t="str">
        <f t="shared" si="93"/>
        <v>(유)동****류</v>
      </c>
      <c r="E411" s="3" t="s">
        <v>354</v>
      </c>
      <c r="F411" s="3" t="s">
        <v>47</v>
      </c>
      <c r="G411" s="3" t="s">
        <v>320</v>
      </c>
      <c r="H411" t="str">
        <f t="shared" si="94"/>
        <v>광주광역시 서구 월산로</v>
      </c>
    </row>
    <row r="412" spans="1:8" x14ac:dyDescent="0.3">
      <c r="A412" s="3" t="s">
        <v>38</v>
      </c>
      <c r="B412" s="3" t="s">
        <v>362</v>
      </c>
      <c r="C412" s="3" t="s">
        <v>319</v>
      </c>
      <c r="D412" s="3" t="str">
        <f t="shared" si="93"/>
        <v>(유)동****류</v>
      </c>
      <c r="E412" s="3" t="s">
        <v>354</v>
      </c>
      <c r="F412" s="3" t="s">
        <v>47</v>
      </c>
      <c r="G412" s="3" t="s">
        <v>320</v>
      </c>
      <c r="H412" t="str">
        <f t="shared" si="94"/>
        <v>광주광역시 서구 월산로</v>
      </c>
    </row>
    <row r="413" spans="1:8" x14ac:dyDescent="0.3">
      <c r="A413" s="3" t="s">
        <v>38</v>
      </c>
      <c r="B413" s="3" t="s">
        <v>321</v>
      </c>
      <c r="C413" s="3" t="s">
        <v>319</v>
      </c>
      <c r="D413" s="3" t="str">
        <f t="shared" si="93"/>
        <v>(유)동****류</v>
      </c>
      <c r="E413" s="3" t="s">
        <v>354</v>
      </c>
      <c r="F413" s="3" t="s">
        <v>47</v>
      </c>
      <c r="G413" s="3" t="s">
        <v>320</v>
      </c>
      <c r="H413" t="str">
        <f t="shared" si="94"/>
        <v>광주광역시 서구 월산로</v>
      </c>
    </row>
    <row r="414" spans="1:8" x14ac:dyDescent="0.3">
      <c r="A414" s="3" t="s">
        <v>38</v>
      </c>
      <c r="B414" s="3" t="s">
        <v>323</v>
      </c>
      <c r="C414" s="3" t="s">
        <v>319</v>
      </c>
      <c r="D414" s="3" t="str">
        <f t="shared" si="93"/>
        <v>(유)동****류</v>
      </c>
      <c r="E414" s="3" t="s">
        <v>354</v>
      </c>
      <c r="F414" s="3" t="s">
        <v>47</v>
      </c>
      <c r="G414" s="3" t="s">
        <v>320</v>
      </c>
      <c r="H414" t="str">
        <f t="shared" si="94"/>
        <v>광주광역시 서구 월산로</v>
      </c>
    </row>
    <row r="415" spans="1:8" x14ac:dyDescent="0.3">
      <c r="A415" s="3" t="s">
        <v>38</v>
      </c>
      <c r="B415" s="3" t="s">
        <v>324</v>
      </c>
      <c r="C415" s="3" t="s">
        <v>319</v>
      </c>
      <c r="D415" s="3" t="str">
        <f t="shared" si="93"/>
        <v>(유)동****류</v>
      </c>
      <c r="E415" s="3" t="s">
        <v>354</v>
      </c>
      <c r="F415" s="3" t="s">
        <v>47</v>
      </c>
      <c r="G415" s="3" t="s">
        <v>320</v>
      </c>
      <c r="H415" t="str">
        <f t="shared" si="94"/>
        <v>광주광역시 서구 월산로</v>
      </c>
    </row>
    <row r="416" spans="1:8" x14ac:dyDescent="0.3">
      <c r="A416" s="3" t="s">
        <v>38</v>
      </c>
      <c r="B416" s="3" t="s">
        <v>325</v>
      </c>
      <c r="C416" s="3" t="s">
        <v>319</v>
      </c>
      <c r="D416" s="3" t="str">
        <f t="shared" si="93"/>
        <v>(유)동****류</v>
      </c>
      <c r="E416" s="3" t="s">
        <v>354</v>
      </c>
      <c r="F416" s="3" t="s">
        <v>47</v>
      </c>
      <c r="G416" s="3" t="s">
        <v>320</v>
      </c>
      <c r="H416" t="str">
        <f t="shared" si="94"/>
        <v>광주광역시 서구 월산로</v>
      </c>
    </row>
    <row r="417" spans="1:8" x14ac:dyDescent="0.3">
      <c r="A417" s="3" t="s">
        <v>38</v>
      </c>
      <c r="B417" s="3" t="s">
        <v>326</v>
      </c>
      <c r="C417" s="3" t="s">
        <v>319</v>
      </c>
      <c r="D417" s="3" t="str">
        <f t="shared" si="93"/>
        <v>(유)동****류</v>
      </c>
      <c r="E417" s="3" t="s">
        <v>354</v>
      </c>
      <c r="F417" s="3" t="s">
        <v>47</v>
      </c>
      <c r="G417" s="3" t="s">
        <v>320</v>
      </c>
      <c r="H417" t="str">
        <f t="shared" si="94"/>
        <v>광주광역시 서구 월산로</v>
      </c>
    </row>
    <row r="418" spans="1:8" x14ac:dyDescent="0.3">
      <c r="A418" s="3" t="s">
        <v>38</v>
      </c>
      <c r="B418" s="3" t="s">
        <v>327</v>
      </c>
      <c r="C418" s="3" t="s">
        <v>319</v>
      </c>
      <c r="D418" s="3" t="str">
        <f t="shared" si="93"/>
        <v>(유)동****류</v>
      </c>
      <c r="E418" s="3" t="s">
        <v>354</v>
      </c>
      <c r="F418" s="3" t="s">
        <v>47</v>
      </c>
      <c r="G418" s="3" t="s">
        <v>320</v>
      </c>
      <c r="H418" t="str">
        <f t="shared" si="94"/>
        <v>광주광역시 서구 월산로</v>
      </c>
    </row>
    <row r="419" spans="1:8" x14ac:dyDescent="0.3">
      <c r="A419" s="3" t="s">
        <v>38</v>
      </c>
      <c r="B419" s="3" t="s">
        <v>328</v>
      </c>
      <c r="C419" s="3" t="s">
        <v>319</v>
      </c>
      <c r="D419" s="3" t="str">
        <f t="shared" si="93"/>
        <v>(유)동****류</v>
      </c>
      <c r="E419" s="3" t="s">
        <v>354</v>
      </c>
      <c r="F419" s="3" t="s">
        <v>47</v>
      </c>
      <c r="G419" s="3" t="s">
        <v>320</v>
      </c>
      <c r="H419" t="str">
        <f t="shared" si="94"/>
        <v>광주광역시 서구 월산로</v>
      </c>
    </row>
    <row r="420" spans="1:8" x14ac:dyDescent="0.3">
      <c r="A420" s="3" t="s">
        <v>38</v>
      </c>
      <c r="B420" s="3" t="s">
        <v>329</v>
      </c>
      <c r="C420" s="3" t="s">
        <v>319</v>
      </c>
      <c r="D420" s="3" t="str">
        <f t="shared" si="93"/>
        <v>(유)동****류</v>
      </c>
      <c r="E420" s="3" t="s">
        <v>354</v>
      </c>
      <c r="F420" s="3" t="s">
        <v>47</v>
      </c>
      <c r="G420" s="3" t="s">
        <v>320</v>
      </c>
      <c r="H420" t="str">
        <f t="shared" si="94"/>
        <v>광주광역시 서구 월산로</v>
      </c>
    </row>
    <row r="421" spans="1:8" x14ac:dyDescent="0.3">
      <c r="A421" s="3" t="s">
        <v>38</v>
      </c>
      <c r="B421" s="3" t="s">
        <v>330</v>
      </c>
      <c r="C421" s="3" t="s">
        <v>319</v>
      </c>
      <c r="D421" s="3" t="str">
        <f t="shared" si="93"/>
        <v>(유)동****류</v>
      </c>
      <c r="E421" s="3" t="s">
        <v>354</v>
      </c>
      <c r="F421" s="3" t="s">
        <v>47</v>
      </c>
      <c r="G421" s="3" t="s">
        <v>320</v>
      </c>
      <c r="H421" t="str">
        <f t="shared" si="94"/>
        <v>광주광역시 서구 월산로</v>
      </c>
    </row>
    <row r="422" spans="1:8" x14ac:dyDescent="0.3">
      <c r="A422" s="3" t="s">
        <v>38</v>
      </c>
      <c r="B422" s="3" t="s">
        <v>342</v>
      </c>
      <c r="C422" s="3" t="s">
        <v>319</v>
      </c>
      <c r="D422" s="3" t="str">
        <f t="shared" si="93"/>
        <v>(유)동****류</v>
      </c>
      <c r="E422" s="3" t="s">
        <v>354</v>
      </c>
      <c r="F422" s="3" t="s">
        <v>47</v>
      </c>
      <c r="G422" s="3" t="s">
        <v>320</v>
      </c>
      <c r="H422" t="str">
        <f t="shared" si="94"/>
        <v>광주광역시 서구 월산로</v>
      </c>
    </row>
    <row r="423" spans="1:8" x14ac:dyDescent="0.3">
      <c r="A423" s="3" t="s">
        <v>38</v>
      </c>
      <c r="B423" s="3" t="s">
        <v>331</v>
      </c>
      <c r="C423" s="3" t="s">
        <v>319</v>
      </c>
      <c r="D423" s="3" t="str">
        <f t="shared" si="93"/>
        <v>(유)동****류</v>
      </c>
      <c r="E423" s="3" t="s">
        <v>120</v>
      </c>
      <c r="F423" s="3" t="s">
        <v>47</v>
      </c>
      <c r="G423" s="3" t="s">
        <v>320</v>
      </c>
      <c r="H423" t="str">
        <f t="shared" si="94"/>
        <v>광주광역시 서구 월산로</v>
      </c>
    </row>
    <row r="424" spans="1:8" x14ac:dyDescent="0.3">
      <c r="A424" s="3" t="s">
        <v>22</v>
      </c>
      <c r="B424" s="3" t="s">
        <v>345</v>
      </c>
      <c r="C424" s="3" t="s">
        <v>346</v>
      </c>
      <c r="D424" s="3" t="str">
        <f>LEFT(C424,4)&amp;"*"&amp;RIGHT(C424,1)</f>
        <v>유한회사*프</v>
      </c>
      <c r="E424" s="3" t="s">
        <v>68</v>
      </c>
      <c r="F424" s="3" t="s">
        <v>47</v>
      </c>
      <c r="G424" s="3" t="s">
        <v>363</v>
      </c>
      <c r="H424" t="str">
        <f>LEFT(G424,13)</f>
        <v xml:space="preserve">광주광역시 서구 월산로 </v>
      </c>
    </row>
    <row r="425" spans="1:8" x14ac:dyDescent="0.3">
      <c r="A425" s="3" t="s">
        <v>22</v>
      </c>
      <c r="B425" s="3" t="s">
        <v>364</v>
      </c>
      <c r="C425" s="3" t="s">
        <v>365</v>
      </c>
      <c r="D425" s="3" t="str">
        <f>LEFT(C425,4)&amp;"***"&amp;RIGHT(C425,1)</f>
        <v>(유)데***팀</v>
      </c>
      <c r="E425" s="3" t="s">
        <v>366</v>
      </c>
      <c r="F425" s="3" t="s">
        <v>47</v>
      </c>
      <c r="G425" s="3" t="s">
        <v>367</v>
      </c>
      <c r="H425" t="str">
        <f>LEFT(G425,12)</f>
        <v>광주광역시 서구 월산로</v>
      </c>
    </row>
    <row r="426" spans="1:8" x14ac:dyDescent="0.3">
      <c r="A426" s="3" t="s">
        <v>22</v>
      </c>
      <c r="B426" s="3" t="s">
        <v>348</v>
      </c>
      <c r="C426" s="3" t="s">
        <v>349</v>
      </c>
      <c r="D426" s="3" t="str">
        <f>LEFT(C426,1)&amp;"*****"&amp;RIGHT(C426,2)</f>
        <v>대*****교회</v>
      </c>
      <c r="E426" s="3" t="s">
        <v>354</v>
      </c>
      <c r="F426" s="3" t="s">
        <v>47</v>
      </c>
      <c r="G426" s="3" t="s">
        <v>320</v>
      </c>
      <c r="H426" t="str">
        <f>LEFT(G426,13)</f>
        <v xml:space="preserve">광주광역시 서구 월산로 </v>
      </c>
    </row>
    <row r="427" spans="1:8" x14ac:dyDescent="0.3">
      <c r="A427" s="3" t="s">
        <v>22</v>
      </c>
      <c r="B427" s="3" t="s">
        <v>343</v>
      </c>
      <c r="C427" s="3" t="s">
        <v>319</v>
      </c>
      <c r="D427" s="3" t="str">
        <f t="shared" ref="D427:D430" si="95">LEFT(C427,4)&amp;"****"&amp;RIGHT(C427,1)</f>
        <v>(유)동****류</v>
      </c>
      <c r="E427" s="3" t="s">
        <v>355</v>
      </c>
      <c r="F427" s="3" t="s">
        <v>47</v>
      </c>
      <c r="G427" s="3" t="s">
        <v>320</v>
      </c>
      <c r="H427" t="str">
        <f t="shared" ref="H427:H442" si="96">LEFT(G427,12)</f>
        <v>광주광역시 서구 월산로</v>
      </c>
    </row>
    <row r="428" spans="1:8" x14ac:dyDescent="0.3">
      <c r="A428" s="3" t="s">
        <v>22</v>
      </c>
      <c r="B428" s="3" t="s">
        <v>351</v>
      </c>
      <c r="C428" s="3" t="s">
        <v>319</v>
      </c>
      <c r="D428" s="3" t="str">
        <f t="shared" si="95"/>
        <v>(유)동****류</v>
      </c>
      <c r="E428" s="3" t="s">
        <v>355</v>
      </c>
      <c r="F428" s="3" t="s">
        <v>47</v>
      </c>
      <c r="G428" s="3" t="s">
        <v>320</v>
      </c>
      <c r="H428" t="str">
        <f t="shared" si="96"/>
        <v>광주광역시 서구 월산로</v>
      </c>
    </row>
    <row r="429" spans="1:8" x14ac:dyDescent="0.3">
      <c r="A429" s="3" t="s">
        <v>22</v>
      </c>
      <c r="B429" s="3" t="s">
        <v>334</v>
      </c>
      <c r="C429" s="3" t="s">
        <v>319</v>
      </c>
      <c r="D429" s="3" t="str">
        <f t="shared" si="95"/>
        <v>(유)동****류</v>
      </c>
      <c r="E429" s="3" t="s">
        <v>355</v>
      </c>
      <c r="F429" s="3" t="s">
        <v>47</v>
      </c>
      <c r="G429" s="3" t="s">
        <v>320</v>
      </c>
      <c r="H429" t="str">
        <f t="shared" si="96"/>
        <v>광주광역시 서구 월산로</v>
      </c>
    </row>
    <row r="430" spans="1:8" x14ac:dyDescent="0.3">
      <c r="A430" s="3" t="s">
        <v>22</v>
      </c>
      <c r="B430" s="3" t="s">
        <v>336</v>
      </c>
      <c r="C430" s="3" t="s">
        <v>319</v>
      </c>
      <c r="D430" s="3" t="str">
        <f t="shared" si="95"/>
        <v>(유)동****류</v>
      </c>
      <c r="E430" s="3" t="s">
        <v>355</v>
      </c>
      <c r="F430" s="3" t="s">
        <v>47</v>
      </c>
      <c r="G430" s="3" t="s">
        <v>320</v>
      </c>
      <c r="H430" t="str">
        <f t="shared" si="96"/>
        <v>광주광역시 서구 월산로</v>
      </c>
    </row>
    <row r="431" spans="1:8" x14ac:dyDescent="0.3">
      <c r="A431" s="3" t="s">
        <v>22</v>
      </c>
      <c r="B431" s="3" t="s">
        <v>337</v>
      </c>
      <c r="C431" s="3" t="s">
        <v>338</v>
      </c>
      <c r="D431" s="3" t="str">
        <f>LEFT(C431,3)&amp;"****"&amp;RIGHT(C431,1)</f>
        <v>유)동****류</v>
      </c>
      <c r="E431" s="3" t="s">
        <v>355</v>
      </c>
      <c r="F431" s="3" t="s">
        <v>47</v>
      </c>
      <c r="G431" s="3" t="s">
        <v>320</v>
      </c>
      <c r="H431" t="str">
        <f t="shared" si="96"/>
        <v>광주광역시 서구 월산로</v>
      </c>
    </row>
    <row r="432" spans="1:8" x14ac:dyDescent="0.3">
      <c r="A432" s="3" t="s">
        <v>22</v>
      </c>
      <c r="B432" s="3" t="s">
        <v>339</v>
      </c>
      <c r="C432" s="3" t="s">
        <v>319</v>
      </c>
      <c r="D432" s="3" t="str">
        <f t="shared" ref="D432:D442" si="97">LEFT(C432,4)&amp;"****"&amp;RIGHT(C432,1)</f>
        <v>(유)동****류</v>
      </c>
      <c r="E432" s="3" t="s">
        <v>355</v>
      </c>
      <c r="F432" s="3" t="s">
        <v>47</v>
      </c>
      <c r="G432" s="3" t="s">
        <v>320</v>
      </c>
      <c r="H432" t="str">
        <f t="shared" si="96"/>
        <v>광주광역시 서구 월산로</v>
      </c>
    </row>
    <row r="433" spans="1:8" x14ac:dyDescent="0.3">
      <c r="A433" s="3" t="s">
        <v>22</v>
      </c>
      <c r="B433" s="3" t="s">
        <v>352</v>
      </c>
      <c r="C433" s="3" t="s">
        <v>319</v>
      </c>
      <c r="D433" s="3" t="str">
        <f t="shared" si="97"/>
        <v>(유)동****류</v>
      </c>
      <c r="E433" s="3" t="s">
        <v>355</v>
      </c>
      <c r="F433" s="3" t="s">
        <v>47</v>
      </c>
      <c r="G433" s="3" t="s">
        <v>320</v>
      </c>
      <c r="H433" t="str">
        <f t="shared" si="96"/>
        <v>광주광역시 서구 월산로</v>
      </c>
    </row>
    <row r="434" spans="1:8" x14ac:dyDescent="0.3">
      <c r="A434" s="3" t="s">
        <v>22</v>
      </c>
      <c r="B434" s="3" t="s">
        <v>340</v>
      </c>
      <c r="C434" s="3" t="s">
        <v>319</v>
      </c>
      <c r="D434" s="3" t="str">
        <f t="shared" si="97"/>
        <v>(유)동****류</v>
      </c>
      <c r="E434" s="3" t="s">
        <v>355</v>
      </c>
      <c r="F434" s="3" t="s">
        <v>47</v>
      </c>
      <c r="G434" s="3" t="s">
        <v>320</v>
      </c>
      <c r="H434" t="str">
        <f t="shared" si="96"/>
        <v>광주광역시 서구 월산로</v>
      </c>
    </row>
    <row r="435" spans="1:8" x14ac:dyDescent="0.3">
      <c r="A435" s="3" t="s">
        <v>22</v>
      </c>
      <c r="B435" s="3" t="s">
        <v>357</v>
      </c>
      <c r="C435" s="3" t="s">
        <v>319</v>
      </c>
      <c r="D435" s="3" t="str">
        <f t="shared" si="97"/>
        <v>(유)동****류</v>
      </c>
      <c r="E435" s="3" t="s">
        <v>355</v>
      </c>
      <c r="F435" s="3" t="s">
        <v>47</v>
      </c>
      <c r="G435" s="3" t="s">
        <v>320</v>
      </c>
      <c r="H435" t="str">
        <f t="shared" si="96"/>
        <v>광주광역시 서구 월산로</v>
      </c>
    </row>
    <row r="436" spans="1:8" x14ac:dyDescent="0.3">
      <c r="A436" s="3" t="s">
        <v>22</v>
      </c>
      <c r="B436" s="3" t="s">
        <v>358</v>
      </c>
      <c r="C436" s="3" t="s">
        <v>319</v>
      </c>
      <c r="D436" s="3" t="str">
        <f t="shared" si="97"/>
        <v>(유)동****류</v>
      </c>
      <c r="E436" s="3" t="s">
        <v>355</v>
      </c>
      <c r="F436" s="3" t="s">
        <v>47</v>
      </c>
      <c r="G436" s="3" t="s">
        <v>320</v>
      </c>
      <c r="H436" t="str">
        <f t="shared" si="96"/>
        <v>광주광역시 서구 월산로</v>
      </c>
    </row>
    <row r="437" spans="1:8" x14ac:dyDescent="0.3">
      <c r="A437" s="3" t="s">
        <v>22</v>
      </c>
      <c r="B437" s="3" t="s">
        <v>341</v>
      </c>
      <c r="C437" s="3" t="s">
        <v>319</v>
      </c>
      <c r="D437" s="3" t="str">
        <f t="shared" si="97"/>
        <v>(유)동****류</v>
      </c>
      <c r="E437" s="3" t="s">
        <v>355</v>
      </c>
      <c r="F437" s="3" t="s">
        <v>47</v>
      </c>
      <c r="G437" s="3" t="s">
        <v>320</v>
      </c>
      <c r="H437" t="str">
        <f t="shared" si="96"/>
        <v>광주광역시 서구 월산로</v>
      </c>
    </row>
    <row r="438" spans="1:8" x14ac:dyDescent="0.3">
      <c r="A438" s="3" t="s">
        <v>22</v>
      </c>
      <c r="B438" s="3" t="s">
        <v>362</v>
      </c>
      <c r="C438" s="3" t="s">
        <v>319</v>
      </c>
      <c r="D438" s="3" t="str">
        <f t="shared" si="97"/>
        <v>(유)동****류</v>
      </c>
      <c r="E438" s="3" t="s">
        <v>355</v>
      </c>
      <c r="F438" s="3" t="s">
        <v>47</v>
      </c>
      <c r="G438" s="3" t="s">
        <v>320</v>
      </c>
      <c r="H438" t="str">
        <f t="shared" si="96"/>
        <v>광주광역시 서구 월산로</v>
      </c>
    </row>
    <row r="439" spans="1:8" x14ac:dyDescent="0.3">
      <c r="A439" s="3" t="s">
        <v>22</v>
      </c>
      <c r="B439" s="3" t="s">
        <v>321</v>
      </c>
      <c r="C439" s="3" t="s">
        <v>319</v>
      </c>
      <c r="D439" s="3" t="str">
        <f t="shared" si="97"/>
        <v>(유)동****류</v>
      </c>
      <c r="E439" s="3" t="s">
        <v>355</v>
      </c>
      <c r="F439" s="3" t="s">
        <v>47</v>
      </c>
      <c r="G439" s="3" t="s">
        <v>320</v>
      </c>
      <c r="H439" t="str">
        <f t="shared" si="96"/>
        <v>광주광역시 서구 월산로</v>
      </c>
    </row>
    <row r="440" spans="1:8" x14ac:dyDescent="0.3">
      <c r="A440" s="3" t="s">
        <v>22</v>
      </c>
      <c r="B440" s="3" t="s">
        <v>323</v>
      </c>
      <c r="C440" s="3" t="s">
        <v>319</v>
      </c>
      <c r="D440" s="3" t="str">
        <f t="shared" si="97"/>
        <v>(유)동****류</v>
      </c>
      <c r="E440" s="3" t="s">
        <v>355</v>
      </c>
      <c r="F440" s="3" t="s">
        <v>47</v>
      </c>
      <c r="G440" s="3" t="s">
        <v>320</v>
      </c>
      <c r="H440" t="str">
        <f t="shared" si="96"/>
        <v>광주광역시 서구 월산로</v>
      </c>
    </row>
    <row r="441" spans="1:8" x14ac:dyDescent="0.3">
      <c r="A441" s="3" t="s">
        <v>22</v>
      </c>
      <c r="B441" s="3" t="s">
        <v>325</v>
      </c>
      <c r="C441" s="3" t="s">
        <v>319</v>
      </c>
      <c r="D441" s="3" t="str">
        <f t="shared" si="97"/>
        <v>(유)동****류</v>
      </c>
      <c r="E441" s="3" t="s">
        <v>355</v>
      </c>
      <c r="F441" s="3" t="s">
        <v>47</v>
      </c>
      <c r="G441" s="3" t="s">
        <v>320</v>
      </c>
      <c r="H441" t="str">
        <f t="shared" si="96"/>
        <v>광주광역시 서구 월산로</v>
      </c>
    </row>
    <row r="442" spans="1:8" x14ac:dyDescent="0.3">
      <c r="A442" s="3" t="s">
        <v>22</v>
      </c>
      <c r="B442" s="3" t="s">
        <v>326</v>
      </c>
      <c r="C442" s="3" t="s">
        <v>319</v>
      </c>
      <c r="D442" s="3" t="str">
        <f t="shared" si="97"/>
        <v>(유)동****류</v>
      </c>
      <c r="E442" s="3" t="s">
        <v>355</v>
      </c>
      <c r="F442" s="3" t="s">
        <v>47</v>
      </c>
      <c r="G442" s="3" t="s">
        <v>320</v>
      </c>
      <c r="H442" t="str">
        <f t="shared" si="96"/>
        <v>광주광역시 서구 월산로</v>
      </c>
    </row>
    <row r="443" spans="1:8" x14ac:dyDescent="0.3">
      <c r="A443" s="3" t="s">
        <v>38</v>
      </c>
      <c r="B443" s="3" t="s">
        <v>368</v>
      </c>
      <c r="C443" s="3" t="s">
        <v>369</v>
      </c>
      <c r="D443" s="3" t="str">
        <f t="shared" ref="D443" si="98">LEFT(C443,1)&amp;"*"&amp;RIGHT(C443,1)</f>
        <v>조*민</v>
      </c>
      <c r="E443" s="3" t="s">
        <v>37</v>
      </c>
      <c r="F443" s="3" t="s">
        <v>78</v>
      </c>
      <c r="G443" s="3" t="s">
        <v>370</v>
      </c>
      <c r="H443" t="str">
        <f>LEFT(G443,12)</f>
        <v>광주광역시 서구 월산로</v>
      </c>
    </row>
    <row r="444" spans="1:8" x14ac:dyDescent="0.3">
      <c r="A444" s="3" t="s">
        <v>32</v>
      </c>
      <c r="B444" s="3" t="s">
        <v>342</v>
      </c>
      <c r="C444" s="3" t="s">
        <v>319</v>
      </c>
      <c r="D444" s="3" t="str">
        <f>LEFT(C444,4)&amp;"****"&amp;RIGHT(C444,1)</f>
        <v>(유)동****류</v>
      </c>
      <c r="E444" s="3" t="s">
        <v>322</v>
      </c>
      <c r="F444" s="3" t="s">
        <v>47</v>
      </c>
      <c r="G444" s="3" t="s">
        <v>320</v>
      </c>
      <c r="H444" t="str">
        <f>LEFT(G444,12)</f>
        <v>광주광역시 서구 월산로</v>
      </c>
    </row>
    <row r="445" spans="1:8" x14ac:dyDescent="0.3">
      <c r="A445" s="3" t="s">
        <v>32</v>
      </c>
      <c r="B445" s="3" t="s">
        <v>368</v>
      </c>
      <c r="C445" s="3" t="s">
        <v>369</v>
      </c>
      <c r="D445" s="3" t="str">
        <f t="shared" ref="D445" si="99">LEFT(C445,1)&amp;"*"&amp;RIGHT(C445,1)</f>
        <v>조*민</v>
      </c>
      <c r="E445" s="3" t="s">
        <v>29</v>
      </c>
      <c r="F445" s="3" t="s">
        <v>78</v>
      </c>
      <c r="G445" s="3" t="s">
        <v>370</v>
      </c>
      <c r="H445" t="str">
        <f>LEFT(G445,12)</f>
        <v>광주광역시 서구 월산로</v>
      </c>
    </row>
    <row r="446" spans="1:8" x14ac:dyDescent="0.3">
      <c r="A446" s="3" t="s">
        <v>33</v>
      </c>
      <c r="B446" s="3" t="s">
        <v>351</v>
      </c>
      <c r="C446" s="3" t="s">
        <v>319</v>
      </c>
      <c r="D446" s="3" t="str">
        <f t="shared" ref="D446:D449" si="100">LEFT(C446,4)&amp;"****"&amp;RIGHT(C446,1)</f>
        <v>(유)동****류</v>
      </c>
      <c r="E446" s="3" t="s">
        <v>333</v>
      </c>
      <c r="F446" s="3" t="s">
        <v>47</v>
      </c>
      <c r="G446" s="3" t="s">
        <v>320</v>
      </c>
      <c r="H446" t="str">
        <f t="shared" ref="H446:H449" si="101">LEFT(G446,12)</f>
        <v>광주광역시 서구 월산로</v>
      </c>
    </row>
    <row r="447" spans="1:8" x14ac:dyDescent="0.3">
      <c r="A447" s="3" t="s">
        <v>33</v>
      </c>
      <c r="B447" s="3" t="s">
        <v>352</v>
      </c>
      <c r="C447" s="3" t="s">
        <v>319</v>
      </c>
      <c r="D447" s="3" t="str">
        <f t="shared" si="100"/>
        <v>(유)동****류</v>
      </c>
      <c r="E447" s="3" t="s">
        <v>333</v>
      </c>
      <c r="F447" s="3" t="s">
        <v>47</v>
      </c>
      <c r="G447" s="3" t="s">
        <v>320</v>
      </c>
      <c r="H447" t="str">
        <f t="shared" si="101"/>
        <v>광주광역시 서구 월산로</v>
      </c>
    </row>
    <row r="448" spans="1:8" x14ac:dyDescent="0.3">
      <c r="A448" s="3" t="s">
        <v>33</v>
      </c>
      <c r="B448" s="3" t="s">
        <v>357</v>
      </c>
      <c r="C448" s="3" t="s">
        <v>319</v>
      </c>
      <c r="D448" s="3" t="str">
        <f t="shared" si="100"/>
        <v>(유)동****류</v>
      </c>
      <c r="E448" s="3" t="s">
        <v>333</v>
      </c>
      <c r="F448" s="3" t="s">
        <v>47</v>
      </c>
      <c r="G448" s="3" t="s">
        <v>320</v>
      </c>
      <c r="H448" t="str">
        <f t="shared" si="101"/>
        <v>광주광역시 서구 월산로</v>
      </c>
    </row>
    <row r="449" spans="1:8" x14ac:dyDescent="0.3">
      <c r="A449" s="3" t="s">
        <v>33</v>
      </c>
      <c r="B449" s="3" t="s">
        <v>358</v>
      </c>
      <c r="C449" s="3" t="s">
        <v>319</v>
      </c>
      <c r="D449" s="3" t="str">
        <f t="shared" si="100"/>
        <v>(유)동****류</v>
      </c>
      <c r="E449" s="3" t="s">
        <v>333</v>
      </c>
      <c r="F449" s="3" t="s">
        <v>47</v>
      </c>
      <c r="G449" s="3" t="s">
        <v>320</v>
      </c>
      <c r="H449" t="str">
        <f t="shared" si="101"/>
        <v>광주광역시 서구 월산로</v>
      </c>
    </row>
    <row r="450" spans="1:8" x14ac:dyDescent="0.3">
      <c r="A450" s="3" t="s">
        <v>33</v>
      </c>
      <c r="B450" s="3" t="s">
        <v>368</v>
      </c>
      <c r="C450" s="3" t="s">
        <v>369</v>
      </c>
      <c r="D450" s="3" t="str">
        <f t="shared" ref="D450" si="102">LEFT(C450,1)&amp;"*"&amp;RIGHT(C450,1)</f>
        <v>조*민</v>
      </c>
      <c r="E450" s="3" t="s">
        <v>34</v>
      </c>
      <c r="F450" s="3" t="s">
        <v>78</v>
      </c>
      <c r="G450" s="3" t="s">
        <v>370</v>
      </c>
      <c r="H450" t="str">
        <f>LEFT(G450,12)</f>
        <v>광주광역시 서구 월산로</v>
      </c>
    </row>
    <row r="451" spans="1:8" x14ac:dyDescent="0.3">
      <c r="A451" s="3" t="s">
        <v>33</v>
      </c>
      <c r="B451" s="3" t="s">
        <v>362</v>
      </c>
      <c r="C451" s="3" t="s">
        <v>319</v>
      </c>
      <c r="D451" s="3" t="str">
        <f t="shared" ref="D451:D458" si="103">LEFT(C451,4)&amp;"****"&amp;RIGHT(C451,1)</f>
        <v>(유)동****류</v>
      </c>
      <c r="E451" s="3" t="s">
        <v>333</v>
      </c>
      <c r="F451" s="3" t="s">
        <v>47</v>
      </c>
      <c r="G451" s="3" t="s">
        <v>320</v>
      </c>
      <c r="H451" t="str">
        <f t="shared" ref="H451:H460" si="104">LEFT(G451,12)</f>
        <v>광주광역시 서구 월산로</v>
      </c>
    </row>
    <row r="452" spans="1:8" x14ac:dyDescent="0.3">
      <c r="A452" s="3" t="s">
        <v>33</v>
      </c>
      <c r="B452" s="3" t="s">
        <v>321</v>
      </c>
      <c r="C452" s="3" t="s">
        <v>319</v>
      </c>
      <c r="D452" s="3" t="str">
        <f t="shared" si="103"/>
        <v>(유)동****류</v>
      </c>
      <c r="E452" s="3" t="s">
        <v>333</v>
      </c>
      <c r="F452" s="3" t="s">
        <v>47</v>
      </c>
      <c r="G452" s="3" t="s">
        <v>320</v>
      </c>
      <c r="H452" t="str">
        <f t="shared" si="104"/>
        <v>광주광역시 서구 월산로</v>
      </c>
    </row>
    <row r="453" spans="1:8" x14ac:dyDescent="0.3">
      <c r="A453" s="3" t="s">
        <v>33</v>
      </c>
      <c r="B453" s="3" t="s">
        <v>326</v>
      </c>
      <c r="C453" s="3" t="s">
        <v>319</v>
      </c>
      <c r="D453" s="3" t="str">
        <f t="shared" si="103"/>
        <v>(유)동****류</v>
      </c>
      <c r="E453" s="3" t="s">
        <v>333</v>
      </c>
      <c r="F453" s="3" t="s">
        <v>47</v>
      </c>
      <c r="G453" s="3" t="s">
        <v>320</v>
      </c>
      <c r="H453" t="str">
        <f t="shared" si="104"/>
        <v>광주광역시 서구 월산로</v>
      </c>
    </row>
    <row r="454" spans="1:8" x14ac:dyDescent="0.3">
      <c r="A454" s="3" t="s">
        <v>38</v>
      </c>
      <c r="B454" s="3" t="s">
        <v>318</v>
      </c>
      <c r="C454" s="3" t="s">
        <v>319</v>
      </c>
      <c r="D454" s="3" t="str">
        <f t="shared" si="103"/>
        <v>(유)동****류</v>
      </c>
      <c r="E454" s="3" t="s">
        <v>81</v>
      </c>
      <c r="F454" s="3" t="s">
        <v>47</v>
      </c>
      <c r="G454" s="3" t="s">
        <v>320</v>
      </c>
      <c r="H454" t="str">
        <f t="shared" si="104"/>
        <v>광주광역시 서구 월산로</v>
      </c>
    </row>
    <row r="455" spans="1:8" x14ac:dyDescent="0.3">
      <c r="A455" s="3" t="s">
        <v>38</v>
      </c>
      <c r="B455" s="3" t="s">
        <v>336</v>
      </c>
      <c r="C455" s="3" t="s">
        <v>319</v>
      </c>
      <c r="D455" s="3" t="str">
        <f t="shared" si="103"/>
        <v>(유)동****류</v>
      </c>
      <c r="E455" s="3" t="s">
        <v>354</v>
      </c>
      <c r="F455" s="3" t="s">
        <v>47</v>
      </c>
      <c r="G455" s="3" t="s">
        <v>320</v>
      </c>
      <c r="H455" t="str">
        <f t="shared" si="104"/>
        <v>광주광역시 서구 월산로</v>
      </c>
    </row>
    <row r="456" spans="1:8" x14ac:dyDescent="0.3">
      <c r="A456" s="3" t="s">
        <v>15</v>
      </c>
      <c r="B456" s="3" t="s">
        <v>336</v>
      </c>
      <c r="C456" s="3" t="s">
        <v>319</v>
      </c>
      <c r="D456" s="3" t="str">
        <f t="shared" si="103"/>
        <v>(유)동****류</v>
      </c>
      <c r="E456" s="3" t="s">
        <v>371</v>
      </c>
      <c r="F456" s="3" t="s">
        <v>47</v>
      </c>
      <c r="G456" s="3" t="s">
        <v>320</v>
      </c>
      <c r="H456" t="str">
        <f t="shared" si="104"/>
        <v>광주광역시 서구 월산로</v>
      </c>
    </row>
    <row r="457" spans="1:8" x14ac:dyDescent="0.3">
      <c r="A457" s="3" t="s">
        <v>36</v>
      </c>
      <c r="B457" s="3" t="s">
        <v>330</v>
      </c>
      <c r="C457" s="3" t="s">
        <v>319</v>
      </c>
      <c r="D457" s="3" t="str">
        <f t="shared" si="103"/>
        <v>(유)동****류</v>
      </c>
      <c r="E457" s="3" t="s">
        <v>361</v>
      </c>
      <c r="F457" s="3" t="s">
        <v>47</v>
      </c>
      <c r="G457" s="3" t="s">
        <v>320</v>
      </c>
      <c r="H457" t="str">
        <f t="shared" si="104"/>
        <v>광주광역시 서구 월산로</v>
      </c>
    </row>
    <row r="458" spans="1:8" x14ac:dyDescent="0.3">
      <c r="A458" s="3" t="s">
        <v>36</v>
      </c>
      <c r="B458" s="3" t="s">
        <v>342</v>
      </c>
      <c r="C458" s="3" t="s">
        <v>319</v>
      </c>
      <c r="D458" s="3" t="str">
        <f t="shared" si="103"/>
        <v>(유)동****류</v>
      </c>
      <c r="E458" s="3" t="s">
        <v>361</v>
      </c>
      <c r="F458" s="3" t="s">
        <v>47</v>
      </c>
      <c r="G458" s="3" t="s">
        <v>320</v>
      </c>
      <c r="H458" t="str">
        <f t="shared" si="104"/>
        <v>광주광역시 서구 월산로</v>
      </c>
    </row>
    <row r="459" spans="1:8" x14ac:dyDescent="0.3">
      <c r="A459" s="3" t="s">
        <v>9</v>
      </c>
      <c r="B459" s="3" t="s">
        <v>368</v>
      </c>
      <c r="C459" s="3" t="s">
        <v>369</v>
      </c>
      <c r="D459" s="3" t="str">
        <f t="shared" ref="D459:D460" si="105">LEFT(C459,1)&amp;"*"&amp;RIGHT(C459,1)</f>
        <v>조*민</v>
      </c>
      <c r="E459" s="3" t="s">
        <v>26</v>
      </c>
      <c r="F459" s="3" t="s">
        <v>78</v>
      </c>
      <c r="G459" s="3" t="s">
        <v>370</v>
      </c>
      <c r="H459" t="str">
        <f t="shared" si="104"/>
        <v>광주광역시 서구 월산로</v>
      </c>
    </row>
    <row r="460" spans="1:8" x14ac:dyDescent="0.3">
      <c r="A460" s="3" t="s">
        <v>36</v>
      </c>
      <c r="B460" s="3" t="s">
        <v>368</v>
      </c>
      <c r="C460" s="3" t="s">
        <v>369</v>
      </c>
      <c r="D460" s="3" t="str">
        <f t="shared" si="105"/>
        <v>조*민</v>
      </c>
      <c r="E460" s="3" t="s">
        <v>37</v>
      </c>
      <c r="F460" s="3" t="s">
        <v>78</v>
      </c>
      <c r="G460" s="3" t="s">
        <v>370</v>
      </c>
      <c r="H460" t="str">
        <f t="shared" si="104"/>
        <v>광주광역시 서구 월산로</v>
      </c>
    </row>
    <row r="461" spans="1:8" x14ac:dyDescent="0.3">
      <c r="A461" s="3" t="s">
        <v>58</v>
      </c>
      <c r="B461" s="3" t="s">
        <v>348</v>
      </c>
      <c r="C461" s="3" t="s">
        <v>349</v>
      </c>
      <c r="D461" s="3" t="str">
        <f>LEFT(C461,1)&amp;"*****"&amp;RIGHT(C461,2)</f>
        <v>대*****교회</v>
      </c>
      <c r="E461" s="3" t="s">
        <v>114</v>
      </c>
      <c r="F461" s="3" t="s">
        <v>47</v>
      </c>
      <c r="G461" s="3" t="s">
        <v>320</v>
      </c>
      <c r="H461" t="str">
        <f>LEFT(G461,13)</f>
        <v xml:space="preserve">광주광역시 서구 월산로 </v>
      </c>
    </row>
    <row r="462" spans="1:8" x14ac:dyDescent="0.3">
      <c r="A462" s="3" t="s">
        <v>22</v>
      </c>
      <c r="B462" s="3" t="s">
        <v>327</v>
      </c>
      <c r="C462" s="3" t="s">
        <v>319</v>
      </c>
      <c r="D462" s="3" t="str">
        <f t="shared" ref="D462:D466" si="106">LEFT(C462,4)&amp;"****"&amp;RIGHT(C462,1)</f>
        <v>(유)동****류</v>
      </c>
      <c r="E462" s="3" t="s">
        <v>355</v>
      </c>
      <c r="F462" s="3" t="s">
        <v>47</v>
      </c>
      <c r="G462" s="3" t="s">
        <v>320</v>
      </c>
      <c r="H462" t="str">
        <f t="shared" ref="H462:H466" si="107">LEFT(G462,12)</f>
        <v>광주광역시 서구 월산로</v>
      </c>
    </row>
    <row r="463" spans="1:8" x14ac:dyDescent="0.3">
      <c r="A463" s="3" t="s">
        <v>22</v>
      </c>
      <c r="B463" s="3" t="s">
        <v>329</v>
      </c>
      <c r="C463" s="3" t="s">
        <v>319</v>
      </c>
      <c r="D463" s="3" t="str">
        <f t="shared" si="106"/>
        <v>(유)동****류</v>
      </c>
      <c r="E463" s="3" t="s">
        <v>355</v>
      </c>
      <c r="F463" s="3" t="s">
        <v>47</v>
      </c>
      <c r="G463" s="3" t="s">
        <v>320</v>
      </c>
      <c r="H463" t="str">
        <f t="shared" si="107"/>
        <v>광주광역시 서구 월산로</v>
      </c>
    </row>
    <row r="464" spans="1:8" x14ac:dyDescent="0.3">
      <c r="A464" s="3" t="s">
        <v>22</v>
      </c>
      <c r="B464" s="3" t="s">
        <v>330</v>
      </c>
      <c r="C464" s="3" t="s">
        <v>319</v>
      </c>
      <c r="D464" s="3" t="str">
        <f t="shared" si="106"/>
        <v>(유)동****류</v>
      </c>
      <c r="E464" s="3" t="s">
        <v>355</v>
      </c>
      <c r="F464" s="3" t="s">
        <v>47</v>
      </c>
      <c r="G464" s="3" t="s">
        <v>320</v>
      </c>
      <c r="H464" t="str">
        <f t="shared" si="107"/>
        <v>광주광역시 서구 월산로</v>
      </c>
    </row>
    <row r="465" spans="1:8" x14ac:dyDescent="0.3">
      <c r="A465" s="3" t="s">
        <v>22</v>
      </c>
      <c r="B465" s="3" t="s">
        <v>342</v>
      </c>
      <c r="C465" s="3" t="s">
        <v>319</v>
      </c>
      <c r="D465" s="3" t="str">
        <f t="shared" si="106"/>
        <v>(유)동****류</v>
      </c>
      <c r="E465" s="3" t="s">
        <v>355</v>
      </c>
      <c r="F465" s="3" t="s">
        <v>47</v>
      </c>
      <c r="G465" s="3" t="s">
        <v>320</v>
      </c>
      <c r="H465" t="str">
        <f t="shared" si="107"/>
        <v>광주광역시 서구 월산로</v>
      </c>
    </row>
    <row r="466" spans="1:8" x14ac:dyDescent="0.3">
      <c r="A466" s="3" t="s">
        <v>22</v>
      </c>
      <c r="B466" s="3" t="s">
        <v>331</v>
      </c>
      <c r="C466" s="3" t="s">
        <v>319</v>
      </c>
      <c r="D466" s="3" t="str">
        <f t="shared" si="106"/>
        <v>(유)동****류</v>
      </c>
      <c r="E466" s="3" t="s">
        <v>372</v>
      </c>
      <c r="F466" s="3" t="s">
        <v>47</v>
      </c>
      <c r="G466" s="3" t="s">
        <v>320</v>
      </c>
      <c r="H466" t="str">
        <f t="shared" si="107"/>
        <v>광주광역시 서구 월산로</v>
      </c>
    </row>
    <row r="467" spans="1:8" x14ac:dyDescent="0.3">
      <c r="A467" s="3" t="s">
        <v>36</v>
      </c>
      <c r="B467" s="3" t="s">
        <v>345</v>
      </c>
      <c r="C467" s="3" t="s">
        <v>346</v>
      </c>
      <c r="D467" s="3" t="str">
        <f>LEFT(C467,4)&amp;"*"&amp;RIGHT(C467,1)</f>
        <v>유한회사*프</v>
      </c>
      <c r="E467" s="3" t="s">
        <v>81</v>
      </c>
      <c r="F467" s="3" t="s">
        <v>47</v>
      </c>
      <c r="G467" s="3" t="s">
        <v>347</v>
      </c>
      <c r="H467" t="str">
        <f>LEFT(G467,13)</f>
        <v xml:space="preserve">광주광역시 서구 월산로 </v>
      </c>
    </row>
    <row r="468" spans="1:8" x14ac:dyDescent="0.3">
      <c r="A468" s="3" t="s">
        <v>22</v>
      </c>
      <c r="B468" s="3" t="s">
        <v>368</v>
      </c>
      <c r="C468" s="3" t="s">
        <v>369</v>
      </c>
      <c r="D468" s="3" t="str">
        <f t="shared" ref="D468" si="108">LEFT(C468,1)&amp;"*"&amp;RIGHT(C468,1)</f>
        <v>조*민</v>
      </c>
      <c r="E468" s="3" t="s">
        <v>35</v>
      </c>
      <c r="F468" s="3" t="s">
        <v>78</v>
      </c>
      <c r="G468" s="3" t="s">
        <v>370</v>
      </c>
      <c r="H468" t="str">
        <f>LEFT(G468,12)</f>
        <v>광주광역시 서구 월산로</v>
      </c>
    </row>
    <row r="469" spans="1:8" x14ac:dyDescent="0.3">
      <c r="A469" s="3" t="s">
        <v>9</v>
      </c>
      <c r="B469" s="3" t="s">
        <v>345</v>
      </c>
      <c r="C469" s="3" t="s">
        <v>346</v>
      </c>
      <c r="D469" s="3" t="str">
        <f>LEFT(C469,4)&amp;"*"&amp;RIGHT(C469,1)</f>
        <v>유한회사*프</v>
      </c>
      <c r="E469" s="3" t="s">
        <v>66</v>
      </c>
      <c r="F469" s="3" t="s">
        <v>47</v>
      </c>
      <c r="G469" s="3" t="s">
        <v>363</v>
      </c>
      <c r="H469" t="str">
        <f>LEFT(G469,13)</f>
        <v xml:space="preserve">광주광역시 서구 월산로 </v>
      </c>
    </row>
    <row r="470" spans="1:8" x14ac:dyDescent="0.3">
      <c r="A470" s="3" t="s">
        <v>9</v>
      </c>
      <c r="B470" s="3" t="s">
        <v>364</v>
      </c>
      <c r="C470" s="3" t="s">
        <v>365</v>
      </c>
      <c r="D470" s="3" t="str">
        <f>LEFT(C470,4)&amp;"***"&amp;RIGHT(C470,1)</f>
        <v>(유)데***팀</v>
      </c>
      <c r="E470" s="3" t="s">
        <v>193</v>
      </c>
      <c r="F470" s="3" t="s">
        <v>47</v>
      </c>
      <c r="G470" s="3" t="s">
        <v>367</v>
      </c>
      <c r="H470" t="str">
        <f>LEFT(G470,12)</f>
        <v>광주광역시 서구 월산로</v>
      </c>
    </row>
    <row r="471" spans="1:8" x14ac:dyDescent="0.3">
      <c r="A471" s="3" t="s">
        <v>9</v>
      </c>
      <c r="B471" s="3" t="s">
        <v>348</v>
      </c>
      <c r="C471" s="3" t="s">
        <v>349</v>
      </c>
      <c r="D471" s="3" t="str">
        <f t="shared" ref="D471:D472" si="109">LEFT(C471,1)&amp;"*****"&amp;RIGHT(C471,2)</f>
        <v>대*****교회</v>
      </c>
      <c r="E471" s="3" t="s">
        <v>373</v>
      </c>
      <c r="F471" s="3" t="s">
        <v>47</v>
      </c>
      <c r="G471" s="3" t="s">
        <v>320</v>
      </c>
      <c r="H471" t="str">
        <f t="shared" ref="H471:H472" si="110">LEFT(G471,13)</f>
        <v xml:space="preserve">광주광역시 서구 월산로 </v>
      </c>
    </row>
    <row r="472" spans="1:8" x14ac:dyDescent="0.3">
      <c r="A472" s="3" t="s">
        <v>36</v>
      </c>
      <c r="B472" s="3" t="s">
        <v>348</v>
      </c>
      <c r="C472" s="3" t="s">
        <v>349</v>
      </c>
      <c r="D472" s="3" t="str">
        <f t="shared" si="109"/>
        <v>대*****교회</v>
      </c>
      <c r="E472" s="3" t="s">
        <v>353</v>
      </c>
      <c r="F472" s="3" t="s">
        <v>47</v>
      </c>
      <c r="G472" s="3" t="s">
        <v>320</v>
      </c>
      <c r="H472" t="str">
        <f t="shared" si="110"/>
        <v xml:space="preserve">광주광역시 서구 월산로 </v>
      </c>
    </row>
    <row r="473" spans="1:8" x14ac:dyDescent="0.3">
      <c r="A473" s="3" t="s">
        <v>36</v>
      </c>
      <c r="B473" s="3" t="s">
        <v>318</v>
      </c>
      <c r="C473" s="3" t="s">
        <v>319</v>
      </c>
      <c r="D473" s="3" t="str">
        <f t="shared" ref="D473:D479" si="111">LEFT(C473,4)&amp;"****"&amp;RIGHT(C473,1)</f>
        <v>(유)동****류</v>
      </c>
      <c r="E473" s="3" t="s">
        <v>81</v>
      </c>
      <c r="F473" s="3" t="s">
        <v>47</v>
      </c>
      <c r="G473" s="3" t="s">
        <v>320</v>
      </c>
      <c r="H473" t="str">
        <f t="shared" ref="H473:H505" si="112">LEFT(G473,12)</f>
        <v>광주광역시 서구 월산로</v>
      </c>
    </row>
    <row r="474" spans="1:8" x14ac:dyDescent="0.3">
      <c r="A474" s="3" t="s">
        <v>36</v>
      </c>
      <c r="B474" s="3" t="s">
        <v>350</v>
      </c>
      <c r="C474" s="3" t="s">
        <v>319</v>
      </c>
      <c r="D474" s="3" t="str">
        <f t="shared" si="111"/>
        <v>(유)동****류</v>
      </c>
      <c r="E474" s="3" t="s">
        <v>360</v>
      </c>
      <c r="F474" s="3" t="s">
        <v>47</v>
      </c>
      <c r="G474" s="3" t="s">
        <v>320</v>
      </c>
      <c r="H474" t="str">
        <f t="shared" si="112"/>
        <v>광주광역시 서구 월산로</v>
      </c>
    </row>
    <row r="475" spans="1:8" x14ac:dyDescent="0.3">
      <c r="A475" s="3" t="s">
        <v>36</v>
      </c>
      <c r="B475" s="3" t="s">
        <v>343</v>
      </c>
      <c r="C475" s="3" t="s">
        <v>319</v>
      </c>
      <c r="D475" s="3" t="str">
        <f t="shared" si="111"/>
        <v>(유)동****류</v>
      </c>
      <c r="E475" s="3" t="s">
        <v>360</v>
      </c>
      <c r="F475" s="3" t="s">
        <v>47</v>
      </c>
      <c r="G475" s="3" t="s">
        <v>320</v>
      </c>
      <c r="H475" t="str">
        <f t="shared" si="112"/>
        <v>광주광역시 서구 월산로</v>
      </c>
    </row>
    <row r="476" spans="1:8" x14ac:dyDescent="0.3">
      <c r="A476" s="3" t="s">
        <v>36</v>
      </c>
      <c r="B476" s="3" t="s">
        <v>351</v>
      </c>
      <c r="C476" s="3" t="s">
        <v>319</v>
      </c>
      <c r="D476" s="3" t="str">
        <f t="shared" si="111"/>
        <v>(유)동****류</v>
      </c>
      <c r="E476" s="3" t="s">
        <v>360</v>
      </c>
      <c r="F476" s="3" t="s">
        <v>47</v>
      </c>
      <c r="G476" s="3" t="s">
        <v>320</v>
      </c>
      <c r="H476" t="str">
        <f t="shared" si="112"/>
        <v>광주광역시 서구 월산로</v>
      </c>
    </row>
    <row r="477" spans="1:8" x14ac:dyDescent="0.3">
      <c r="A477" s="3" t="s">
        <v>36</v>
      </c>
      <c r="B477" s="3" t="s">
        <v>334</v>
      </c>
      <c r="C477" s="3" t="s">
        <v>319</v>
      </c>
      <c r="D477" s="3" t="str">
        <f t="shared" si="111"/>
        <v>(유)동****류</v>
      </c>
      <c r="E477" s="3" t="s">
        <v>360</v>
      </c>
      <c r="F477" s="3" t="s">
        <v>47</v>
      </c>
      <c r="G477" s="3" t="s">
        <v>320</v>
      </c>
      <c r="H477" t="str">
        <f t="shared" si="112"/>
        <v>광주광역시 서구 월산로</v>
      </c>
    </row>
    <row r="478" spans="1:8" x14ac:dyDescent="0.3">
      <c r="A478" s="3" t="s">
        <v>36</v>
      </c>
      <c r="B478" s="3" t="s">
        <v>335</v>
      </c>
      <c r="C478" s="3" t="s">
        <v>319</v>
      </c>
      <c r="D478" s="3" t="str">
        <f t="shared" si="111"/>
        <v>(유)동****류</v>
      </c>
      <c r="E478" s="3" t="s">
        <v>360</v>
      </c>
      <c r="F478" s="3" t="s">
        <v>47</v>
      </c>
      <c r="G478" s="3" t="s">
        <v>320</v>
      </c>
      <c r="H478" t="str">
        <f t="shared" si="112"/>
        <v>광주광역시 서구 월산로</v>
      </c>
    </row>
    <row r="479" spans="1:8" x14ac:dyDescent="0.3">
      <c r="A479" s="3" t="s">
        <v>36</v>
      </c>
      <c r="B479" s="3" t="s">
        <v>336</v>
      </c>
      <c r="C479" s="3" t="s">
        <v>319</v>
      </c>
      <c r="D479" s="3" t="str">
        <f t="shared" si="111"/>
        <v>(유)동****류</v>
      </c>
      <c r="E479" s="3" t="s">
        <v>360</v>
      </c>
      <c r="F479" s="3" t="s">
        <v>47</v>
      </c>
      <c r="G479" s="3" t="s">
        <v>320</v>
      </c>
      <c r="H479" t="str">
        <f t="shared" si="112"/>
        <v>광주광역시 서구 월산로</v>
      </c>
    </row>
    <row r="480" spans="1:8" x14ac:dyDescent="0.3">
      <c r="A480" s="3" t="s">
        <v>36</v>
      </c>
      <c r="B480" s="3" t="s">
        <v>337</v>
      </c>
      <c r="C480" s="3" t="s">
        <v>338</v>
      </c>
      <c r="D480" s="3" t="str">
        <f>LEFT(C480,3)&amp;"****"&amp;RIGHT(C480,1)</f>
        <v>유)동****류</v>
      </c>
      <c r="E480" s="3" t="s">
        <v>360</v>
      </c>
      <c r="F480" s="3" t="s">
        <v>47</v>
      </c>
      <c r="G480" s="3" t="s">
        <v>320</v>
      </c>
      <c r="H480" t="str">
        <f t="shared" si="112"/>
        <v>광주광역시 서구 월산로</v>
      </c>
    </row>
    <row r="481" spans="1:8" x14ac:dyDescent="0.3">
      <c r="A481" s="3" t="s">
        <v>36</v>
      </c>
      <c r="B481" s="3" t="s">
        <v>339</v>
      </c>
      <c r="C481" s="3" t="s">
        <v>319</v>
      </c>
      <c r="D481" s="3" t="str">
        <f t="shared" ref="D481:D497" si="113">LEFT(C481,4)&amp;"****"&amp;RIGHT(C481,1)</f>
        <v>(유)동****류</v>
      </c>
      <c r="E481" s="3" t="s">
        <v>360</v>
      </c>
      <c r="F481" s="3" t="s">
        <v>47</v>
      </c>
      <c r="G481" s="3" t="s">
        <v>320</v>
      </c>
      <c r="H481" t="str">
        <f t="shared" si="112"/>
        <v>광주광역시 서구 월산로</v>
      </c>
    </row>
    <row r="482" spans="1:8" x14ac:dyDescent="0.3">
      <c r="A482" s="3" t="s">
        <v>36</v>
      </c>
      <c r="B482" s="3" t="s">
        <v>352</v>
      </c>
      <c r="C482" s="3" t="s">
        <v>319</v>
      </c>
      <c r="D482" s="3" t="str">
        <f t="shared" si="113"/>
        <v>(유)동****류</v>
      </c>
      <c r="E482" s="3" t="s">
        <v>360</v>
      </c>
      <c r="F482" s="3" t="s">
        <v>47</v>
      </c>
      <c r="G482" s="3" t="s">
        <v>320</v>
      </c>
      <c r="H482" t="str">
        <f t="shared" si="112"/>
        <v>광주광역시 서구 월산로</v>
      </c>
    </row>
    <row r="483" spans="1:8" x14ac:dyDescent="0.3">
      <c r="A483" s="3" t="s">
        <v>36</v>
      </c>
      <c r="B483" s="3" t="s">
        <v>340</v>
      </c>
      <c r="C483" s="3" t="s">
        <v>319</v>
      </c>
      <c r="D483" s="3" t="str">
        <f t="shared" si="113"/>
        <v>(유)동****류</v>
      </c>
      <c r="E483" s="3" t="s">
        <v>360</v>
      </c>
      <c r="F483" s="3" t="s">
        <v>47</v>
      </c>
      <c r="G483" s="3" t="s">
        <v>320</v>
      </c>
      <c r="H483" t="str">
        <f t="shared" si="112"/>
        <v>광주광역시 서구 월산로</v>
      </c>
    </row>
    <row r="484" spans="1:8" x14ac:dyDescent="0.3">
      <c r="A484" s="3" t="s">
        <v>36</v>
      </c>
      <c r="B484" s="3" t="s">
        <v>357</v>
      </c>
      <c r="C484" s="3" t="s">
        <v>319</v>
      </c>
      <c r="D484" s="3" t="str">
        <f t="shared" si="113"/>
        <v>(유)동****류</v>
      </c>
      <c r="E484" s="3" t="s">
        <v>360</v>
      </c>
      <c r="F484" s="3" t="s">
        <v>47</v>
      </c>
      <c r="G484" s="3" t="s">
        <v>320</v>
      </c>
      <c r="H484" t="str">
        <f t="shared" si="112"/>
        <v>광주광역시 서구 월산로</v>
      </c>
    </row>
    <row r="485" spans="1:8" x14ac:dyDescent="0.3">
      <c r="A485" s="3" t="s">
        <v>36</v>
      </c>
      <c r="B485" s="3" t="s">
        <v>358</v>
      </c>
      <c r="C485" s="3" t="s">
        <v>319</v>
      </c>
      <c r="D485" s="3" t="str">
        <f t="shared" si="113"/>
        <v>(유)동****류</v>
      </c>
      <c r="E485" s="3" t="s">
        <v>360</v>
      </c>
      <c r="F485" s="3" t="s">
        <v>47</v>
      </c>
      <c r="G485" s="3" t="s">
        <v>320</v>
      </c>
      <c r="H485" t="str">
        <f t="shared" si="112"/>
        <v>광주광역시 서구 월산로</v>
      </c>
    </row>
    <row r="486" spans="1:8" x14ac:dyDescent="0.3">
      <c r="A486" s="3" t="s">
        <v>36</v>
      </c>
      <c r="B486" s="3" t="s">
        <v>341</v>
      </c>
      <c r="C486" s="3" t="s">
        <v>319</v>
      </c>
      <c r="D486" s="3" t="str">
        <f t="shared" si="113"/>
        <v>(유)동****류</v>
      </c>
      <c r="E486" s="3" t="s">
        <v>360</v>
      </c>
      <c r="F486" s="3" t="s">
        <v>47</v>
      </c>
      <c r="G486" s="3" t="s">
        <v>320</v>
      </c>
      <c r="H486" t="str">
        <f t="shared" si="112"/>
        <v>광주광역시 서구 월산로</v>
      </c>
    </row>
    <row r="487" spans="1:8" x14ac:dyDescent="0.3">
      <c r="A487" s="3" t="s">
        <v>36</v>
      </c>
      <c r="B487" s="3" t="s">
        <v>362</v>
      </c>
      <c r="C487" s="3" t="s">
        <v>319</v>
      </c>
      <c r="D487" s="3" t="str">
        <f t="shared" si="113"/>
        <v>(유)동****류</v>
      </c>
      <c r="E487" s="3" t="s">
        <v>360</v>
      </c>
      <c r="F487" s="3" t="s">
        <v>47</v>
      </c>
      <c r="G487" s="3" t="s">
        <v>320</v>
      </c>
      <c r="H487" t="str">
        <f t="shared" si="112"/>
        <v>광주광역시 서구 월산로</v>
      </c>
    </row>
    <row r="488" spans="1:8" x14ac:dyDescent="0.3">
      <c r="A488" s="3" t="s">
        <v>36</v>
      </c>
      <c r="B488" s="3" t="s">
        <v>321</v>
      </c>
      <c r="C488" s="3" t="s">
        <v>319</v>
      </c>
      <c r="D488" s="3" t="str">
        <f t="shared" si="113"/>
        <v>(유)동****류</v>
      </c>
      <c r="E488" s="3" t="s">
        <v>360</v>
      </c>
      <c r="F488" s="3" t="s">
        <v>47</v>
      </c>
      <c r="G488" s="3" t="s">
        <v>320</v>
      </c>
      <c r="H488" t="str">
        <f t="shared" si="112"/>
        <v>광주광역시 서구 월산로</v>
      </c>
    </row>
    <row r="489" spans="1:8" x14ac:dyDescent="0.3">
      <c r="A489" s="3" t="s">
        <v>36</v>
      </c>
      <c r="B489" s="3" t="s">
        <v>323</v>
      </c>
      <c r="C489" s="3" t="s">
        <v>319</v>
      </c>
      <c r="D489" s="3" t="str">
        <f t="shared" si="113"/>
        <v>(유)동****류</v>
      </c>
      <c r="E489" s="3" t="s">
        <v>360</v>
      </c>
      <c r="F489" s="3" t="s">
        <v>47</v>
      </c>
      <c r="G489" s="3" t="s">
        <v>320</v>
      </c>
      <c r="H489" t="str">
        <f t="shared" si="112"/>
        <v>광주광역시 서구 월산로</v>
      </c>
    </row>
    <row r="490" spans="1:8" x14ac:dyDescent="0.3">
      <c r="A490" s="3" t="s">
        <v>36</v>
      </c>
      <c r="B490" s="3" t="s">
        <v>324</v>
      </c>
      <c r="C490" s="3" t="s">
        <v>319</v>
      </c>
      <c r="D490" s="3" t="str">
        <f t="shared" si="113"/>
        <v>(유)동****류</v>
      </c>
      <c r="E490" s="3" t="s">
        <v>360</v>
      </c>
      <c r="F490" s="3" t="s">
        <v>47</v>
      </c>
      <c r="G490" s="3" t="s">
        <v>320</v>
      </c>
      <c r="H490" t="str">
        <f t="shared" si="112"/>
        <v>광주광역시 서구 월산로</v>
      </c>
    </row>
    <row r="491" spans="1:8" x14ac:dyDescent="0.3">
      <c r="A491" s="3" t="s">
        <v>36</v>
      </c>
      <c r="B491" s="3" t="s">
        <v>325</v>
      </c>
      <c r="C491" s="3" t="s">
        <v>319</v>
      </c>
      <c r="D491" s="3" t="str">
        <f t="shared" si="113"/>
        <v>(유)동****류</v>
      </c>
      <c r="E491" s="3" t="s">
        <v>360</v>
      </c>
      <c r="F491" s="3" t="s">
        <v>47</v>
      </c>
      <c r="G491" s="3" t="s">
        <v>320</v>
      </c>
      <c r="H491" t="str">
        <f t="shared" si="112"/>
        <v>광주광역시 서구 월산로</v>
      </c>
    </row>
    <row r="492" spans="1:8" x14ac:dyDescent="0.3">
      <c r="A492" s="3" t="s">
        <v>32</v>
      </c>
      <c r="B492" s="3" t="s">
        <v>362</v>
      </c>
      <c r="C492" s="3" t="s">
        <v>319</v>
      </c>
      <c r="D492" s="3" t="str">
        <f t="shared" si="113"/>
        <v>(유)동****류</v>
      </c>
      <c r="E492" s="3" t="s">
        <v>322</v>
      </c>
      <c r="F492" s="3" t="s">
        <v>47</v>
      </c>
      <c r="G492" s="3" t="s">
        <v>320</v>
      </c>
      <c r="H492" t="str">
        <f t="shared" si="112"/>
        <v>광주광역시 서구 월산로</v>
      </c>
    </row>
    <row r="493" spans="1:8" x14ac:dyDescent="0.3">
      <c r="A493" s="3" t="s">
        <v>38</v>
      </c>
      <c r="B493" s="3" t="s">
        <v>343</v>
      </c>
      <c r="C493" s="3" t="s">
        <v>319</v>
      </c>
      <c r="D493" s="3" t="str">
        <f t="shared" si="113"/>
        <v>(유)동****류</v>
      </c>
      <c r="E493" s="3" t="s">
        <v>354</v>
      </c>
      <c r="F493" s="3" t="s">
        <v>47</v>
      </c>
      <c r="G493" s="3" t="s">
        <v>320</v>
      </c>
      <c r="H493" t="str">
        <f t="shared" si="112"/>
        <v>광주광역시 서구 월산로</v>
      </c>
    </row>
    <row r="494" spans="1:8" x14ac:dyDescent="0.3">
      <c r="A494" s="3" t="s">
        <v>38</v>
      </c>
      <c r="B494" s="3" t="s">
        <v>332</v>
      </c>
      <c r="C494" s="3" t="s">
        <v>319</v>
      </c>
      <c r="D494" s="3" t="str">
        <f t="shared" si="113"/>
        <v>(유)동****류</v>
      </c>
      <c r="E494" s="3" t="s">
        <v>354</v>
      </c>
      <c r="F494" s="3" t="s">
        <v>47</v>
      </c>
      <c r="G494" s="3" t="s">
        <v>320</v>
      </c>
      <c r="H494" t="str">
        <f t="shared" si="112"/>
        <v>광주광역시 서구 월산로</v>
      </c>
    </row>
    <row r="495" spans="1:8" x14ac:dyDescent="0.3">
      <c r="A495" s="3" t="s">
        <v>38</v>
      </c>
      <c r="B495" s="3" t="s">
        <v>351</v>
      </c>
      <c r="C495" s="3" t="s">
        <v>319</v>
      </c>
      <c r="D495" s="3" t="str">
        <f t="shared" si="113"/>
        <v>(유)동****류</v>
      </c>
      <c r="E495" s="3" t="s">
        <v>354</v>
      </c>
      <c r="F495" s="3" t="s">
        <v>47</v>
      </c>
      <c r="G495" s="3" t="s">
        <v>320</v>
      </c>
      <c r="H495" t="str">
        <f t="shared" si="112"/>
        <v>광주광역시 서구 월산로</v>
      </c>
    </row>
    <row r="496" spans="1:8" x14ac:dyDescent="0.3">
      <c r="A496" s="3" t="s">
        <v>38</v>
      </c>
      <c r="B496" s="3" t="s">
        <v>334</v>
      </c>
      <c r="C496" s="3" t="s">
        <v>319</v>
      </c>
      <c r="D496" s="3" t="str">
        <f t="shared" si="113"/>
        <v>(유)동****류</v>
      </c>
      <c r="E496" s="3" t="s">
        <v>354</v>
      </c>
      <c r="F496" s="3" t="s">
        <v>47</v>
      </c>
      <c r="G496" s="3" t="s">
        <v>320</v>
      </c>
      <c r="H496" t="str">
        <f t="shared" si="112"/>
        <v>광주광역시 서구 월산로</v>
      </c>
    </row>
    <row r="497" spans="1:8" x14ac:dyDescent="0.3">
      <c r="A497" s="3" t="s">
        <v>38</v>
      </c>
      <c r="B497" s="3" t="s">
        <v>335</v>
      </c>
      <c r="C497" s="3" t="s">
        <v>319</v>
      </c>
      <c r="D497" s="3" t="str">
        <f t="shared" si="113"/>
        <v>(유)동****류</v>
      </c>
      <c r="E497" s="3" t="s">
        <v>354</v>
      </c>
      <c r="F497" s="3" t="s">
        <v>47</v>
      </c>
      <c r="G497" s="3" t="s">
        <v>320</v>
      </c>
      <c r="H497" t="str">
        <f t="shared" si="112"/>
        <v>광주광역시 서구 월산로</v>
      </c>
    </row>
    <row r="498" spans="1:8" x14ac:dyDescent="0.3">
      <c r="A498" s="3" t="s">
        <v>38</v>
      </c>
      <c r="B498" s="3" t="s">
        <v>337</v>
      </c>
      <c r="C498" s="3" t="s">
        <v>338</v>
      </c>
      <c r="D498" s="3" t="str">
        <f>LEFT(C498,3)&amp;"****"&amp;RIGHT(C498,1)</f>
        <v>유)동****류</v>
      </c>
      <c r="E498" s="3" t="s">
        <v>354</v>
      </c>
      <c r="F498" s="3" t="s">
        <v>47</v>
      </c>
      <c r="G498" s="3" t="s">
        <v>320</v>
      </c>
      <c r="H498" t="str">
        <f t="shared" si="112"/>
        <v>광주광역시 서구 월산로</v>
      </c>
    </row>
    <row r="499" spans="1:8" x14ac:dyDescent="0.3">
      <c r="A499" s="3" t="s">
        <v>38</v>
      </c>
      <c r="B499" s="3" t="s">
        <v>339</v>
      </c>
      <c r="C499" s="3" t="s">
        <v>319</v>
      </c>
      <c r="D499" s="3" t="str">
        <f t="shared" ref="D499:D505" si="114">LEFT(C499,4)&amp;"****"&amp;RIGHT(C499,1)</f>
        <v>(유)동****류</v>
      </c>
      <c r="E499" s="3" t="s">
        <v>354</v>
      </c>
      <c r="F499" s="3" t="s">
        <v>47</v>
      </c>
      <c r="G499" s="3" t="s">
        <v>320</v>
      </c>
      <c r="H499" t="str">
        <f t="shared" si="112"/>
        <v>광주광역시 서구 월산로</v>
      </c>
    </row>
    <row r="500" spans="1:8" x14ac:dyDescent="0.3">
      <c r="A500" s="3" t="s">
        <v>38</v>
      </c>
      <c r="B500" s="3" t="s">
        <v>352</v>
      </c>
      <c r="C500" s="3" t="s">
        <v>319</v>
      </c>
      <c r="D500" s="3" t="str">
        <f t="shared" si="114"/>
        <v>(유)동****류</v>
      </c>
      <c r="E500" s="3" t="s">
        <v>354</v>
      </c>
      <c r="F500" s="3" t="s">
        <v>47</v>
      </c>
      <c r="G500" s="3" t="s">
        <v>320</v>
      </c>
      <c r="H500" t="str">
        <f t="shared" si="112"/>
        <v>광주광역시 서구 월산로</v>
      </c>
    </row>
    <row r="501" spans="1:8" x14ac:dyDescent="0.3">
      <c r="A501" s="3" t="s">
        <v>38</v>
      </c>
      <c r="B501" s="3" t="s">
        <v>340</v>
      </c>
      <c r="C501" s="3" t="s">
        <v>319</v>
      </c>
      <c r="D501" s="3" t="str">
        <f t="shared" si="114"/>
        <v>(유)동****류</v>
      </c>
      <c r="E501" s="3" t="s">
        <v>354</v>
      </c>
      <c r="F501" s="3" t="s">
        <v>47</v>
      </c>
      <c r="G501" s="3" t="s">
        <v>320</v>
      </c>
      <c r="H501" t="str">
        <f t="shared" si="112"/>
        <v>광주광역시 서구 월산로</v>
      </c>
    </row>
    <row r="502" spans="1:8" x14ac:dyDescent="0.3">
      <c r="A502" s="3" t="s">
        <v>38</v>
      </c>
      <c r="B502" s="3" t="s">
        <v>357</v>
      </c>
      <c r="C502" s="3" t="s">
        <v>319</v>
      </c>
      <c r="D502" s="3" t="str">
        <f t="shared" si="114"/>
        <v>(유)동****류</v>
      </c>
      <c r="E502" s="3" t="s">
        <v>354</v>
      </c>
      <c r="F502" s="3" t="s">
        <v>47</v>
      </c>
      <c r="G502" s="3" t="s">
        <v>320</v>
      </c>
      <c r="H502" t="str">
        <f t="shared" si="112"/>
        <v>광주광역시 서구 월산로</v>
      </c>
    </row>
    <row r="503" spans="1:8" x14ac:dyDescent="0.3">
      <c r="A503" s="3" t="s">
        <v>30</v>
      </c>
      <c r="B503" s="3" t="s">
        <v>362</v>
      </c>
      <c r="C503" s="3" t="s">
        <v>319</v>
      </c>
      <c r="D503" s="3" t="str">
        <f t="shared" si="114"/>
        <v>(유)동****류</v>
      </c>
      <c r="E503" s="3" t="s">
        <v>359</v>
      </c>
      <c r="F503" s="3" t="s">
        <v>47</v>
      </c>
      <c r="G503" s="3" t="s">
        <v>320</v>
      </c>
      <c r="H503" t="str">
        <f t="shared" si="112"/>
        <v>광주광역시 서구 월산로</v>
      </c>
    </row>
    <row r="504" spans="1:8" x14ac:dyDescent="0.3">
      <c r="A504" s="3" t="s">
        <v>30</v>
      </c>
      <c r="B504" s="3" t="s">
        <v>321</v>
      </c>
      <c r="C504" s="3" t="s">
        <v>319</v>
      </c>
      <c r="D504" s="3" t="str">
        <f t="shared" si="114"/>
        <v>(유)동****류</v>
      </c>
      <c r="E504" s="3" t="s">
        <v>359</v>
      </c>
      <c r="F504" s="3" t="s">
        <v>47</v>
      </c>
      <c r="G504" s="3" t="s">
        <v>320</v>
      </c>
      <c r="H504" t="str">
        <f t="shared" si="112"/>
        <v>광주광역시 서구 월산로</v>
      </c>
    </row>
    <row r="505" spans="1:8" x14ac:dyDescent="0.3">
      <c r="A505" s="3" t="s">
        <v>30</v>
      </c>
      <c r="B505" s="3" t="s">
        <v>323</v>
      </c>
      <c r="C505" s="3" t="s">
        <v>319</v>
      </c>
      <c r="D505" s="3" t="str">
        <f t="shared" si="114"/>
        <v>(유)동****류</v>
      </c>
      <c r="E505" s="3" t="s">
        <v>359</v>
      </c>
      <c r="F505" s="3" t="s">
        <v>47</v>
      </c>
      <c r="G505" s="3" t="s">
        <v>320</v>
      </c>
      <c r="H505" t="str">
        <f t="shared" si="112"/>
        <v>광주광역시 서구 월산로</v>
      </c>
    </row>
    <row r="506" spans="1:8" x14ac:dyDescent="0.3">
      <c r="A506" s="3" t="s">
        <v>15</v>
      </c>
      <c r="B506" s="3" t="s">
        <v>345</v>
      </c>
      <c r="C506" s="3" t="s">
        <v>346</v>
      </c>
      <c r="D506" s="3" t="str">
        <f>LEFT(C506,4)&amp;"*"&amp;RIGHT(C506,1)</f>
        <v>유한회사*프</v>
      </c>
      <c r="E506" s="3" t="s">
        <v>66</v>
      </c>
      <c r="F506" s="3" t="s">
        <v>47</v>
      </c>
      <c r="G506" s="3" t="s">
        <v>363</v>
      </c>
      <c r="H506" t="str">
        <f>LEFT(G506,13)</f>
        <v xml:space="preserve">광주광역시 서구 월산로 </v>
      </c>
    </row>
    <row r="507" spans="1:8" x14ac:dyDescent="0.3">
      <c r="A507" s="3" t="s">
        <v>15</v>
      </c>
      <c r="B507" s="3" t="s">
        <v>364</v>
      </c>
      <c r="C507" s="3" t="s">
        <v>365</v>
      </c>
      <c r="D507" s="3" t="str">
        <f>LEFT(C507,4)&amp;"***"&amp;RIGHT(C507,1)</f>
        <v>(유)데***팀</v>
      </c>
      <c r="E507" s="3" t="s">
        <v>193</v>
      </c>
      <c r="F507" s="3" t="s">
        <v>47</v>
      </c>
      <c r="G507" s="3" t="s">
        <v>367</v>
      </c>
      <c r="H507" t="str">
        <f>LEFT(G507,12)</f>
        <v>광주광역시 서구 월산로</v>
      </c>
    </row>
    <row r="508" spans="1:8" x14ac:dyDescent="0.3">
      <c r="A508" s="3" t="s">
        <v>15</v>
      </c>
      <c r="B508" s="3" t="s">
        <v>348</v>
      </c>
      <c r="C508" s="3" t="s">
        <v>349</v>
      </c>
      <c r="D508" s="3" t="str">
        <f>LEFT(C508,1)&amp;"*****"&amp;RIGHT(C508,2)</f>
        <v>대*****교회</v>
      </c>
      <c r="E508" s="3" t="s">
        <v>373</v>
      </c>
      <c r="F508" s="3" t="s">
        <v>47</v>
      </c>
      <c r="G508" s="3" t="s">
        <v>320</v>
      </c>
      <c r="H508" t="str">
        <f>LEFT(G508,13)</f>
        <v xml:space="preserve">광주광역시 서구 월산로 </v>
      </c>
    </row>
    <row r="509" spans="1:8" x14ac:dyDescent="0.3">
      <c r="A509" s="3" t="s">
        <v>15</v>
      </c>
      <c r="B509" s="3" t="s">
        <v>318</v>
      </c>
      <c r="C509" s="3" t="s">
        <v>319</v>
      </c>
      <c r="D509" s="3" t="str">
        <f t="shared" ref="D509:D515" si="115">LEFT(C509,4)&amp;"****"&amp;RIGHT(C509,1)</f>
        <v>(유)동****류</v>
      </c>
      <c r="E509" s="3" t="s">
        <v>66</v>
      </c>
      <c r="F509" s="3" t="s">
        <v>47</v>
      </c>
      <c r="G509" s="3" t="s">
        <v>320</v>
      </c>
      <c r="H509" t="str">
        <f t="shared" ref="H509:H558" si="116">LEFT(G509,12)</f>
        <v>광주광역시 서구 월산로</v>
      </c>
    </row>
    <row r="510" spans="1:8" x14ac:dyDescent="0.3">
      <c r="A510" s="3" t="s">
        <v>15</v>
      </c>
      <c r="B510" s="3" t="s">
        <v>350</v>
      </c>
      <c r="C510" s="3" t="s">
        <v>319</v>
      </c>
      <c r="D510" s="3" t="str">
        <f t="shared" si="115"/>
        <v>(유)동****류</v>
      </c>
      <c r="E510" s="3" t="s">
        <v>371</v>
      </c>
      <c r="F510" s="3" t="s">
        <v>47</v>
      </c>
      <c r="G510" s="3" t="s">
        <v>320</v>
      </c>
      <c r="H510" t="str">
        <f t="shared" si="116"/>
        <v>광주광역시 서구 월산로</v>
      </c>
    </row>
    <row r="511" spans="1:8" x14ac:dyDescent="0.3">
      <c r="A511" s="3" t="s">
        <v>15</v>
      </c>
      <c r="B511" s="3" t="s">
        <v>343</v>
      </c>
      <c r="C511" s="3" t="s">
        <v>319</v>
      </c>
      <c r="D511" s="3" t="str">
        <f t="shared" si="115"/>
        <v>(유)동****류</v>
      </c>
      <c r="E511" s="3" t="s">
        <v>371</v>
      </c>
      <c r="F511" s="3" t="s">
        <v>47</v>
      </c>
      <c r="G511" s="3" t="s">
        <v>320</v>
      </c>
      <c r="H511" t="str">
        <f t="shared" si="116"/>
        <v>광주광역시 서구 월산로</v>
      </c>
    </row>
    <row r="512" spans="1:8" x14ac:dyDescent="0.3">
      <c r="A512" s="3" t="s">
        <v>15</v>
      </c>
      <c r="B512" s="3" t="s">
        <v>332</v>
      </c>
      <c r="C512" s="3" t="s">
        <v>319</v>
      </c>
      <c r="D512" s="3" t="str">
        <f t="shared" si="115"/>
        <v>(유)동****류</v>
      </c>
      <c r="E512" s="3" t="s">
        <v>371</v>
      </c>
      <c r="F512" s="3" t="s">
        <v>47</v>
      </c>
      <c r="G512" s="3" t="s">
        <v>320</v>
      </c>
      <c r="H512" t="str">
        <f t="shared" si="116"/>
        <v>광주광역시 서구 월산로</v>
      </c>
    </row>
    <row r="513" spans="1:8" x14ac:dyDescent="0.3">
      <c r="A513" s="3" t="s">
        <v>15</v>
      </c>
      <c r="B513" s="3" t="s">
        <v>351</v>
      </c>
      <c r="C513" s="3" t="s">
        <v>319</v>
      </c>
      <c r="D513" s="3" t="str">
        <f t="shared" si="115"/>
        <v>(유)동****류</v>
      </c>
      <c r="E513" s="3" t="s">
        <v>371</v>
      </c>
      <c r="F513" s="3" t="s">
        <v>47</v>
      </c>
      <c r="G513" s="3" t="s">
        <v>320</v>
      </c>
      <c r="H513" t="str">
        <f t="shared" si="116"/>
        <v>광주광역시 서구 월산로</v>
      </c>
    </row>
    <row r="514" spans="1:8" x14ac:dyDescent="0.3">
      <c r="A514" s="3" t="s">
        <v>15</v>
      </c>
      <c r="B514" s="3" t="s">
        <v>334</v>
      </c>
      <c r="C514" s="3" t="s">
        <v>319</v>
      </c>
      <c r="D514" s="3" t="str">
        <f t="shared" si="115"/>
        <v>(유)동****류</v>
      </c>
      <c r="E514" s="3" t="s">
        <v>371</v>
      </c>
      <c r="F514" s="3" t="s">
        <v>47</v>
      </c>
      <c r="G514" s="3" t="s">
        <v>320</v>
      </c>
      <c r="H514" t="str">
        <f t="shared" si="116"/>
        <v>광주광역시 서구 월산로</v>
      </c>
    </row>
    <row r="515" spans="1:8" x14ac:dyDescent="0.3">
      <c r="A515" s="3" t="s">
        <v>15</v>
      </c>
      <c r="B515" s="3" t="s">
        <v>335</v>
      </c>
      <c r="C515" s="3" t="s">
        <v>319</v>
      </c>
      <c r="D515" s="3" t="str">
        <f t="shared" si="115"/>
        <v>(유)동****류</v>
      </c>
      <c r="E515" s="3" t="s">
        <v>371</v>
      </c>
      <c r="F515" s="3" t="s">
        <v>47</v>
      </c>
      <c r="G515" s="3" t="s">
        <v>320</v>
      </c>
      <c r="H515" t="str">
        <f t="shared" si="116"/>
        <v>광주광역시 서구 월산로</v>
      </c>
    </row>
    <row r="516" spans="1:8" x14ac:dyDescent="0.3">
      <c r="A516" s="3" t="s">
        <v>15</v>
      </c>
      <c r="B516" s="3" t="s">
        <v>337</v>
      </c>
      <c r="C516" s="3" t="s">
        <v>338</v>
      </c>
      <c r="D516" s="3" t="str">
        <f>LEFT(C516,3)&amp;"****"&amp;RIGHT(C516,1)</f>
        <v>유)동****류</v>
      </c>
      <c r="E516" s="3" t="s">
        <v>371</v>
      </c>
      <c r="F516" s="3" t="s">
        <v>47</v>
      </c>
      <c r="G516" s="3" t="s">
        <v>320</v>
      </c>
      <c r="H516" t="str">
        <f t="shared" si="116"/>
        <v>광주광역시 서구 월산로</v>
      </c>
    </row>
    <row r="517" spans="1:8" x14ac:dyDescent="0.3">
      <c r="A517" s="3" t="s">
        <v>15</v>
      </c>
      <c r="B517" s="3" t="s">
        <v>339</v>
      </c>
      <c r="C517" s="3" t="s">
        <v>319</v>
      </c>
      <c r="D517" s="3" t="str">
        <f t="shared" ref="D517:D534" si="117">LEFT(C517,4)&amp;"****"&amp;RIGHT(C517,1)</f>
        <v>(유)동****류</v>
      </c>
      <c r="E517" s="3" t="s">
        <v>371</v>
      </c>
      <c r="F517" s="3" t="s">
        <v>47</v>
      </c>
      <c r="G517" s="3" t="s">
        <v>320</v>
      </c>
      <c r="H517" t="str">
        <f t="shared" si="116"/>
        <v>광주광역시 서구 월산로</v>
      </c>
    </row>
    <row r="518" spans="1:8" x14ac:dyDescent="0.3">
      <c r="A518" s="3" t="s">
        <v>15</v>
      </c>
      <c r="B518" s="3" t="s">
        <v>352</v>
      </c>
      <c r="C518" s="3" t="s">
        <v>319</v>
      </c>
      <c r="D518" s="3" t="str">
        <f t="shared" si="117"/>
        <v>(유)동****류</v>
      </c>
      <c r="E518" s="3" t="s">
        <v>371</v>
      </c>
      <c r="F518" s="3" t="s">
        <v>47</v>
      </c>
      <c r="G518" s="3" t="s">
        <v>320</v>
      </c>
      <c r="H518" t="str">
        <f t="shared" si="116"/>
        <v>광주광역시 서구 월산로</v>
      </c>
    </row>
    <row r="519" spans="1:8" x14ac:dyDescent="0.3">
      <c r="A519" s="3" t="s">
        <v>15</v>
      </c>
      <c r="B519" s="3" t="s">
        <v>340</v>
      </c>
      <c r="C519" s="3" t="s">
        <v>319</v>
      </c>
      <c r="D519" s="3" t="str">
        <f t="shared" si="117"/>
        <v>(유)동****류</v>
      </c>
      <c r="E519" s="3" t="s">
        <v>371</v>
      </c>
      <c r="F519" s="3" t="s">
        <v>47</v>
      </c>
      <c r="G519" s="3" t="s">
        <v>320</v>
      </c>
      <c r="H519" t="str">
        <f t="shared" si="116"/>
        <v>광주광역시 서구 월산로</v>
      </c>
    </row>
    <row r="520" spans="1:8" x14ac:dyDescent="0.3">
      <c r="A520" s="3" t="s">
        <v>15</v>
      </c>
      <c r="B520" s="3" t="s">
        <v>357</v>
      </c>
      <c r="C520" s="3" t="s">
        <v>319</v>
      </c>
      <c r="D520" s="3" t="str">
        <f t="shared" si="117"/>
        <v>(유)동****류</v>
      </c>
      <c r="E520" s="3" t="s">
        <v>371</v>
      </c>
      <c r="F520" s="3" t="s">
        <v>47</v>
      </c>
      <c r="G520" s="3" t="s">
        <v>320</v>
      </c>
      <c r="H520" t="str">
        <f t="shared" si="116"/>
        <v>광주광역시 서구 월산로</v>
      </c>
    </row>
    <row r="521" spans="1:8" x14ac:dyDescent="0.3">
      <c r="A521" s="3" t="s">
        <v>15</v>
      </c>
      <c r="B521" s="3" t="s">
        <v>358</v>
      </c>
      <c r="C521" s="3" t="s">
        <v>319</v>
      </c>
      <c r="D521" s="3" t="str">
        <f t="shared" si="117"/>
        <v>(유)동****류</v>
      </c>
      <c r="E521" s="3" t="s">
        <v>371</v>
      </c>
      <c r="F521" s="3" t="s">
        <v>47</v>
      </c>
      <c r="G521" s="3" t="s">
        <v>320</v>
      </c>
      <c r="H521" t="str">
        <f t="shared" si="116"/>
        <v>광주광역시 서구 월산로</v>
      </c>
    </row>
    <row r="522" spans="1:8" x14ac:dyDescent="0.3">
      <c r="A522" s="3" t="s">
        <v>30</v>
      </c>
      <c r="B522" s="3" t="s">
        <v>324</v>
      </c>
      <c r="C522" s="3" t="s">
        <v>319</v>
      </c>
      <c r="D522" s="3" t="str">
        <f t="shared" si="117"/>
        <v>(유)동****류</v>
      </c>
      <c r="E522" s="3" t="s">
        <v>359</v>
      </c>
      <c r="F522" s="3" t="s">
        <v>47</v>
      </c>
      <c r="G522" s="3" t="s">
        <v>320</v>
      </c>
      <c r="H522" t="str">
        <f t="shared" si="116"/>
        <v>광주광역시 서구 월산로</v>
      </c>
    </row>
    <row r="523" spans="1:8" x14ac:dyDescent="0.3">
      <c r="A523" s="3" t="s">
        <v>30</v>
      </c>
      <c r="B523" s="3" t="s">
        <v>326</v>
      </c>
      <c r="C523" s="3" t="s">
        <v>319</v>
      </c>
      <c r="D523" s="3" t="str">
        <f t="shared" si="117"/>
        <v>(유)동****류</v>
      </c>
      <c r="E523" s="3" t="s">
        <v>359</v>
      </c>
      <c r="F523" s="3" t="s">
        <v>47</v>
      </c>
      <c r="G523" s="3" t="s">
        <v>320</v>
      </c>
      <c r="H523" t="str">
        <f t="shared" si="116"/>
        <v>광주광역시 서구 월산로</v>
      </c>
    </row>
    <row r="524" spans="1:8" x14ac:dyDescent="0.3">
      <c r="A524" s="3" t="s">
        <v>30</v>
      </c>
      <c r="B524" s="3" t="s">
        <v>327</v>
      </c>
      <c r="C524" s="3" t="s">
        <v>319</v>
      </c>
      <c r="D524" s="3" t="str">
        <f t="shared" si="117"/>
        <v>(유)동****류</v>
      </c>
      <c r="E524" s="3" t="s">
        <v>359</v>
      </c>
      <c r="F524" s="3" t="s">
        <v>47</v>
      </c>
      <c r="G524" s="3" t="s">
        <v>320</v>
      </c>
      <c r="H524" t="str">
        <f t="shared" si="116"/>
        <v>광주광역시 서구 월산로</v>
      </c>
    </row>
    <row r="525" spans="1:8" x14ac:dyDescent="0.3">
      <c r="A525" s="3" t="s">
        <v>30</v>
      </c>
      <c r="B525" s="3" t="s">
        <v>328</v>
      </c>
      <c r="C525" s="3" t="s">
        <v>319</v>
      </c>
      <c r="D525" s="3" t="str">
        <f t="shared" si="117"/>
        <v>(유)동****류</v>
      </c>
      <c r="E525" s="3" t="s">
        <v>359</v>
      </c>
      <c r="F525" s="3" t="s">
        <v>47</v>
      </c>
      <c r="G525" s="3" t="s">
        <v>320</v>
      </c>
      <c r="H525" t="str">
        <f t="shared" si="116"/>
        <v>광주광역시 서구 월산로</v>
      </c>
    </row>
    <row r="526" spans="1:8" x14ac:dyDescent="0.3">
      <c r="A526" s="3" t="s">
        <v>30</v>
      </c>
      <c r="B526" s="3" t="s">
        <v>329</v>
      </c>
      <c r="C526" s="3" t="s">
        <v>319</v>
      </c>
      <c r="D526" s="3" t="str">
        <f t="shared" si="117"/>
        <v>(유)동****류</v>
      </c>
      <c r="E526" s="3" t="s">
        <v>359</v>
      </c>
      <c r="F526" s="3" t="s">
        <v>47</v>
      </c>
      <c r="G526" s="3" t="s">
        <v>320</v>
      </c>
      <c r="H526" t="str">
        <f t="shared" si="116"/>
        <v>광주광역시 서구 월산로</v>
      </c>
    </row>
    <row r="527" spans="1:8" x14ac:dyDescent="0.3">
      <c r="A527" s="3" t="s">
        <v>30</v>
      </c>
      <c r="B527" s="3" t="s">
        <v>330</v>
      </c>
      <c r="C527" s="3" t="s">
        <v>319</v>
      </c>
      <c r="D527" s="3" t="str">
        <f t="shared" si="117"/>
        <v>(유)동****류</v>
      </c>
      <c r="E527" s="3" t="s">
        <v>359</v>
      </c>
      <c r="F527" s="3" t="s">
        <v>47</v>
      </c>
      <c r="G527" s="3" t="s">
        <v>320</v>
      </c>
      <c r="H527" t="str">
        <f t="shared" si="116"/>
        <v>광주광역시 서구 월산로</v>
      </c>
    </row>
    <row r="528" spans="1:8" x14ac:dyDescent="0.3">
      <c r="A528" s="3" t="s">
        <v>9</v>
      </c>
      <c r="B528" s="3" t="s">
        <v>350</v>
      </c>
      <c r="C528" s="3" t="s">
        <v>319</v>
      </c>
      <c r="D528" s="3" t="str">
        <f t="shared" si="117"/>
        <v>(유)동****류</v>
      </c>
      <c r="E528" s="3" t="s">
        <v>356</v>
      </c>
      <c r="F528" s="3" t="s">
        <v>47</v>
      </c>
      <c r="G528" s="3" t="s">
        <v>320</v>
      </c>
      <c r="H528" t="str">
        <f t="shared" si="116"/>
        <v>광주광역시 서구 월산로</v>
      </c>
    </row>
    <row r="529" spans="1:8" x14ac:dyDescent="0.3">
      <c r="A529" s="3" t="s">
        <v>9</v>
      </c>
      <c r="B529" s="3" t="s">
        <v>343</v>
      </c>
      <c r="C529" s="3" t="s">
        <v>319</v>
      </c>
      <c r="D529" s="3" t="str">
        <f t="shared" si="117"/>
        <v>(유)동****류</v>
      </c>
      <c r="E529" s="3" t="s">
        <v>356</v>
      </c>
      <c r="F529" s="3" t="s">
        <v>47</v>
      </c>
      <c r="G529" s="3" t="s">
        <v>320</v>
      </c>
      <c r="H529" t="str">
        <f t="shared" si="116"/>
        <v>광주광역시 서구 월산로</v>
      </c>
    </row>
    <row r="530" spans="1:8" x14ac:dyDescent="0.3">
      <c r="A530" s="3" t="s">
        <v>9</v>
      </c>
      <c r="B530" s="3" t="s">
        <v>332</v>
      </c>
      <c r="C530" s="3" t="s">
        <v>319</v>
      </c>
      <c r="D530" s="3" t="str">
        <f t="shared" si="117"/>
        <v>(유)동****류</v>
      </c>
      <c r="E530" s="3" t="s">
        <v>356</v>
      </c>
      <c r="F530" s="3" t="s">
        <v>47</v>
      </c>
      <c r="G530" s="3" t="s">
        <v>320</v>
      </c>
      <c r="H530" t="str">
        <f t="shared" si="116"/>
        <v>광주광역시 서구 월산로</v>
      </c>
    </row>
    <row r="531" spans="1:8" x14ac:dyDescent="0.3">
      <c r="A531" s="3" t="s">
        <v>9</v>
      </c>
      <c r="B531" s="3" t="s">
        <v>351</v>
      </c>
      <c r="C531" s="3" t="s">
        <v>319</v>
      </c>
      <c r="D531" s="3" t="str">
        <f t="shared" si="117"/>
        <v>(유)동****류</v>
      </c>
      <c r="E531" s="3" t="s">
        <v>356</v>
      </c>
      <c r="F531" s="3" t="s">
        <v>47</v>
      </c>
      <c r="G531" s="3" t="s">
        <v>320</v>
      </c>
      <c r="H531" t="str">
        <f t="shared" si="116"/>
        <v>광주광역시 서구 월산로</v>
      </c>
    </row>
    <row r="532" spans="1:8" x14ac:dyDescent="0.3">
      <c r="A532" s="3" t="s">
        <v>9</v>
      </c>
      <c r="B532" s="3" t="s">
        <v>334</v>
      </c>
      <c r="C532" s="3" t="s">
        <v>319</v>
      </c>
      <c r="D532" s="3" t="str">
        <f t="shared" si="117"/>
        <v>(유)동****류</v>
      </c>
      <c r="E532" s="3" t="s">
        <v>356</v>
      </c>
      <c r="F532" s="3" t="s">
        <v>47</v>
      </c>
      <c r="G532" s="3" t="s">
        <v>320</v>
      </c>
      <c r="H532" t="str">
        <f t="shared" si="116"/>
        <v>광주광역시 서구 월산로</v>
      </c>
    </row>
    <row r="533" spans="1:8" x14ac:dyDescent="0.3">
      <c r="A533" s="3" t="s">
        <v>9</v>
      </c>
      <c r="B533" s="3" t="s">
        <v>335</v>
      </c>
      <c r="C533" s="3" t="s">
        <v>319</v>
      </c>
      <c r="D533" s="3" t="str">
        <f t="shared" si="117"/>
        <v>(유)동****류</v>
      </c>
      <c r="E533" s="3" t="s">
        <v>356</v>
      </c>
      <c r="F533" s="3" t="s">
        <v>47</v>
      </c>
      <c r="G533" s="3" t="s">
        <v>320</v>
      </c>
      <c r="H533" t="str">
        <f t="shared" si="116"/>
        <v>광주광역시 서구 월산로</v>
      </c>
    </row>
    <row r="534" spans="1:8" x14ac:dyDescent="0.3">
      <c r="A534" s="3" t="s">
        <v>9</v>
      </c>
      <c r="B534" s="3" t="s">
        <v>336</v>
      </c>
      <c r="C534" s="3" t="s">
        <v>319</v>
      </c>
      <c r="D534" s="3" t="str">
        <f t="shared" si="117"/>
        <v>(유)동****류</v>
      </c>
      <c r="E534" s="3" t="s">
        <v>356</v>
      </c>
      <c r="F534" s="3" t="s">
        <v>47</v>
      </c>
      <c r="G534" s="3" t="s">
        <v>320</v>
      </c>
      <c r="H534" t="str">
        <f t="shared" si="116"/>
        <v>광주광역시 서구 월산로</v>
      </c>
    </row>
    <row r="535" spans="1:8" x14ac:dyDescent="0.3">
      <c r="A535" s="3" t="s">
        <v>9</v>
      </c>
      <c r="B535" s="3" t="s">
        <v>337</v>
      </c>
      <c r="C535" s="3" t="s">
        <v>338</v>
      </c>
      <c r="D535" s="3" t="str">
        <f>LEFT(C535,3)&amp;"****"&amp;RIGHT(C535,1)</f>
        <v>유)동****류</v>
      </c>
      <c r="E535" s="3" t="s">
        <v>356</v>
      </c>
      <c r="F535" s="3" t="s">
        <v>47</v>
      </c>
      <c r="G535" s="3" t="s">
        <v>320</v>
      </c>
      <c r="H535" t="str">
        <f t="shared" si="116"/>
        <v>광주광역시 서구 월산로</v>
      </c>
    </row>
    <row r="536" spans="1:8" x14ac:dyDescent="0.3">
      <c r="A536" s="3" t="s">
        <v>9</v>
      </c>
      <c r="B536" s="3" t="s">
        <v>339</v>
      </c>
      <c r="C536" s="3" t="s">
        <v>319</v>
      </c>
      <c r="D536" s="3" t="str">
        <f t="shared" ref="D536:D558" si="118">LEFT(C536,4)&amp;"****"&amp;RIGHT(C536,1)</f>
        <v>(유)동****류</v>
      </c>
      <c r="E536" s="3" t="s">
        <v>356</v>
      </c>
      <c r="F536" s="3" t="s">
        <v>47</v>
      </c>
      <c r="G536" s="3" t="s">
        <v>320</v>
      </c>
      <c r="H536" t="str">
        <f t="shared" si="116"/>
        <v>광주광역시 서구 월산로</v>
      </c>
    </row>
    <row r="537" spans="1:8" x14ac:dyDescent="0.3">
      <c r="A537" s="3" t="s">
        <v>9</v>
      </c>
      <c r="B537" s="3" t="s">
        <v>352</v>
      </c>
      <c r="C537" s="3" t="s">
        <v>319</v>
      </c>
      <c r="D537" s="3" t="str">
        <f t="shared" si="118"/>
        <v>(유)동****류</v>
      </c>
      <c r="E537" s="3" t="s">
        <v>356</v>
      </c>
      <c r="F537" s="3" t="s">
        <v>47</v>
      </c>
      <c r="G537" s="3" t="s">
        <v>320</v>
      </c>
      <c r="H537" t="str">
        <f t="shared" si="116"/>
        <v>광주광역시 서구 월산로</v>
      </c>
    </row>
    <row r="538" spans="1:8" x14ac:dyDescent="0.3">
      <c r="A538" s="3" t="s">
        <v>9</v>
      </c>
      <c r="B538" s="3" t="s">
        <v>358</v>
      </c>
      <c r="C538" s="3" t="s">
        <v>319</v>
      </c>
      <c r="D538" s="3" t="str">
        <f t="shared" si="118"/>
        <v>(유)동****류</v>
      </c>
      <c r="E538" s="3" t="s">
        <v>356</v>
      </c>
      <c r="F538" s="3" t="s">
        <v>47</v>
      </c>
      <c r="G538" s="3" t="s">
        <v>320</v>
      </c>
      <c r="H538" t="str">
        <f t="shared" si="116"/>
        <v>광주광역시 서구 월산로</v>
      </c>
    </row>
    <row r="539" spans="1:8" x14ac:dyDescent="0.3">
      <c r="A539" s="3" t="s">
        <v>9</v>
      </c>
      <c r="B539" s="3" t="s">
        <v>341</v>
      </c>
      <c r="C539" s="3" t="s">
        <v>319</v>
      </c>
      <c r="D539" s="3" t="str">
        <f t="shared" si="118"/>
        <v>(유)동****류</v>
      </c>
      <c r="E539" s="3" t="s">
        <v>356</v>
      </c>
      <c r="F539" s="3" t="s">
        <v>47</v>
      </c>
      <c r="G539" s="3" t="s">
        <v>320</v>
      </c>
      <c r="H539" t="str">
        <f t="shared" si="116"/>
        <v>광주광역시 서구 월산로</v>
      </c>
    </row>
    <row r="540" spans="1:8" x14ac:dyDescent="0.3">
      <c r="A540" s="3" t="s">
        <v>9</v>
      </c>
      <c r="B540" s="3" t="s">
        <v>362</v>
      </c>
      <c r="C540" s="3" t="s">
        <v>319</v>
      </c>
      <c r="D540" s="3" t="str">
        <f t="shared" si="118"/>
        <v>(유)동****류</v>
      </c>
      <c r="E540" s="3" t="s">
        <v>356</v>
      </c>
      <c r="F540" s="3" t="s">
        <v>47</v>
      </c>
      <c r="G540" s="3" t="s">
        <v>320</v>
      </c>
      <c r="H540" t="str">
        <f t="shared" si="116"/>
        <v>광주광역시 서구 월산로</v>
      </c>
    </row>
    <row r="541" spans="1:8" x14ac:dyDescent="0.3">
      <c r="A541" s="3" t="s">
        <v>9</v>
      </c>
      <c r="B541" s="3" t="s">
        <v>321</v>
      </c>
      <c r="C541" s="3" t="s">
        <v>319</v>
      </c>
      <c r="D541" s="3" t="str">
        <f t="shared" si="118"/>
        <v>(유)동****류</v>
      </c>
      <c r="E541" s="3" t="s">
        <v>356</v>
      </c>
      <c r="F541" s="3" t="s">
        <v>47</v>
      </c>
      <c r="G541" s="3" t="s">
        <v>320</v>
      </c>
      <c r="H541" t="str">
        <f t="shared" si="116"/>
        <v>광주광역시 서구 월산로</v>
      </c>
    </row>
    <row r="542" spans="1:8" x14ac:dyDescent="0.3">
      <c r="A542" s="3" t="s">
        <v>9</v>
      </c>
      <c r="B542" s="3" t="s">
        <v>323</v>
      </c>
      <c r="C542" s="3" t="s">
        <v>319</v>
      </c>
      <c r="D542" s="3" t="str">
        <f t="shared" si="118"/>
        <v>(유)동****류</v>
      </c>
      <c r="E542" s="3" t="s">
        <v>356</v>
      </c>
      <c r="F542" s="3" t="s">
        <v>47</v>
      </c>
      <c r="G542" s="3" t="s">
        <v>320</v>
      </c>
      <c r="H542" t="str">
        <f t="shared" si="116"/>
        <v>광주광역시 서구 월산로</v>
      </c>
    </row>
    <row r="543" spans="1:8" x14ac:dyDescent="0.3">
      <c r="A543" s="3" t="s">
        <v>9</v>
      </c>
      <c r="B543" s="3" t="s">
        <v>324</v>
      </c>
      <c r="C543" s="3" t="s">
        <v>319</v>
      </c>
      <c r="D543" s="3" t="str">
        <f t="shared" si="118"/>
        <v>(유)동****류</v>
      </c>
      <c r="E543" s="3" t="s">
        <v>356</v>
      </c>
      <c r="F543" s="3" t="s">
        <v>47</v>
      </c>
      <c r="G543" s="3" t="s">
        <v>320</v>
      </c>
      <c r="H543" t="str">
        <f t="shared" si="116"/>
        <v>광주광역시 서구 월산로</v>
      </c>
    </row>
    <row r="544" spans="1:8" x14ac:dyDescent="0.3">
      <c r="A544" s="3" t="s">
        <v>9</v>
      </c>
      <c r="B544" s="3" t="s">
        <v>325</v>
      </c>
      <c r="C544" s="3" t="s">
        <v>319</v>
      </c>
      <c r="D544" s="3" t="str">
        <f t="shared" si="118"/>
        <v>(유)동****류</v>
      </c>
      <c r="E544" s="3" t="s">
        <v>356</v>
      </c>
      <c r="F544" s="3" t="s">
        <v>47</v>
      </c>
      <c r="G544" s="3" t="s">
        <v>320</v>
      </c>
      <c r="H544" t="str">
        <f t="shared" si="116"/>
        <v>광주광역시 서구 월산로</v>
      </c>
    </row>
    <row r="545" spans="1:8" x14ac:dyDescent="0.3">
      <c r="A545" s="3" t="s">
        <v>9</v>
      </c>
      <c r="B545" s="3" t="s">
        <v>326</v>
      </c>
      <c r="C545" s="3" t="s">
        <v>319</v>
      </c>
      <c r="D545" s="3" t="str">
        <f t="shared" si="118"/>
        <v>(유)동****류</v>
      </c>
      <c r="E545" s="3" t="s">
        <v>356</v>
      </c>
      <c r="F545" s="3" t="s">
        <v>47</v>
      </c>
      <c r="G545" s="3" t="s">
        <v>320</v>
      </c>
      <c r="H545" t="str">
        <f t="shared" si="116"/>
        <v>광주광역시 서구 월산로</v>
      </c>
    </row>
    <row r="546" spans="1:8" x14ac:dyDescent="0.3">
      <c r="A546" s="3" t="s">
        <v>9</v>
      </c>
      <c r="B546" s="3" t="s">
        <v>327</v>
      </c>
      <c r="C546" s="3" t="s">
        <v>319</v>
      </c>
      <c r="D546" s="3" t="str">
        <f t="shared" si="118"/>
        <v>(유)동****류</v>
      </c>
      <c r="E546" s="3" t="s">
        <v>356</v>
      </c>
      <c r="F546" s="3" t="s">
        <v>47</v>
      </c>
      <c r="G546" s="3" t="s">
        <v>320</v>
      </c>
      <c r="H546" t="str">
        <f t="shared" si="116"/>
        <v>광주광역시 서구 월산로</v>
      </c>
    </row>
    <row r="547" spans="1:8" x14ac:dyDescent="0.3">
      <c r="A547" s="3" t="s">
        <v>9</v>
      </c>
      <c r="B547" s="3" t="s">
        <v>328</v>
      </c>
      <c r="C547" s="3" t="s">
        <v>319</v>
      </c>
      <c r="D547" s="3" t="str">
        <f t="shared" si="118"/>
        <v>(유)동****류</v>
      </c>
      <c r="E547" s="3" t="s">
        <v>356</v>
      </c>
      <c r="F547" s="3" t="s">
        <v>47</v>
      </c>
      <c r="G547" s="3" t="s">
        <v>320</v>
      </c>
      <c r="H547" t="str">
        <f t="shared" si="116"/>
        <v>광주광역시 서구 월산로</v>
      </c>
    </row>
    <row r="548" spans="1:8" x14ac:dyDescent="0.3">
      <c r="A548" s="3" t="s">
        <v>9</v>
      </c>
      <c r="B548" s="3" t="s">
        <v>329</v>
      </c>
      <c r="C548" s="3" t="s">
        <v>319</v>
      </c>
      <c r="D548" s="3" t="str">
        <f t="shared" si="118"/>
        <v>(유)동****류</v>
      </c>
      <c r="E548" s="3" t="s">
        <v>356</v>
      </c>
      <c r="F548" s="3" t="s">
        <v>47</v>
      </c>
      <c r="G548" s="3" t="s">
        <v>320</v>
      </c>
      <c r="H548" t="str">
        <f t="shared" si="116"/>
        <v>광주광역시 서구 월산로</v>
      </c>
    </row>
    <row r="549" spans="1:8" x14ac:dyDescent="0.3">
      <c r="A549" s="3" t="s">
        <v>9</v>
      </c>
      <c r="B549" s="3" t="s">
        <v>330</v>
      </c>
      <c r="C549" s="3" t="s">
        <v>319</v>
      </c>
      <c r="D549" s="3" t="str">
        <f t="shared" si="118"/>
        <v>(유)동****류</v>
      </c>
      <c r="E549" s="3" t="s">
        <v>356</v>
      </c>
      <c r="F549" s="3" t="s">
        <v>47</v>
      </c>
      <c r="G549" s="3" t="s">
        <v>320</v>
      </c>
      <c r="H549" t="str">
        <f t="shared" si="116"/>
        <v>광주광역시 서구 월산로</v>
      </c>
    </row>
    <row r="550" spans="1:8" x14ac:dyDescent="0.3">
      <c r="A550" s="3" t="s">
        <v>9</v>
      </c>
      <c r="B550" s="3" t="s">
        <v>342</v>
      </c>
      <c r="C550" s="3" t="s">
        <v>319</v>
      </c>
      <c r="D550" s="3" t="str">
        <f t="shared" si="118"/>
        <v>(유)동****류</v>
      </c>
      <c r="E550" s="3" t="s">
        <v>356</v>
      </c>
      <c r="F550" s="3" t="s">
        <v>47</v>
      </c>
      <c r="G550" s="3" t="s">
        <v>320</v>
      </c>
      <c r="H550" t="str">
        <f t="shared" si="116"/>
        <v>광주광역시 서구 월산로</v>
      </c>
    </row>
    <row r="551" spans="1:8" x14ac:dyDescent="0.3">
      <c r="A551" s="3" t="s">
        <v>9</v>
      </c>
      <c r="B551" s="3" t="s">
        <v>331</v>
      </c>
      <c r="C551" s="3" t="s">
        <v>319</v>
      </c>
      <c r="D551" s="3" t="str">
        <f t="shared" si="118"/>
        <v>(유)동****류</v>
      </c>
      <c r="E551" s="3" t="s">
        <v>374</v>
      </c>
      <c r="F551" s="3" t="s">
        <v>47</v>
      </c>
      <c r="G551" s="3" t="s">
        <v>320</v>
      </c>
      <c r="H551" t="str">
        <f t="shared" si="116"/>
        <v>광주광역시 서구 월산로</v>
      </c>
    </row>
    <row r="552" spans="1:8" x14ac:dyDescent="0.3">
      <c r="A552" s="3" t="s">
        <v>36</v>
      </c>
      <c r="B552" s="3" t="s">
        <v>327</v>
      </c>
      <c r="C552" s="3" t="s">
        <v>319</v>
      </c>
      <c r="D552" s="3" t="str">
        <f t="shared" si="118"/>
        <v>(유)동****류</v>
      </c>
      <c r="E552" s="3" t="s">
        <v>361</v>
      </c>
      <c r="F552" s="3" t="s">
        <v>47</v>
      </c>
      <c r="G552" s="3" t="s">
        <v>320</v>
      </c>
      <c r="H552" t="str">
        <f t="shared" si="116"/>
        <v>광주광역시 서구 월산로</v>
      </c>
    </row>
    <row r="553" spans="1:8" x14ac:dyDescent="0.3">
      <c r="A553" s="3" t="s">
        <v>36</v>
      </c>
      <c r="B553" s="3" t="s">
        <v>329</v>
      </c>
      <c r="C553" s="3" t="s">
        <v>319</v>
      </c>
      <c r="D553" s="3" t="str">
        <f t="shared" si="118"/>
        <v>(유)동****류</v>
      </c>
      <c r="E553" s="3" t="s">
        <v>361</v>
      </c>
      <c r="F553" s="3" t="s">
        <v>47</v>
      </c>
      <c r="G553" s="3" t="s">
        <v>320</v>
      </c>
      <c r="H553" t="str">
        <f t="shared" si="116"/>
        <v>광주광역시 서구 월산로</v>
      </c>
    </row>
    <row r="554" spans="1:8" x14ac:dyDescent="0.3">
      <c r="A554" s="3" t="s">
        <v>15</v>
      </c>
      <c r="B554" s="3" t="s">
        <v>327</v>
      </c>
      <c r="C554" s="3" t="s">
        <v>319</v>
      </c>
      <c r="D554" s="3" t="str">
        <f t="shared" si="118"/>
        <v>(유)동****류</v>
      </c>
      <c r="E554" s="3" t="s">
        <v>344</v>
      </c>
      <c r="F554" s="3" t="s">
        <v>47</v>
      </c>
      <c r="G554" s="3" t="s">
        <v>320</v>
      </c>
      <c r="H554" t="str">
        <f t="shared" si="116"/>
        <v>광주광역시 서구 월산로</v>
      </c>
    </row>
    <row r="555" spans="1:8" x14ac:dyDescent="0.3">
      <c r="A555" s="3" t="s">
        <v>15</v>
      </c>
      <c r="B555" s="3" t="s">
        <v>328</v>
      </c>
      <c r="C555" s="3" t="s">
        <v>319</v>
      </c>
      <c r="D555" s="3" t="str">
        <f t="shared" si="118"/>
        <v>(유)동****류</v>
      </c>
      <c r="E555" s="3" t="s">
        <v>344</v>
      </c>
      <c r="F555" s="3" t="s">
        <v>47</v>
      </c>
      <c r="G555" s="3" t="s">
        <v>320</v>
      </c>
      <c r="H555" t="str">
        <f t="shared" si="116"/>
        <v>광주광역시 서구 월산로</v>
      </c>
    </row>
    <row r="556" spans="1:8" x14ac:dyDescent="0.3">
      <c r="A556" s="3" t="s">
        <v>15</v>
      </c>
      <c r="B556" s="3" t="s">
        <v>329</v>
      </c>
      <c r="C556" s="3" t="s">
        <v>319</v>
      </c>
      <c r="D556" s="3" t="str">
        <f t="shared" si="118"/>
        <v>(유)동****류</v>
      </c>
      <c r="E556" s="3" t="s">
        <v>344</v>
      </c>
      <c r="F556" s="3" t="s">
        <v>47</v>
      </c>
      <c r="G556" s="3" t="s">
        <v>320</v>
      </c>
      <c r="H556" t="str">
        <f t="shared" si="116"/>
        <v>광주광역시 서구 월산로</v>
      </c>
    </row>
    <row r="557" spans="1:8" x14ac:dyDescent="0.3">
      <c r="A557" s="3" t="s">
        <v>15</v>
      </c>
      <c r="B557" s="3" t="s">
        <v>342</v>
      </c>
      <c r="C557" s="3" t="s">
        <v>319</v>
      </c>
      <c r="D557" s="3" t="str">
        <f t="shared" si="118"/>
        <v>(유)동****류</v>
      </c>
      <c r="E557" s="3" t="s">
        <v>344</v>
      </c>
      <c r="F557" s="3" t="s">
        <v>47</v>
      </c>
      <c r="G557" s="3" t="s">
        <v>320</v>
      </c>
      <c r="H557" t="str">
        <f t="shared" si="116"/>
        <v>광주광역시 서구 월산로</v>
      </c>
    </row>
    <row r="558" spans="1:8" x14ac:dyDescent="0.3">
      <c r="A558" s="3" t="s">
        <v>15</v>
      </c>
      <c r="B558" s="3" t="s">
        <v>331</v>
      </c>
      <c r="C558" s="3" t="s">
        <v>319</v>
      </c>
      <c r="D558" s="3" t="str">
        <f t="shared" si="118"/>
        <v>(유)동****류</v>
      </c>
      <c r="E558" s="3" t="s">
        <v>148</v>
      </c>
      <c r="F558" s="3" t="s">
        <v>47</v>
      </c>
      <c r="G558" s="3" t="s">
        <v>320</v>
      </c>
      <c r="H558" t="str">
        <f t="shared" si="116"/>
        <v>광주광역시 서구 월산로</v>
      </c>
    </row>
    <row r="559" spans="1:8" x14ac:dyDescent="0.3">
      <c r="A559" s="3" t="s">
        <v>15</v>
      </c>
      <c r="B559" s="3" t="s">
        <v>375</v>
      </c>
      <c r="C559" s="3" t="s">
        <v>376</v>
      </c>
      <c r="D559" s="3" t="str">
        <f t="shared" ref="D559" si="119">LEFT(C559,1)&amp;"*"&amp;RIGHT(C559,1)</f>
        <v>김*일</v>
      </c>
      <c r="E559" s="3" t="s">
        <v>377</v>
      </c>
      <c r="F559" s="3" t="s">
        <v>78</v>
      </c>
      <c r="G559" s="3" t="s">
        <v>378</v>
      </c>
      <c r="H559" t="str">
        <f>LEFT(G559,12)</f>
        <v>광주광역시 서구 월산로</v>
      </c>
    </row>
    <row r="560" spans="1:8" x14ac:dyDescent="0.3">
      <c r="A560" s="3" t="s">
        <v>30</v>
      </c>
      <c r="B560" s="3" t="s">
        <v>348</v>
      </c>
      <c r="C560" s="3" t="s">
        <v>349</v>
      </c>
      <c r="D560" s="3" t="str">
        <f>LEFT(C560,1)&amp;"*****"&amp;RIGHT(C560,2)</f>
        <v>대*****교회</v>
      </c>
      <c r="E560" s="3" t="s">
        <v>114</v>
      </c>
      <c r="F560" s="3" t="s">
        <v>47</v>
      </c>
      <c r="G560" s="3" t="s">
        <v>320</v>
      </c>
      <c r="H560" t="str">
        <f>LEFT(G560,13)</f>
        <v xml:space="preserve">광주광역시 서구 월산로 </v>
      </c>
    </row>
    <row r="561" spans="1:8" x14ac:dyDescent="0.3">
      <c r="A561" s="3" t="s">
        <v>15</v>
      </c>
      <c r="B561" s="3" t="s">
        <v>368</v>
      </c>
      <c r="C561" s="3" t="s">
        <v>369</v>
      </c>
      <c r="D561" s="3" t="str">
        <f t="shared" ref="D561:D562" si="120">LEFT(C561,1)&amp;"*"&amp;RIGHT(C561,1)</f>
        <v>조*민</v>
      </c>
      <c r="E561" s="3" t="s">
        <v>26</v>
      </c>
      <c r="F561" s="3" t="s">
        <v>78</v>
      </c>
      <c r="G561" s="3" t="s">
        <v>370</v>
      </c>
      <c r="H561" t="str">
        <f t="shared" ref="H561:H574" si="121">LEFT(G561,12)</f>
        <v>광주광역시 서구 월산로</v>
      </c>
    </row>
    <row r="562" spans="1:8" x14ac:dyDescent="0.3">
      <c r="A562" s="3" t="s">
        <v>30</v>
      </c>
      <c r="B562" s="3" t="s">
        <v>368</v>
      </c>
      <c r="C562" s="3" t="s">
        <v>369</v>
      </c>
      <c r="D562" s="3" t="str">
        <f t="shared" si="120"/>
        <v>조*민</v>
      </c>
      <c r="E562" s="3" t="s">
        <v>379</v>
      </c>
      <c r="F562" s="3" t="s">
        <v>78</v>
      </c>
      <c r="G562" s="3" t="s">
        <v>370</v>
      </c>
      <c r="H562" t="str">
        <f t="shared" si="121"/>
        <v>광주광역시 서구 월산로</v>
      </c>
    </row>
    <row r="563" spans="1:8" x14ac:dyDescent="0.3">
      <c r="A563" s="3" t="s">
        <v>30</v>
      </c>
      <c r="B563" s="3" t="s">
        <v>350</v>
      </c>
      <c r="C563" s="3" t="s">
        <v>319</v>
      </c>
      <c r="D563" s="3" t="str">
        <f t="shared" ref="D563:D568" si="122">LEFT(C563,4)&amp;"****"&amp;RIGHT(C563,1)</f>
        <v>(유)동****류</v>
      </c>
      <c r="E563" s="3" t="s">
        <v>359</v>
      </c>
      <c r="F563" s="3" t="s">
        <v>47</v>
      </c>
      <c r="G563" s="3" t="s">
        <v>320</v>
      </c>
      <c r="H563" t="str">
        <f t="shared" si="121"/>
        <v>광주광역시 서구 월산로</v>
      </c>
    </row>
    <row r="564" spans="1:8" x14ac:dyDescent="0.3">
      <c r="A564" s="3" t="s">
        <v>30</v>
      </c>
      <c r="B564" s="3" t="s">
        <v>343</v>
      </c>
      <c r="C564" s="3" t="s">
        <v>319</v>
      </c>
      <c r="D564" s="3" t="str">
        <f t="shared" si="122"/>
        <v>(유)동****류</v>
      </c>
      <c r="E564" s="3" t="s">
        <v>359</v>
      </c>
      <c r="F564" s="3" t="s">
        <v>47</v>
      </c>
      <c r="G564" s="3" t="s">
        <v>320</v>
      </c>
      <c r="H564" t="str">
        <f t="shared" si="121"/>
        <v>광주광역시 서구 월산로</v>
      </c>
    </row>
    <row r="565" spans="1:8" x14ac:dyDescent="0.3">
      <c r="A565" s="3" t="s">
        <v>30</v>
      </c>
      <c r="B565" s="3" t="s">
        <v>351</v>
      </c>
      <c r="C565" s="3" t="s">
        <v>319</v>
      </c>
      <c r="D565" s="3" t="str">
        <f t="shared" si="122"/>
        <v>(유)동****류</v>
      </c>
      <c r="E565" s="3" t="s">
        <v>359</v>
      </c>
      <c r="F565" s="3" t="s">
        <v>47</v>
      </c>
      <c r="G565" s="3" t="s">
        <v>320</v>
      </c>
      <c r="H565" t="str">
        <f t="shared" si="121"/>
        <v>광주광역시 서구 월산로</v>
      </c>
    </row>
    <row r="566" spans="1:8" x14ac:dyDescent="0.3">
      <c r="A566" s="3" t="s">
        <v>30</v>
      </c>
      <c r="B566" s="3" t="s">
        <v>334</v>
      </c>
      <c r="C566" s="3" t="s">
        <v>319</v>
      </c>
      <c r="D566" s="3" t="str">
        <f t="shared" si="122"/>
        <v>(유)동****류</v>
      </c>
      <c r="E566" s="3" t="s">
        <v>359</v>
      </c>
      <c r="F566" s="3" t="s">
        <v>47</v>
      </c>
      <c r="G566" s="3" t="s">
        <v>320</v>
      </c>
      <c r="H566" t="str">
        <f t="shared" si="121"/>
        <v>광주광역시 서구 월산로</v>
      </c>
    </row>
    <row r="567" spans="1:8" x14ac:dyDescent="0.3">
      <c r="A567" s="3" t="s">
        <v>30</v>
      </c>
      <c r="B567" s="3" t="s">
        <v>335</v>
      </c>
      <c r="C567" s="3" t="s">
        <v>319</v>
      </c>
      <c r="D567" s="3" t="str">
        <f t="shared" si="122"/>
        <v>(유)동****류</v>
      </c>
      <c r="E567" s="3" t="s">
        <v>359</v>
      </c>
      <c r="F567" s="3" t="s">
        <v>47</v>
      </c>
      <c r="G567" s="3" t="s">
        <v>320</v>
      </c>
      <c r="H567" t="str">
        <f t="shared" si="121"/>
        <v>광주광역시 서구 월산로</v>
      </c>
    </row>
    <row r="568" spans="1:8" x14ac:dyDescent="0.3">
      <c r="A568" s="3" t="s">
        <v>30</v>
      </c>
      <c r="B568" s="3" t="s">
        <v>336</v>
      </c>
      <c r="C568" s="3" t="s">
        <v>319</v>
      </c>
      <c r="D568" s="3" t="str">
        <f t="shared" si="122"/>
        <v>(유)동****류</v>
      </c>
      <c r="E568" s="3" t="s">
        <v>359</v>
      </c>
      <c r="F568" s="3" t="s">
        <v>47</v>
      </c>
      <c r="G568" s="3" t="s">
        <v>320</v>
      </c>
      <c r="H568" t="str">
        <f t="shared" si="121"/>
        <v>광주광역시 서구 월산로</v>
      </c>
    </row>
    <row r="569" spans="1:8" x14ac:dyDescent="0.3">
      <c r="A569" s="3" t="s">
        <v>30</v>
      </c>
      <c r="B569" s="3" t="s">
        <v>337</v>
      </c>
      <c r="C569" s="3" t="s">
        <v>338</v>
      </c>
      <c r="D569" s="3" t="str">
        <f>LEFT(C569,3)&amp;"****"&amp;RIGHT(C569,1)</f>
        <v>유)동****류</v>
      </c>
      <c r="E569" s="3" t="s">
        <v>359</v>
      </c>
      <c r="F569" s="3" t="s">
        <v>47</v>
      </c>
      <c r="G569" s="3" t="s">
        <v>320</v>
      </c>
      <c r="H569" t="str">
        <f t="shared" si="121"/>
        <v>광주광역시 서구 월산로</v>
      </c>
    </row>
    <row r="570" spans="1:8" x14ac:dyDescent="0.3">
      <c r="A570" s="3" t="s">
        <v>30</v>
      </c>
      <c r="B570" s="3" t="s">
        <v>339</v>
      </c>
      <c r="C570" s="3" t="s">
        <v>319</v>
      </c>
      <c r="D570" s="3" t="str">
        <f t="shared" ref="D570:D574" si="123">LEFT(C570,4)&amp;"****"&amp;RIGHT(C570,1)</f>
        <v>(유)동****류</v>
      </c>
      <c r="E570" s="3" t="s">
        <v>359</v>
      </c>
      <c r="F570" s="3" t="s">
        <v>47</v>
      </c>
      <c r="G570" s="3" t="s">
        <v>320</v>
      </c>
      <c r="H570" t="str">
        <f t="shared" si="121"/>
        <v>광주광역시 서구 월산로</v>
      </c>
    </row>
    <row r="571" spans="1:8" x14ac:dyDescent="0.3">
      <c r="A571" s="3" t="s">
        <v>30</v>
      </c>
      <c r="B571" s="3" t="s">
        <v>352</v>
      </c>
      <c r="C571" s="3" t="s">
        <v>319</v>
      </c>
      <c r="D571" s="3" t="str">
        <f t="shared" si="123"/>
        <v>(유)동****류</v>
      </c>
      <c r="E571" s="3" t="s">
        <v>359</v>
      </c>
      <c r="F571" s="3" t="s">
        <v>47</v>
      </c>
      <c r="G571" s="3" t="s">
        <v>320</v>
      </c>
      <c r="H571" t="str">
        <f t="shared" si="121"/>
        <v>광주광역시 서구 월산로</v>
      </c>
    </row>
    <row r="572" spans="1:8" x14ac:dyDescent="0.3">
      <c r="A572" s="3" t="s">
        <v>30</v>
      </c>
      <c r="B572" s="3" t="s">
        <v>340</v>
      </c>
      <c r="C572" s="3" t="s">
        <v>319</v>
      </c>
      <c r="D572" s="3" t="str">
        <f t="shared" si="123"/>
        <v>(유)동****류</v>
      </c>
      <c r="E572" s="3" t="s">
        <v>359</v>
      </c>
      <c r="F572" s="3" t="s">
        <v>47</v>
      </c>
      <c r="G572" s="3" t="s">
        <v>320</v>
      </c>
      <c r="H572" t="str">
        <f t="shared" si="121"/>
        <v>광주광역시 서구 월산로</v>
      </c>
    </row>
    <row r="573" spans="1:8" x14ac:dyDescent="0.3">
      <c r="A573" s="3" t="s">
        <v>30</v>
      </c>
      <c r="B573" s="3" t="s">
        <v>357</v>
      </c>
      <c r="C573" s="3" t="s">
        <v>319</v>
      </c>
      <c r="D573" s="3" t="str">
        <f t="shared" si="123"/>
        <v>(유)동****류</v>
      </c>
      <c r="E573" s="3" t="s">
        <v>359</v>
      </c>
      <c r="F573" s="3" t="s">
        <v>47</v>
      </c>
      <c r="G573" s="3" t="s">
        <v>320</v>
      </c>
      <c r="H573" t="str">
        <f t="shared" si="121"/>
        <v>광주광역시 서구 월산로</v>
      </c>
    </row>
    <row r="574" spans="1:8" x14ac:dyDescent="0.3">
      <c r="A574" s="3" t="s">
        <v>30</v>
      </c>
      <c r="B574" s="3" t="s">
        <v>341</v>
      </c>
      <c r="C574" s="3" t="s">
        <v>319</v>
      </c>
      <c r="D574" s="3" t="str">
        <f t="shared" si="123"/>
        <v>(유)동****류</v>
      </c>
      <c r="E574" s="3" t="s">
        <v>359</v>
      </c>
      <c r="F574" s="3" t="s">
        <v>47</v>
      </c>
      <c r="G574" s="3" t="s">
        <v>320</v>
      </c>
      <c r="H574" t="str">
        <f t="shared" si="121"/>
        <v>광주광역시 서구 월산로</v>
      </c>
    </row>
    <row r="575" spans="1:8" x14ac:dyDescent="0.3">
      <c r="A575" s="3" t="s">
        <v>20</v>
      </c>
      <c r="B575" s="3" t="s">
        <v>345</v>
      </c>
      <c r="C575" s="3" t="s">
        <v>346</v>
      </c>
      <c r="D575" s="3" t="str">
        <f>LEFT(C575,4)&amp;"*"&amp;RIGHT(C575,1)</f>
        <v>유한회사*프</v>
      </c>
      <c r="E575" s="3" t="s">
        <v>69</v>
      </c>
      <c r="F575" s="3" t="s">
        <v>47</v>
      </c>
      <c r="G575" s="3" t="s">
        <v>347</v>
      </c>
      <c r="H575" t="str">
        <f>LEFT(G575,13)</f>
        <v xml:space="preserve">광주광역시 서구 월산로 </v>
      </c>
    </row>
    <row r="576" spans="1:8" x14ac:dyDescent="0.3">
      <c r="A576" s="3" t="s">
        <v>20</v>
      </c>
      <c r="B576" s="3" t="s">
        <v>364</v>
      </c>
      <c r="C576" s="3" t="s">
        <v>365</v>
      </c>
      <c r="D576" s="3" t="str">
        <f>LEFT(C576,4)&amp;"***"&amp;RIGHT(C576,1)</f>
        <v>(유)데***팀</v>
      </c>
      <c r="E576" s="3" t="s">
        <v>380</v>
      </c>
      <c r="F576" s="3" t="s">
        <v>47</v>
      </c>
      <c r="G576" s="3" t="s">
        <v>367</v>
      </c>
      <c r="H576" t="str">
        <f>LEFT(G576,12)</f>
        <v>광주광역시 서구 월산로</v>
      </c>
    </row>
    <row r="577" spans="1:8" x14ac:dyDescent="0.3">
      <c r="A577" s="3" t="s">
        <v>20</v>
      </c>
      <c r="B577" s="3" t="s">
        <v>348</v>
      </c>
      <c r="C577" s="3" t="s">
        <v>349</v>
      </c>
      <c r="D577" s="3" t="str">
        <f>LEFT(C577,1)&amp;"*****"&amp;RIGHT(C577,2)</f>
        <v>대*****교회</v>
      </c>
      <c r="E577" s="3" t="s">
        <v>333</v>
      </c>
      <c r="F577" s="3" t="s">
        <v>47</v>
      </c>
      <c r="G577" s="3" t="s">
        <v>320</v>
      </c>
      <c r="H577" t="str">
        <f>LEFT(G577,13)</f>
        <v xml:space="preserve">광주광역시 서구 월산로 </v>
      </c>
    </row>
    <row r="578" spans="1:8" x14ac:dyDescent="0.3">
      <c r="A578" s="3" t="s">
        <v>20</v>
      </c>
      <c r="B578" s="3" t="s">
        <v>318</v>
      </c>
      <c r="C578" s="3" t="s">
        <v>319</v>
      </c>
      <c r="D578" s="3" t="str">
        <f t="shared" ref="D578:D585" si="124">LEFT(C578,4)&amp;"****"&amp;RIGHT(C578,1)</f>
        <v>(유)동****류</v>
      </c>
      <c r="E578" s="3" t="s">
        <v>69</v>
      </c>
      <c r="F578" s="3" t="s">
        <v>47</v>
      </c>
      <c r="G578" s="3" t="s">
        <v>320</v>
      </c>
      <c r="H578" t="str">
        <f t="shared" ref="H578:H585" si="125">LEFT(G578,12)</f>
        <v>광주광역시 서구 월산로</v>
      </c>
    </row>
    <row r="579" spans="1:8" x14ac:dyDescent="0.3">
      <c r="A579" s="3" t="s">
        <v>20</v>
      </c>
      <c r="B579" s="3" t="s">
        <v>350</v>
      </c>
      <c r="C579" s="3" t="s">
        <v>319</v>
      </c>
      <c r="D579" s="3" t="str">
        <f t="shared" si="124"/>
        <v>(유)동****류</v>
      </c>
      <c r="E579" s="3" t="s">
        <v>333</v>
      </c>
      <c r="F579" s="3" t="s">
        <v>47</v>
      </c>
      <c r="G579" s="3" t="s">
        <v>320</v>
      </c>
      <c r="H579" t="str">
        <f t="shared" si="125"/>
        <v>광주광역시 서구 월산로</v>
      </c>
    </row>
    <row r="580" spans="1:8" x14ac:dyDescent="0.3">
      <c r="A580" s="3" t="s">
        <v>20</v>
      </c>
      <c r="B580" s="3" t="s">
        <v>343</v>
      </c>
      <c r="C580" s="3" t="s">
        <v>319</v>
      </c>
      <c r="D580" s="3" t="str">
        <f t="shared" si="124"/>
        <v>(유)동****류</v>
      </c>
      <c r="E580" s="3" t="s">
        <v>333</v>
      </c>
      <c r="F580" s="3" t="s">
        <v>47</v>
      </c>
      <c r="G580" s="3" t="s">
        <v>320</v>
      </c>
      <c r="H580" t="str">
        <f t="shared" si="125"/>
        <v>광주광역시 서구 월산로</v>
      </c>
    </row>
    <row r="581" spans="1:8" x14ac:dyDescent="0.3">
      <c r="A581" s="3" t="s">
        <v>20</v>
      </c>
      <c r="B581" s="3" t="s">
        <v>332</v>
      </c>
      <c r="C581" s="3" t="s">
        <v>319</v>
      </c>
      <c r="D581" s="3" t="str">
        <f t="shared" si="124"/>
        <v>(유)동****류</v>
      </c>
      <c r="E581" s="3" t="s">
        <v>333</v>
      </c>
      <c r="F581" s="3" t="s">
        <v>47</v>
      </c>
      <c r="G581" s="3" t="s">
        <v>320</v>
      </c>
      <c r="H581" t="str">
        <f t="shared" si="125"/>
        <v>광주광역시 서구 월산로</v>
      </c>
    </row>
    <row r="582" spans="1:8" x14ac:dyDescent="0.3">
      <c r="A582" s="3" t="s">
        <v>20</v>
      </c>
      <c r="B582" s="3" t="s">
        <v>351</v>
      </c>
      <c r="C582" s="3" t="s">
        <v>319</v>
      </c>
      <c r="D582" s="3" t="str">
        <f t="shared" si="124"/>
        <v>(유)동****류</v>
      </c>
      <c r="E582" s="3" t="s">
        <v>333</v>
      </c>
      <c r="F582" s="3" t="s">
        <v>47</v>
      </c>
      <c r="G582" s="3" t="s">
        <v>320</v>
      </c>
      <c r="H582" t="str">
        <f t="shared" si="125"/>
        <v>광주광역시 서구 월산로</v>
      </c>
    </row>
    <row r="583" spans="1:8" x14ac:dyDescent="0.3">
      <c r="A583" s="3" t="s">
        <v>20</v>
      </c>
      <c r="B583" s="3" t="s">
        <v>334</v>
      </c>
      <c r="C583" s="3" t="s">
        <v>319</v>
      </c>
      <c r="D583" s="3" t="str">
        <f t="shared" si="124"/>
        <v>(유)동****류</v>
      </c>
      <c r="E583" s="3" t="s">
        <v>333</v>
      </c>
      <c r="F583" s="3" t="s">
        <v>47</v>
      </c>
      <c r="G583" s="3" t="s">
        <v>320</v>
      </c>
      <c r="H583" t="str">
        <f t="shared" si="125"/>
        <v>광주광역시 서구 월산로</v>
      </c>
    </row>
    <row r="584" spans="1:8" x14ac:dyDescent="0.3">
      <c r="A584" s="3" t="s">
        <v>30</v>
      </c>
      <c r="B584" s="3" t="s">
        <v>342</v>
      </c>
      <c r="C584" s="3" t="s">
        <v>319</v>
      </c>
      <c r="D584" s="3" t="str">
        <f t="shared" si="124"/>
        <v>(유)동****류</v>
      </c>
      <c r="E584" s="3" t="s">
        <v>359</v>
      </c>
      <c r="F584" s="3" t="s">
        <v>47</v>
      </c>
      <c r="G584" s="3" t="s">
        <v>320</v>
      </c>
      <c r="H584" t="str">
        <f t="shared" si="125"/>
        <v>광주광역시 서구 월산로</v>
      </c>
    </row>
    <row r="585" spans="1:8" x14ac:dyDescent="0.3">
      <c r="A585" s="3" t="s">
        <v>30</v>
      </c>
      <c r="B585" s="3" t="s">
        <v>331</v>
      </c>
      <c r="C585" s="3" t="s">
        <v>319</v>
      </c>
      <c r="D585" s="3" t="str">
        <f t="shared" si="124"/>
        <v>(유)동****류</v>
      </c>
      <c r="E585" s="3" t="s">
        <v>114</v>
      </c>
      <c r="F585" s="3" t="s">
        <v>47</v>
      </c>
      <c r="G585" s="3" t="s">
        <v>320</v>
      </c>
      <c r="H585" t="str">
        <f t="shared" si="125"/>
        <v>광주광역시 서구 월산로</v>
      </c>
    </row>
    <row r="586" spans="1:8" x14ac:dyDescent="0.3">
      <c r="A586" s="3" t="s">
        <v>30</v>
      </c>
      <c r="B586" s="3" t="s">
        <v>345</v>
      </c>
      <c r="C586" s="3" t="s">
        <v>346</v>
      </c>
      <c r="D586" s="3" t="str">
        <f>LEFT(C586,4)&amp;"*"&amp;RIGHT(C586,1)</f>
        <v>유한회사*프</v>
      </c>
      <c r="E586" s="3" t="s">
        <v>77</v>
      </c>
      <c r="F586" s="3" t="s">
        <v>47</v>
      </c>
      <c r="G586" s="3" t="s">
        <v>347</v>
      </c>
      <c r="H586" t="str">
        <f>LEFT(G586,13)</f>
        <v xml:space="preserve">광주광역시 서구 월산로 </v>
      </c>
    </row>
    <row r="587" spans="1:8" x14ac:dyDescent="0.3">
      <c r="A587" s="3" t="s">
        <v>15</v>
      </c>
      <c r="B587" s="3" t="s">
        <v>341</v>
      </c>
      <c r="C587" s="3" t="s">
        <v>319</v>
      </c>
      <c r="D587" s="3" t="str">
        <f t="shared" ref="D587:D611" si="126">LEFT(C587,4)&amp;"****"&amp;RIGHT(C587,1)</f>
        <v>(유)동****류</v>
      </c>
      <c r="E587" s="3" t="s">
        <v>371</v>
      </c>
      <c r="F587" s="3" t="s">
        <v>47</v>
      </c>
      <c r="G587" s="3" t="s">
        <v>320</v>
      </c>
      <c r="H587" t="str">
        <f t="shared" ref="H587:H629" si="127">LEFT(G587,12)</f>
        <v>광주광역시 서구 월산로</v>
      </c>
    </row>
    <row r="588" spans="1:8" x14ac:dyDescent="0.3">
      <c r="A588" s="3" t="s">
        <v>15</v>
      </c>
      <c r="B588" s="3" t="s">
        <v>362</v>
      </c>
      <c r="C588" s="3" t="s">
        <v>319</v>
      </c>
      <c r="D588" s="3" t="str">
        <f t="shared" si="126"/>
        <v>(유)동****류</v>
      </c>
      <c r="E588" s="3" t="s">
        <v>371</v>
      </c>
      <c r="F588" s="3" t="s">
        <v>47</v>
      </c>
      <c r="G588" s="3" t="s">
        <v>320</v>
      </c>
      <c r="H588" t="str">
        <f t="shared" si="127"/>
        <v>광주광역시 서구 월산로</v>
      </c>
    </row>
    <row r="589" spans="1:8" x14ac:dyDescent="0.3">
      <c r="A589" s="3" t="s">
        <v>15</v>
      </c>
      <c r="B589" s="3" t="s">
        <v>321</v>
      </c>
      <c r="C589" s="3" t="s">
        <v>319</v>
      </c>
      <c r="D589" s="3" t="str">
        <f t="shared" si="126"/>
        <v>(유)동****류</v>
      </c>
      <c r="E589" s="3" t="s">
        <v>371</v>
      </c>
      <c r="F589" s="3" t="s">
        <v>47</v>
      </c>
      <c r="G589" s="3" t="s">
        <v>320</v>
      </c>
      <c r="H589" t="str">
        <f t="shared" si="127"/>
        <v>광주광역시 서구 월산로</v>
      </c>
    </row>
    <row r="590" spans="1:8" x14ac:dyDescent="0.3">
      <c r="A590" s="3" t="s">
        <v>15</v>
      </c>
      <c r="B590" s="3" t="s">
        <v>323</v>
      </c>
      <c r="C590" s="3" t="s">
        <v>319</v>
      </c>
      <c r="D590" s="3" t="str">
        <f t="shared" si="126"/>
        <v>(유)동****류</v>
      </c>
      <c r="E590" s="3" t="s">
        <v>371</v>
      </c>
      <c r="F590" s="3" t="s">
        <v>47</v>
      </c>
      <c r="G590" s="3" t="s">
        <v>320</v>
      </c>
      <c r="H590" t="str">
        <f t="shared" si="127"/>
        <v>광주광역시 서구 월산로</v>
      </c>
    </row>
    <row r="591" spans="1:8" x14ac:dyDescent="0.3">
      <c r="A591" s="3" t="s">
        <v>15</v>
      </c>
      <c r="B591" s="3" t="s">
        <v>324</v>
      </c>
      <c r="C591" s="3" t="s">
        <v>319</v>
      </c>
      <c r="D591" s="3" t="str">
        <f t="shared" si="126"/>
        <v>(유)동****류</v>
      </c>
      <c r="E591" s="3" t="s">
        <v>371</v>
      </c>
      <c r="F591" s="3" t="s">
        <v>47</v>
      </c>
      <c r="G591" s="3" t="s">
        <v>320</v>
      </c>
      <c r="H591" t="str">
        <f t="shared" si="127"/>
        <v>광주광역시 서구 월산로</v>
      </c>
    </row>
    <row r="592" spans="1:8" x14ac:dyDescent="0.3">
      <c r="A592" s="3" t="s">
        <v>15</v>
      </c>
      <c r="B592" s="3" t="s">
        <v>325</v>
      </c>
      <c r="C592" s="3" t="s">
        <v>319</v>
      </c>
      <c r="D592" s="3" t="str">
        <f t="shared" si="126"/>
        <v>(유)동****류</v>
      </c>
      <c r="E592" s="3" t="s">
        <v>371</v>
      </c>
      <c r="F592" s="3" t="s">
        <v>47</v>
      </c>
      <c r="G592" s="3" t="s">
        <v>320</v>
      </c>
      <c r="H592" t="str">
        <f t="shared" si="127"/>
        <v>광주광역시 서구 월산로</v>
      </c>
    </row>
    <row r="593" spans="1:8" x14ac:dyDescent="0.3">
      <c r="A593" s="3" t="s">
        <v>15</v>
      </c>
      <c r="B593" s="3" t="s">
        <v>326</v>
      </c>
      <c r="C593" s="3" t="s">
        <v>319</v>
      </c>
      <c r="D593" s="3" t="str">
        <f t="shared" si="126"/>
        <v>(유)동****류</v>
      </c>
      <c r="E593" s="3" t="s">
        <v>371</v>
      </c>
      <c r="F593" s="3" t="s">
        <v>47</v>
      </c>
      <c r="G593" s="3" t="s">
        <v>320</v>
      </c>
      <c r="H593" t="str">
        <f t="shared" si="127"/>
        <v>광주광역시 서구 월산로</v>
      </c>
    </row>
    <row r="594" spans="1:8" x14ac:dyDescent="0.3">
      <c r="A594" s="3" t="s">
        <v>20</v>
      </c>
      <c r="B594" s="3" t="s">
        <v>358</v>
      </c>
      <c r="C594" s="3" t="s">
        <v>319</v>
      </c>
      <c r="D594" s="3" t="str">
        <f t="shared" si="126"/>
        <v>(유)동****류</v>
      </c>
      <c r="E594" s="3" t="s">
        <v>333</v>
      </c>
      <c r="F594" s="3" t="s">
        <v>47</v>
      </c>
      <c r="G594" s="3" t="s">
        <v>320</v>
      </c>
      <c r="H594" t="str">
        <f t="shared" si="127"/>
        <v>광주광역시 서구 월산로</v>
      </c>
    </row>
    <row r="595" spans="1:8" x14ac:dyDescent="0.3">
      <c r="A595" s="3" t="s">
        <v>20</v>
      </c>
      <c r="B595" s="3" t="s">
        <v>341</v>
      </c>
      <c r="C595" s="3" t="s">
        <v>319</v>
      </c>
      <c r="D595" s="3" t="str">
        <f t="shared" si="126"/>
        <v>(유)동****류</v>
      </c>
      <c r="E595" s="3" t="s">
        <v>333</v>
      </c>
      <c r="F595" s="3" t="s">
        <v>47</v>
      </c>
      <c r="G595" s="3" t="s">
        <v>320</v>
      </c>
      <c r="H595" t="str">
        <f t="shared" si="127"/>
        <v>광주광역시 서구 월산로</v>
      </c>
    </row>
    <row r="596" spans="1:8" x14ac:dyDescent="0.3">
      <c r="A596" s="3" t="s">
        <v>20</v>
      </c>
      <c r="B596" s="3" t="s">
        <v>362</v>
      </c>
      <c r="C596" s="3" t="s">
        <v>319</v>
      </c>
      <c r="D596" s="3" t="str">
        <f t="shared" si="126"/>
        <v>(유)동****류</v>
      </c>
      <c r="E596" s="3" t="s">
        <v>333</v>
      </c>
      <c r="F596" s="3" t="s">
        <v>47</v>
      </c>
      <c r="G596" s="3" t="s">
        <v>320</v>
      </c>
      <c r="H596" t="str">
        <f t="shared" si="127"/>
        <v>광주광역시 서구 월산로</v>
      </c>
    </row>
    <row r="597" spans="1:8" x14ac:dyDescent="0.3">
      <c r="A597" s="3" t="s">
        <v>20</v>
      </c>
      <c r="B597" s="3" t="s">
        <v>321</v>
      </c>
      <c r="C597" s="3" t="s">
        <v>319</v>
      </c>
      <c r="D597" s="3" t="str">
        <f t="shared" si="126"/>
        <v>(유)동****류</v>
      </c>
      <c r="E597" s="3" t="s">
        <v>333</v>
      </c>
      <c r="F597" s="3" t="s">
        <v>47</v>
      </c>
      <c r="G597" s="3" t="s">
        <v>320</v>
      </c>
      <c r="H597" t="str">
        <f t="shared" si="127"/>
        <v>광주광역시 서구 월산로</v>
      </c>
    </row>
    <row r="598" spans="1:8" x14ac:dyDescent="0.3">
      <c r="A598" s="3" t="s">
        <v>20</v>
      </c>
      <c r="B598" s="3" t="s">
        <v>324</v>
      </c>
      <c r="C598" s="3" t="s">
        <v>319</v>
      </c>
      <c r="D598" s="3" t="str">
        <f t="shared" si="126"/>
        <v>(유)동****류</v>
      </c>
      <c r="E598" s="3" t="s">
        <v>333</v>
      </c>
      <c r="F598" s="3" t="s">
        <v>47</v>
      </c>
      <c r="G598" s="3" t="s">
        <v>320</v>
      </c>
      <c r="H598" t="str">
        <f t="shared" si="127"/>
        <v>광주광역시 서구 월산로</v>
      </c>
    </row>
    <row r="599" spans="1:8" x14ac:dyDescent="0.3">
      <c r="A599" s="3" t="s">
        <v>20</v>
      </c>
      <c r="B599" s="3" t="s">
        <v>325</v>
      </c>
      <c r="C599" s="3" t="s">
        <v>319</v>
      </c>
      <c r="D599" s="3" t="str">
        <f t="shared" si="126"/>
        <v>(유)동****류</v>
      </c>
      <c r="E599" s="3" t="s">
        <v>333</v>
      </c>
      <c r="F599" s="3" t="s">
        <v>47</v>
      </c>
      <c r="G599" s="3" t="s">
        <v>320</v>
      </c>
      <c r="H599" t="str">
        <f t="shared" si="127"/>
        <v>광주광역시 서구 월산로</v>
      </c>
    </row>
    <row r="600" spans="1:8" x14ac:dyDescent="0.3">
      <c r="A600" s="3" t="s">
        <v>20</v>
      </c>
      <c r="B600" s="3" t="s">
        <v>326</v>
      </c>
      <c r="C600" s="3" t="s">
        <v>319</v>
      </c>
      <c r="D600" s="3" t="str">
        <f t="shared" si="126"/>
        <v>(유)동****류</v>
      </c>
      <c r="E600" s="3" t="s">
        <v>333</v>
      </c>
      <c r="F600" s="3" t="s">
        <v>47</v>
      </c>
      <c r="G600" s="3" t="s">
        <v>320</v>
      </c>
      <c r="H600" t="str">
        <f t="shared" si="127"/>
        <v>광주광역시 서구 월산로</v>
      </c>
    </row>
    <row r="601" spans="1:8" x14ac:dyDescent="0.3">
      <c r="A601" s="3" t="s">
        <v>20</v>
      </c>
      <c r="B601" s="3" t="s">
        <v>327</v>
      </c>
      <c r="C601" s="3" t="s">
        <v>319</v>
      </c>
      <c r="D601" s="3" t="str">
        <f t="shared" si="126"/>
        <v>(유)동****류</v>
      </c>
      <c r="E601" s="3" t="s">
        <v>333</v>
      </c>
      <c r="F601" s="3" t="s">
        <v>47</v>
      </c>
      <c r="G601" s="3" t="s">
        <v>320</v>
      </c>
      <c r="H601" t="str">
        <f t="shared" si="127"/>
        <v>광주광역시 서구 월산로</v>
      </c>
    </row>
    <row r="602" spans="1:8" x14ac:dyDescent="0.3">
      <c r="A602" s="3" t="s">
        <v>20</v>
      </c>
      <c r="B602" s="3" t="s">
        <v>328</v>
      </c>
      <c r="C602" s="3" t="s">
        <v>319</v>
      </c>
      <c r="D602" s="3" t="str">
        <f t="shared" si="126"/>
        <v>(유)동****류</v>
      </c>
      <c r="E602" s="3" t="s">
        <v>333</v>
      </c>
      <c r="F602" s="3" t="s">
        <v>47</v>
      </c>
      <c r="G602" s="3" t="s">
        <v>320</v>
      </c>
      <c r="H602" t="str">
        <f t="shared" si="127"/>
        <v>광주광역시 서구 월산로</v>
      </c>
    </row>
    <row r="603" spans="1:8" x14ac:dyDescent="0.3">
      <c r="A603" s="3" t="s">
        <v>20</v>
      </c>
      <c r="B603" s="3" t="s">
        <v>329</v>
      </c>
      <c r="C603" s="3" t="s">
        <v>319</v>
      </c>
      <c r="D603" s="3" t="str">
        <f t="shared" si="126"/>
        <v>(유)동****류</v>
      </c>
      <c r="E603" s="3" t="s">
        <v>333</v>
      </c>
      <c r="F603" s="3" t="s">
        <v>47</v>
      </c>
      <c r="G603" s="3" t="s">
        <v>320</v>
      </c>
      <c r="H603" t="str">
        <f t="shared" si="127"/>
        <v>광주광역시 서구 월산로</v>
      </c>
    </row>
    <row r="604" spans="1:8" x14ac:dyDescent="0.3">
      <c r="A604" s="3" t="s">
        <v>20</v>
      </c>
      <c r="B604" s="3" t="s">
        <v>330</v>
      </c>
      <c r="C604" s="3" t="s">
        <v>319</v>
      </c>
      <c r="D604" s="3" t="str">
        <f t="shared" si="126"/>
        <v>(유)동****류</v>
      </c>
      <c r="E604" s="3" t="s">
        <v>333</v>
      </c>
      <c r="F604" s="3" t="s">
        <v>47</v>
      </c>
      <c r="G604" s="3" t="s">
        <v>320</v>
      </c>
      <c r="H604" t="str">
        <f t="shared" si="127"/>
        <v>광주광역시 서구 월산로</v>
      </c>
    </row>
    <row r="605" spans="1:8" x14ac:dyDescent="0.3">
      <c r="A605" s="3" t="s">
        <v>20</v>
      </c>
      <c r="B605" s="3" t="s">
        <v>342</v>
      </c>
      <c r="C605" s="3" t="s">
        <v>319</v>
      </c>
      <c r="D605" s="3" t="str">
        <f t="shared" si="126"/>
        <v>(유)동****류</v>
      </c>
      <c r="E605" s="3" t="s">
        <v>333</v>
      </c>
      <c r="F605" s="3" t="s">
        <v>47</v>
      </c>
      <c r="G605" s="3" t="s">
        <v>320</v>
      </c>
      <c r="H605" t="str">
        <f t="shared" si="127"/>
        <v>광주광역시 서구 월산로</v>
      </c>
    </row>
    <row r="606" spans="1:8" x14ac:dyDescent="0.3">
      <c r="A606" s="3" t="s">
        <v>28</v>
      </c>
      <c r="B606" s="3" t="s">
        <v>350</v>
      </c>
      <c r="C606" s="3" t="s">
        <v>319</v>
      </c>
      <c r="D606" s="3" t="str">
        <f t="shared" si="126"/>
        <v>(유)동****류</v>
      </c>
      <c r="E606" s="3" t="s">
        <v>322</v>
      </c>
      <c r="F606" s="3" t="s">
        <v>47</v>
      </c>
      <c r="G606" s="3" t="s">
        <v>320</v>
      </c>
      <c r="H606" t="str">
        <f t="shared" si="127"/>
        <v>광주광역시 서구 월산로</v>
      </c>
    </row>
    <row r="607" spans="1:8" x14ac:dyDescent="0.3">
      <c r="A607" s="3" t="s">
        <v>28</v>
      </c>
      <c r="B607" s="3" t="s">
        <v>343</v>
      </c>
      <c r="C607" s="3" t="s">
        <v>319</v>
      </c>
      <c r="D607" s="3" t="str">
        <f t="shared" si="126"/>
        <v>(유)동****류</v>
      </c>
      <c r="E607" s="3" t="s">
        <v>322</v>
      </c>
      <c r="F607" s="3" t="s">
        <v>47</v>
      </c>
      <c r="G607" s="3" t="s">
        <v>320</v>
      </c>
      <c r="H607" t="str">
        <f t="shared" si="127"/>
        <v>광주광역시 서구 월산로</v>
      </c>
    </row>
    <row r="608" spans="1:8" x14ac:dyDescent="0.3">
      <c r="A608" s="3" t="s">
        <v>28</v>
      </c>
      <c r="B608" s="3" t="s">
        <v>332</v>
      </c>
      <c r="C608" s="3" t="s">
        <v>319</v>
      </c>
      <c r="D608" s="3" t="str">
        <f t="shared" si="126"/>
        <v>(유)동****류</v>
      </c>
      <c r="E608" s="3" t="s">
        <v>322</v>
      </c>
      <c r="F608" s="3" t="s">
        <v>47</v>
      </c>
      <c r="G608" s="3" t="s">
        <v>320</v>
      </c>
      <c r="H608" t="str">
        <f t="shared" si="127"/>
        <v>광주광역시 서구 월산로</v>
      </c>
    </row>
    <row r="609" spans="1:8" x14ac:dyDescent="0.3">
      <c r="A609" s="3" t="s">
        <v>28</v>
      </c>
      <c r="B609" s="3" t="s">
        <v>351</v>
      </c>
      <c r="C609" s="3" t="s">
        <v>319</v>
      </c>
      <c r="D609" s="3" t="str">
        <f t="shared" si="126"/>
        <v>(유)동****류</v>
      </c>
      <c r="E609" s="3" t="s">
        <v>322</v>
      </c>
      <c r="F609" s="3" t="s">
        <v>47</v>
      </c>
      <c r="G609" s="3" t="s">
        <v>320</v>
      </c>
      <c r="H609" t="str">
        <f t="shared" si="127"/>
        <v>광주광역시 서구 월산로</v>
      </c>
    </row>
    <row r="610" spans="1:8" x14ac:dyDescent="0.3">
      <c r="A610" s="3" t="s">
        <v>28</v>
      </c>
      <c r="B610" s="3" t="s">
        <v>335</v>
      </c>
      <c r="C610" s="3" t="s">
        <v>319</v>
      </c>
      <c r="D610" s="3" t="str">
        <f t="shared" si="126"/>
        <v>(유)동****류</v>
      </c>
      <c r="E610" s="3" t="s">
        <v>322</v>
      </c>
      <c r="F610" s="3" t="s">
        <v>47</v>
      </c>
      <c r="G610" s="3" t="s">
        <v>320</v>
      </c>
      <c r="H610" t="str">
        <f t="shared" si="127"/>
        <v>광주광역시 서구 월산로</v>
      </c>
    </row>
    <row r="611" spans="1:8" x14ac:dyDescent="0.3">
      <c r="A611" s="3" t="s">
        <v>28</v>
      </c>
      <c r="B611" s="3" t="s">
        <v>336</v>
      </c>
      <c r="C611" s="3" t="s">
        <v>319</v>
      </c>
      <c r="D611" s="3" t="str">
        <f t="shared" si="126"/>
        <v>(유)동****류</v>
      </c>
      <c r="E611" s="3" t="s">
        <v>322</v>
      </c>
      <c r="F611" s="3" t="s">
        <v>47</v>
      </c>
      <c r="G611" s="3" t="s">
        <v>320</v>
      </c>
      <c r="H611" t="str">
        <f t="shared" si="127"/>
        <v>광주광역시 서구 월산로</v>
      </c>
    </row>
    <row r="612" spans="1:8" x14ac:dyDescent="0.3">
      <c r="A612" s="3" t="s">
        <v>28</v>
      </c>
      <c r="B612" s="3" t="s">
        <v>337</v>
      </c>
      <c r="C612" s="3" t="s">
        <v>338</v>
      </c>
      <c r="D612" s="3" t="str">
        <f>LEFT(C612,3)&amp;"****"&amp;RIGHT(C612,1)</f>
        <v>유)동****류</v>
      </c>
      <c r="E612" s="3" t="s">
        <v>322</v>
      </c>
      <c r="F612" s="3" t="s">
        <v>47</v>
      </c>
      <c r="G612" s="3" t="s">
        <v>320</v>
      </c>
      <c r="H612" t="str">
        <f t="shared" si="127"/>
        <v>광주광역시 서구 월산로</v>
      </c>
    </row>
    <row r="613" spans="1:8" x14ac:dyDescent="0.3">
      <c r="A613" s="3" t="s">
        <v>28</v>
      </c>
      <c r="B613" s="3" t="s">
        <v>339</v>
      </c>
      <c r="C613" s="3" t="s">
        <v>319</v>
      </c>
      <c r="D613" s="3" t="str">
        <f t="shared" ref="D613:D629" si="128">LEFT(C613,4)&amp;"****"&amp;RIGHT(C613,1)</f>
        <v>(유)동****류</v>
      </c>
      <c r="E613" s="3" t="s">
        <v>322</v>
      </c>
      <c r="F613" s="3" t="s">
        <v>47</v>
      </c>
      <c r="G613" s="3" t="s">
        <v>320</v>
      </c>
      <c r="H613" t="str">
        <f t="shared" si="127"/>
        <v>광주광역시 서구 월산로</v>
      </c>
    </row>
    <row r="614" spans="1:8" x14ac:dyDescent="0.3">
      <c r="A614" s="3" t="s">
        <v>28</v>
      </c>
      <c r="B614" s="3" t="s">
        <v>352</v>
      </c>
      <c r="C614" s="3" t="s">
        <v>319</v>
      </c>
      <c r="D614" s="3" t="str">
        <f t="shared" si="128"/>
        <v>(유)동****류</v>
      </c>
      <c r="E614" s="3" t="s">
        <v>322</v>
      </c>
      <c r="F614" s="3" t="s">
        <v>47</v>
      </c>
      <c r="G614" s="3" t="s">
        <v>320</v>
      </c>
      <c r="H614" t="str">
        <f t="shared" si="127"/>
        <v>광주광역시 서구 월산로</v>
      </c>
    </row>
    <row r="615" spans="1:8" x14ac:dyDescent="0.3">
      <c r="A615" s="3" t="s">
        <v>28</v>
      </c>
      <c r="B615" s="3" t="s">
        <v>340</v>
      </c>
      <c r="C615" s="3" t="s">
        <v>319</v>
      </c>
      <c r="D615" s="3" t="str">
        <f t="shared" si="128"/>
        <v>(유)동****류</v>
      </c>
      <c r="E615" s="3" t="s">
        <v>322</v>
      </c>
      <c r="F615" s="3" t="s">
        <v>47</v>
      </c>
      <c r="G615" s="3" t="s">
        <v>320</v>
      </c>
      <c r="H615" t="str">
        <f t="shared" si="127"/>
        <v>광주광역시 서구 월산로</v>
      </c>
    </row>
    <row r="616" spans="1:8" x14ac:dyDescent="0.3">
      <c r="A616" s="3" t="s">
        <v>28</v>
      </c>
      <c r="B616" s="3" t="s">
        <v>357</v>
      </c>
      <c r="C616" s="3" t="s">
        <v>319</v>
      </c>
      <c r="D616" s="3" t="str">
        <f t="shared" si="128"/>
        <v>(유)동****류</v>
      </c>
      <c r="E616" s="3" t="s">
        <v>322</v>
      </c>
      <c r="F616" s="3" t="s">
        <v>47</v>
      </c>
      <c r="G616" s="3" t="s">
        <v>320</v>
      </c>
      <c r="H616" t="str">
        <f t="shared" si="127"/>
        <v>광주광역시 서구 월산로</v>
      </c>
    </row>
    <row r="617" spans="1:8" x14ac:dyDescent="0.3">
      <c r="A617" s="3" t="s">
        <v>28</v>
      </c>
      <c r="B617" s="3" t="s">
        <v>358</v>
      </c>
      <c r="C617" s="3" t="s">
        <v>319</v>
      </c>
      <c r="D617" s="3" t="str">
        <f t="shared" si="128"/>
        <v>(유)동****류</v>
      </c>
      <c r="E617" s="3" t="s">
        <v>322</v>
      </c>
      <c r="F617" s="3" t="s">
        <v>47</v>
      </c>
      <c r="G617" s="3" t="s">
        <v>320</v>
      </c>
      <c r="H617" t="str">
        <f t="shared" si="127"/>
        <v>광주광역시 서구 월산로</v>
      </c>
    </row>
    <row r="618" spans="1:8" x14ac:dyDescent="0.3">
      <c r="A618" s="3" t="s">
        <v>28</v>
      </c>
      <c r="B618" s="3" t="s">
        <v>341</v>
      </c>
      <c r="C618" s="3" t="s">
        <v>319</v>
      </c>
      <c r="D618" s="3" t="str">
        <f t="shared" si="128"/>
        <v>(유)동****류</v>
      </c>
      <c r="E618" s="3" t="s">
        <v>322</v>
      </c>
      <c r="F618" s="3" t="s">
        <v>47</v>
      </c>
      <c r="G618" s="3" t="s">
        <v>320</v>
      </c>
      <c r="H618" t="str">
        <f t="shared" si="127"/>
        <v>광주광역시 서구 월산로</v>
      </c>
    </row>
    <row r="619" spans="1:8" x14ac:dyDescent="0.3">
      <c r="A619" s="3" t="s">
        <v>28</v>
      </c>
      <c r="B619" s="3" t="s">
        <v>362</v>
      </c>
      <c r="C619" s="3" t="s">
        <v>319</v>
      </c>
      <c r="D619" s="3" t="str">
        <f t="shared" si="128"/>
        <v>(유)동****류</v>
      </c>
      <c r="E619" s="3" t="s">
        <v>322</v>
      </c>
      <c r="F619" s="3" t="s">
        <v>47</v>
      </c>
      <c r="G619" s="3" t="s">
        <v>320</v>
      </c>
      <c r="H619" t="str">
        <f t="shared" si="127"/>
        <v>광주광역시 서구 월산로</v>
      </c>
    </row>
    <row r="620" spans="1:8" x14ac:dyDescent="0.3">
      <c r="A620" s="3" t="s">
        <v>28</v>
      </c>
      <c r="B620" s="3" t="s">
        <v>321</v>
      </c>
      <c r="C620" s="3" t="s">
        <v>319</v>
      </c>
      <c r="D620" s="3" t="str">
        <f t="shared" si="128"/>
        <v>(유)동****류</v>
      </c>
      <c r="E620" s="3" t="s">
        <v>322</v>
      </c>
      <c r="F620" s="3" t="s">
        <v>47</v>
      </c>
      <c r="G620" s="3" t="s">
        <v>320</v>
      </c>
      <c r="H620" t="str">
        <f t="shared" si="127"/>
        <v>광주광역시 서구 월산로</v>
      </c>
    </row>
    <row r="621" spans="1:8" x14ac:dyDescent="0.3">
      <c r="A621" s="3" t="s">
        <v>28</v>
      </c>
      <c r="B621" s="3" t="s">
        <v>323</v>
      </c>
      <c r="C621" s="3" t="s">
        <v>319</v>
      </c>
      <c r="D621" s="3" t="str">
        <f t="shared" si="128"/>
        <v>(유)동****류</v>
      </c>
      <c r="E621" s="3" t="s">
        <v>322</v>
      </c>
      <c r="F621" s="3" t="s">
        <v>47</v>
      </c>
      <c r="G621" s="3" t="s">
        <v>320</v>
      </c>
      <c r="H621" t="str">
        <f t="shared" si="127"/>
        <v>광주광역시 서구 월산로</v>
      </c>
    </row>
    <row r="622" spans="1:8" x14ac:dyDescent="0.3">
      <c r="A622" s="3" t="s">
        <v>28</v>
      </c>
      <c r="B622" s="3" t="s">
        <v>324</v>
      </c>
      <c r="C622" s="3" t="s">
        <v>319</v>
      </c>
      <c r="D622" s="3" t="str">
        <f t="shared" si="128"/>
        <v>(유)동****류</v>
      </c>
      <c r="E622" s="3" t="s">
        <v>322</v>
      </c>
      <c r="F622" s="3" t="s">
        <v>47</v>
      </c>
      <c r="G622" s="3" t="s">
        <v>320</v>
      </c>
      <c r="H622" t="str">
        <f t="shared" si="127"/>
        <v>광주광역시 서구 월산로</v>
      </c>
    </row>
    <row r="623" spans="1:8" x14ac:dyDescent="0.3">
      <c r="A623" s="3" t="s">
        <v>28</v>
      </c>
      <c r="B623" s="3" t="s">
        <v>325</v>
      </c>
      <c r="C623" s="3" t="s">
        <v>319</v>
      </c>
      <c r="D623" s="3" t="str">
        <f t="shared" si="128"/>
        <v>(유)동****류</v>
      </c>
      <c r="E623" s="3" t="s">
        <v>322</v>
      </c>
      <c r="F623" s="3" t="s">
        <v>47</v>
      </c>
      <c r="G623" s="3" t="s">
        <v>320</v>
      </c>
      <c r="H623" t="str">
        <f t="shared" si="127"/>
        <v>광주광역시 서구 월산로</v>
      </c>
    </row>
    <row r="624" spans="1:8" x14ac:dyDescent="0.3">
      <c r="A624" s="3" t="s">
        <v>28</v>
      </c>
      <c r="B624" s="3" t="s">
        <v>326</v>
      </c>
      <c r="C624" s="3" t="s">
        <v>319</v>
      </c>
      <c r="D624" s="3" t="str">
        <f t="shared" si="128"/>
        <v>(유)동****류</v>
      </c>
      <c r="E624" s="3" t="s">
        <v>322</v>
      </c>
      <c r="F624" s="3" t="s">
        <v>47</v>
      </c>
      <c r="G624" s="3" t="s">
        <v>320</v>
      </c>
      <c r="H624" t="str">
        <f t="shared" si="127"/>
        <v>광주광역시 서구 월산로</v>
      </c>
    </row>
    <row r="625" spans="1:8" x14ac:dyDescent="0.3">
      <c r="A625" s="3" t="s">
        <v>28</v>
      </c>
      <c r="B625" s="3" t="s">
        <v>327</v>
      </c>
      <c r="C625" s="3" t="s">
        <v>319</v>
      </c>
      <c r="D625" s="3" t="str">
        <f t="shared" si="128"/>
        <v>(유)동****류</v>
      </c>
      <c r="E625" s="3" t="s">
        <v>322</v>
      </c>
      <c r="F625" s="3" t="s">
        <v>47</v>
      </c>
      <c r="G625" s="3" t="s">
        <v>320</v>
      </c>
      <c r="H625" t="str">
        <f t="shared" si="127"/>
        <v>광주광역시 서구 월산로</v>
      </c>
    </row>
    <row r="626" spans="1:8" x14ac:dyDescent="0.3">
      <c r="A626" s="3" t="s">
        <v>28</v>
      </c>
      <c r="B626" s="3" t="s">
        <v>328</v>
      </c>
      <c r="C626" s="3" t="s">
        <v>319</v>
      </c>
      <c r="D626" s="3" t="str">
        <f t="shared" si="128"/>
        <v>(유)동****류</v>
      </c>
      <c r="E626" s="3" t="s">
        <v>322</v>
      </c>
      <c r="F626" s="3" t="s">
        <v>47</v>
      </c>
      <c r="G626" s="3" t="s">
        <v>320</v>
      </c>
      <c r="H626" t="str">
        <f t="shared" si="127"/>
        <v>광주광역시 서구 월산로</v>
      </c>
    </row>
    <row r="627" spans="1:8" x14ac:dyDescent="0.3">
      <c r="A627" s="3" t="s">
        <v>28</v>
      </c>
      <c r="B627" s="3" t="s">
        <v>329</v>
      </c>
      <c r="C627" s="3" t="s">
        <v>319</v>
      </c>
      <c r="D627" s="3" t="str">
        <f t="shared" si="128"/>
        <v>(유)동****류</v>
      </c>
      <c r="E627" s="3" t="s">
        <v>322</v>
      </c>
      <c r="F627" s="3" t="s">
        <v>47</v>
      </c>
      <c r="G627" s="3" t="s">
        <v>320</v>
      </c>
      <c r="H627" t="str">
        <f t="shared" si="127"/>
        <v>광주광역시 서구 월산로</v>
      </c>
    </row>
    <row r="628" spans="1:8" x14ac:dyDescent="0.3">
      <c r="A628" s="3" t="s">
        <v>28</v>
      </c>
      <c r="B628" s="3" t="s">
        <v>330</v>
      </c>
      <c r="C628" s="3" t="s">
        <v>319</v>
      </c>
      <c r="D628" s="3" t="str">
        <f t="shared" si="128"/>
        <v>(유)동****류</v>
      </c>
      <c r="E628" s="3" t="s">
        <v>322</v>
      </c>
      <c r="F628" s="3" t="s">
        <v>47</v>
      </c>
      <c r="G628" s="3" t="s">
        <v>320</v>
      </c>
      <c r="H628" t="str">
        <f t="shared" si="127"/>
        <v>광주광역시 서구 월산로</v>
      </c>
    </row>
    <row r="629" spans="1:8" x14ac:dyDescent="0.3">
      <c r="A629" s="3" t="s">
        <v>28</v>
      </c>
      <c r="B629" s="3" t="s">
        <v>342</v>
      </c>
      <c r="C629" s="3" t="s">
        <v>319</v>
      </c>
      <c r="D629" s="3" t="str">
        <f t="shared" si="128"/>
        <v>(유)동****류</v>
      </c>
      <c r="E629" s="3" t="s">
        <v>322</v>
      </c>
      <c r="F629" s="3" t="s">
        <v>47</v>
      </c>
      <c r="G629" s="3" t="s">
        <v>320</v>
      </c>
      <c r="H629" t="str">
        <f t="shared" si="127"/>
        <v>광주광역시 서구 월산로</v>
      </c>
    </row>
    <row r="630" spans="1:8" x14ac:dyDescent="0.3">
      <c r="A630" s="3" t="s">
        <v>20</v>
      </c>
      <c r="B630" s="3" t="s">
        <v>368</v>
      </c>
      <c r="C630" s="3" t="s">
        <v>369</v>
      </c>
      <c r="D630" s="3" t="str">
        <f t="shared" ref="D630" si="129">LEFT(C630,1)&amp;"*"&amp;RIGHT(C630,1)</f>
        <v>조*민</v>
      </c>
      <c r="E630" s="3" t="s">
        <v>34</v>
      </c>
      <c r="F630" s="3" t="s">
        <v>78</v>
      </c>
      <c r="G630" s="3" t="s">
        <v>370</v>
      </c>
      <c r="H630" t="str">
        <f>LEFT(G630,12)</f>
        <v>광주광역시 서구 월산로</v>
      </c>
    </row>
    <row r="631" spans="1:8" x14ac:dyDescent="0.3">
      <c r="A631" s="3" t="s">
        <v>58</v>
      </c>
      <c r="B631" s="3" t="s">
        <v>345</v>
      </c>
      <c r="C631" s="3" t="s">
        <v>346</v>
      </c>
      <c r="D631" s="3" t="str">
        <f>LEFT(C631,4)&amp;"*"&amp;RIGHT(C631,1)</f>
        <v>유한회사*프</v>
      </c>
      <c r="E631" s="3" t="s">
        <v>77</v>
      </c>
      <c r="F631" s="3" t="s">
        <v>47</v>
      </c>
      <c r="G631" s="3" t="s">
        <v>347</v>
      </c>
      <c r="H631" t="str">
        <f>LEFT(G631,13)</f>
        <v xml:space="preserve">광주광역시 서구 월산로 </v>
      </c>
    </row>
    <row r="632" spans="1:8" x14ac:dyDescent="0.3">
      <c r="A632" s="3" t="s">
        <v>28</v>
      </c>
      <c r="B632" s="3" t="s">
        <v>334</v>
      </c>
      <c r="C632" s="3" t="s">
        <v>319</v>
      </c>
      <c r="D632" s="3" t="str">
        <f>LEFT(C632,4)&amp;"****"&amp;RIGHT(C632,1)</f>
        <v>(유)동****류</v>
      </c>
      <c r="E632" s="3" t="s">
        <v>322</v>
      </c>
      <c r="F632" s="3" t="s">
        <v>47</v>
      </c>
      <c r="G632" s="3" t="s">
        <v>320</v>
      </c>
      <c r="H632" t="str">
        <f>LEFT(G632,12)</f>
        <v>광주광역시 서구 월산로</v>
      </c>
    </row>
    <row r="633" spans="1:8" x14ac:dyDescent="0.3">
      <c r="A633" s="3" t="s">
        <v>28</v>
      </c>
      <c r="B633" s="3" t="s">
        <v>345</v>
      </c>
      <c r="C633" s="3" t="s">
        <v>346</v>
      </c>
      <c r="D633" s="3" t="str">
        <f>LEFT(C633,4)&amp;"*"&amp;RIGHT(C633,1)</f>
        <v>유한회사*프</v>
      </c>
      <c r="E633" s="3" t="s">
        <v>80</v>
      </c>
      <c r="F633" s="3" t="s">
        <v>47</v>
      </c>
      <c r="G633" s="3" t="s">
        <v>347</v>
      </c>
      <c r="H633" t="str">
        <f>LEFT(G633,13)</f>
        <v xml:space="preserve">광주광역시 서구 월산로 </v>
      </c>
    </row>
    <row r="634" spans="1:8" x14ac:dyDescent="0.3">
      <c r="A634" s="3" t="s">
        <v>28</v>
      </c>
      <c r="B634" s="3" t="s">
        <v>348</v>
      </c>
      <c r="C634" s="3" t="s">
        <v>349</v>
      </c>
      <c r="D634" s="3" t="str">
        <f t="shared" ref="D634:D635" si="130">LEFT(C634,1)&amp;"*****"&amp;RIGHT(C634,2)</f>
        <v>대*****교회</v>
      </c>
      <c r="E634" s="3" t="s">
        <v>381</v>
      </c>
      <c r="F634" s="3" t="s">
        <v>47</v>
      </c>
      <c r="G634" s="3" t="s">
        <v>320</v>
      </c>
      <c r="H634" t="str">
        <f t="shared" ref="H634:H635" si="131">LEFT(G634,13)</f>
        <v xml:space="preserve">광주광역시 서구 월산로 </v>
      </c>
    </row>
    <row r="635" spans="1:8" x14ac:dyDescent="0.3">
      <c r="A635" s="3" t="s">
        <v>33</v>
      </c>
      <c r="B635" s="3" t="s">
        <v>348</v>
      </c>
      <c r="C635" s="3" t="s">
        <v>349</v>
      </c>
      <c r="D635" s="3" t="str">
        <f t="shared" si="130"/>
        <v>대*****교회</v>
      </c>
      <c r="E635" s="3" t="s">
        <v>382</v>
      </c>
      <c r="F635" s="3" t="s">
        <v>47</v>
      </c>
      <c r="G635" s="3" t="s">
        <v>320</v>
      </c>
      <c r="H635" t="str">
        <f t="shared" si="131"/>
        <v xml:space="preserve">광주광역시 서구 월산로 </v>
      </c>
    </row>
    <row r="636" spans="1:8" x14ac:dyDescent="0.3">
      <c r="A636" s="3" t="s">
        <v>33</v>
      </c>
      <c r="B636" s="3" t="s">
        <v>318</v>
      </c>
      <c r="C636" s="3" t="s">
        <v>319</v>
      </c>
      <c r="D636" s="3" t="str">
        <f t="shared" ref="D636:D640" si="132">LEFT(C636,4)&amp;"****"&amp;RIGHT(C636,1)</f>
        <v>(유)동****류</v>
      </c>
      <c r="E636" s="3" t="s">
        <v>69</v>
      </c>
      <c r="F636" s="3" t="s">
        <v>47</v>
      </c>
      <c r="G636" s="3" t="s">
        <v>320</v>
      </c>
      <c r="H636" t="str">
        <f t="shared" ref="H636:H645" si="133">LEFT(G636,12)</f>
        <v>광주광역시 서구 월산로</v>
      </c>
    </row>
    <row r="637" spans="1:8" x14ac:dyDescent="0.3">
      <c r="A637" s="3" t="s">
        <v>33</v>
      </c>
      <c r="B637" s="3" t="s">
        <v>350</v>
      </c>
      <c r="C637" s="3" t="s">
        <v>319</v>
      </c>
      <c r="D637" s="3" t="str">
        <f t="shared" si="132"/>
        <v>(유)동****류</v>
      </c>
      <c r="E637" s="3" t="s">
        <v>333</v>
      </c>
      <c r="F637" s="3" t="s">
        <v>47</v>
      </c>
      <c r="G637" s="3" t="s">
        <v>320</v>
      </c>
      <c r="H637" t="str">
        <f t="shared" si="133"/>
        <v>광주광역시 서구 월산로</v>
      </c>
    </row>
    <row r="638" spans="1:8" x14ac:dyDescent="0.3">
      <c r="A638" s="3" t="s">
        <v>33</v>
      </c>
      <c r="B638" s="3" t="s">
        <v>343</v>
      </c>
      <c r="C638" s="3" t="s">
        <v>319</v>
      </c>
      <c r="D638" s="3" t="str">
        <f t="shared" si="132"/>
        <v>(유)동****류</v>
      </c>
      <c r="E638" s="3" t="s">
        <v>333</v>
      </c>
      <c r="F638" s="3" t="s">
        <v>47</v>
      </c>
      <c r="G638" s="3" t="s">
        <v>320</v>
      </c>
      <c r="H638" t="str">
        <f t="shared" si="133"/>
        <v>광주광역시 서구 월산로</v>
      </c>
    </row>
    <row r="639" spans="1:8" x14ac:dyDescent="0.3">
      <c r="A639" s="3" t="s">
        <v>20</v>
      </c>
      <c r="B639" s="3" t="s">
        <v>335</v>
      </c>
      <c r="C639" s="3" t="s">
        <v>319</v>
      </c>
      <c r="D639" s="3" t="str">
        <f t="shared" si="132"/>
        <v>(유)동****류</v>
      </c>
      <c r="E639" s="3" t="s">
        <v>333</v>
      </c>
      <c r="F639" s="3" t="s">
        <v>47</v>
      </c>
      <c r="G639" s="3" t="s">
        <v>320</v>
      </c>
      <c r="H639" t="str">
        <f t="shared" si="133"/>
        <v>광주광역시 서구 월산로</v>
      </c>
    </row>
    <row r="640" spans="1:8" x14ac:dyDescent="0.3">
      <c r="A640" s="3" t="s">
        <v>20</v>
      </c>
      <c r="B640" s="3" t="s">
        <v>336</v>
      </c>
      <c r="C640" s="3" t="s">
        <v>319</v>
      </c>
      <c r="D640" s="3" t="str">
        <f t="shared" si="132"/>
        <v>(유)동****류</v>
      </c>
      <c r="E640" s="3" t="s">
        <v>333</v>
      </c>
      <c r="F640" s="3" t="s">
        <v>47</v>
      </c>
      <c r="G640" s="3" t="s">
        <v>320</v>
      </c>
      <c r="H640" t="str">
        <f t="shared" si="133"/>
        <v>광주광역시 서구 월산로</v>
      </c>
    </row>
    <row r="641" spans="1:8" x14ac:dyDescent="0.3">
      <c r="A641" s="3" t="s">
        <v>20</v>
      </c>
      <c r="B641" s="3" t="s">
        <v>337</v>
      </c>
      <c r="C641" s="3" t="s">
        <v>338</v>
      </c>
      <c r="D641" s="3" t="str">
        <f>LEFT(C641,3)&amp;"****"&amp;RIGHT(C641,1)</f>
        <v>유)동****류</v>
      </c>
      <c r="E641" s="3" t="s">
        <v>333</v>
      </c>
      <c r="F641" s="3" t="s">
        <v>47</v>
      </c>
      <c r="G641" s="3" t="s">
        <v>320</v>
      </c>
      <c r="H641" t="str">
        <f t="shared" si="133"/>
        <v>광주광역시 서구 월산로</v>
      </c>
    </row>
    <row r="642" spans="1:8" x14ac:dyDescent="0.3">
      <c r="A642" s="3" t="s">
        <v>20</v>
      </c>
      <c r="B642" s="3" t="s">
        <v>339</v>
      </c>
      <c r="C642" s="3" t="s">
        <v>319</v>
      </c>
      <c r="D642" s="3" t="str">
        <f t="shared" ref="D642:D645" si="134">LEFT(C642,4)&amp;"****"&amp;RIGHT(C642,1)</f>
        <v>(유)동****류</v>
      </c>
      <c r="E642" s="3" t="s">
        <v>333</v>
      </c>
      <c r="F642" s="3" t="s">
        <v>47</v>
      </c>
      <c r="G642" s="3" t="s">
        <v>320</v>
      </c>
      <c r="H642" t="str">
        <f t="shared" si="133"/>
        <v>광주광역시 서구 월산로</v>
      </c>
    </row>
    <row r="643" spans="1:8" x14ac:dyDescent="0.3">
      <c r="A643" s="3" t="s">
        <v>20</v>
      </c>
      <c r="B643" s="3" t="s">
        <v>352</v>
      </c>
      <c r="C643" s="3" t="s">
        <v>319</v>
      </c>
      <c r="D643" s="3" t="str">
        <f t="shared" si="134"/>
        <v>(유)동****류</v>
      </c>
      <c r="E643" s="3" t="s">
        <v>333</v>
      </c>
      <c r="F643" s="3" t="s">
        <v>47</v>
      </c>
      <c r="G643" s="3" t="s">
        <v>320</v>
      </c>
      <c r="H643" t="str">
        <f t="shared" si="133"/>
        <v>광주광역시 서구 월산로</v>
      </c>
    </row>
    <row r="644" spans="1:8" x14ac:dyDescent="0.3">
      <c r="A644" s="3" t="s">
        <v>20</v>
      </c>
      <c r="B644" s="3" t="s">
        <v>340</v>
      </c>
      <c r="C644" s="3" t="s">
        <v>319</v>
      </c>
      <c r="D644" s="3" t="str">
        <f t="shared" si="134"/>
        <v>(유)동****류</v>
      </c>
      <c r="E644" s="3" t="s">
        <v>333</v>
      </c>
      <c r="F644" s="3" t="s">
        <v>47</v>
      </c>
      <c r="G644" s="3" t="s">
        <v>320</v>
      </c>
      <c r="H644" t="str">
        <f t="shared" si="133"/>
        <v>광주광역시 서구 월산로</v>
      </c>
    </row>
    <row r="645" spans="1:8" x14ac:dyDescent="0.3">
      <c r="A645" s="3" t="s">
        <v>20</v>
      </c>
      <c r="B645" s="3" t="s">
        <v>357</v>
      </c>
      <c r="C645" s="3" t="s">
        <v>319</v>
      </c>
      <c r="D645" s="3" t="str">
        <f t="shared" si="134"/>
        <v>(유)동****류</v>
      </c>
      <c r="E645" s="3" t="s">
        <v>333</v>
      </c>
      <c r="F645" s="3" t="s">
        <v>47</v>
      </c>
      <c r="G645" s="3" t="s">
        <v>320</v>
      </c>
      <c r="H645" t="str">
        <f t="shared" si="133"/>
        <v>광주광역시 서구 월산로</v>
      </c>
    </row>
    <row r="646" spans="1:8" x14ac:dyDescent="0.3">
      <c r="A646" s="3" t="s">
        <v>58</v>
      </c>
      <c r="B646" s="3" t="s">
        <v>383</v>
      </c>
      <c r="C646" s="3" t="s">
        <v>384</v>
      </c>
      <c r="D646" s="3" t="str">
        <f>LEFT(C646,1)&amp;"********"&amp;RIGHT(C646,3)</f>
        <v>국********연합회</v>
      </c>
      <c r="E646" s="3" t="s">
        <v>77</v>
      </c>
      <c r="F646" s="3" t="s">
        <v>56</v>
      </c>
      <c r="G646" s="3" t="s">
        <v>385</v>
      </c>
      <c r="H646" t="str">
        <f>LEFT(G646,13)</f>
        <v xml:space="preserve">광주광역시 서구 경열로 </v>
      </c>
    </row>
    <row r="647" spans="1:8" x14ac:dyDescent="0.3">
      <c r="A647" s="3" t="s">
        <v>22</v>
      </c>
      <c r="B647" s="3" t="s">
        <v>386</v>
      </c>
      <c r="C647" s="3" t="s">
        <v>387</v>
      </c>
      <c r="D647" s="3" t="str">
        <f t="shared" ref="D647:D648" si="135">LEFT(C647,4)&amp;"**"&amp;RIGHT(C647,1)</f>
        <v>(주)무**재</v>
      </c>
      <c r="E647" s="3" t="s">
        <v>388</v>
      </c>
      <c r="F647" s="3" t="s">
        <v>47</v>
      </c>
      <c r="G647" s="3" t="s">
        <v>389</v>
      </c>
      <c r="H647" t="str">
        <f>LEFT(G647,12)</f>
        <v>광주광역시 서구 경열로</v>
      </c>
    </row>
    <row r="648" spans="1:8" x14ac:dyDescent="0.3">
      <c r="A648" s="3" t="s">
        <v>9</v>
      </c>
      <c r="B648" s="3" t="s">
        <v>386</v>
      </c>
      <c r="C648" s="3" t="s">
        <v>387</v>
      </c>
      <c r="D648" s="3" t="str">
        <f t="shared" si="135"/>
        <v>(주)무**재</v>
      </c>
      <c r="E648" s="3" t="s">
        <v>390</v>
      </c>
      <c r="F648" s="3" t="s">
        <v>47</v>
      </c>
      <c r="G648" s="3" t="s">
        <v>389</v>
      </c>
      <c r="H648" t="str">
        <f>LEFT(G648,12)</f>
        <v>광주광역시 서구 경열로</v>
      </c>
    </row>
    <row r="649" spans="1:8" x14ac:dyDescent="0.3">
      <c r="A649" s="3" t="s">
        <v>58</v>
      </c>
      <c r="B649" s="3" t="s">
        <v>391</v>
      </c>
      <c r="C649" s="3" t="s">
        <v>392</v>
      </c>
      <c r="D649" s="3" t="str">
        <f>LEFT(C649,1)&amp;"******"&amp;RIGHT(C649,4)</f>
        <v>한******방(주)</v>
      </c>
      <c r="E649" s="3" t="s">
        <v>77</v>
      </c>
      <c r="F649" s="3" t="s">
        <v>56</v>
      </c>
      <c r="G649" s="3" t="s">
        <v>393</v>
      </c>
      <c r="H649" t="str">
        <f>LEFT(G649,13)</f>
        <v xml:space="preserve">광주광역시 서구 경열로 </v>
      </c>
    </row>
    <row r="650" spans="1:8" x14ac:dyDescent="0.3">
      <c r="A650" s="3" t="s">
        <v>30</v>
      </c>
      <c r="B650" s="3" t="s">
        <v>383</v>
      </c>
      <c r="C650" s="3" t="s">
        <v>384</v>
      </c>
      <c r="D650" s="3" t="str">
        <f>LEFT(C650,1)&amp;"********"&amp;RIGHT(C650,3)</f>
        <v>국********연합회</v>
      </c>
      <c r="E650" s="3" t="s">
        <v>77</v>
      </c>
      <c r="F650" s="3" t="s">
        <v>56</v>
      </c>
      <c r="G650" s="3" t="s">
        <v>385</v>
      </c>
      <c r="H650" t="str">
        <f>LEFT(G650,13)</f>
        <v xml:space="preserve">광주광역시 서구 경열로 </v>
      </c>
    </row>
    <row r="651" spans="1:8" x14ac:dyDescent="0.3">
      <c r="A651" s="3" t="s">
        <v>36</v>
      </c>
      <c r="B651" s="3" t="s">
        <v>394</v>
      </c>
      <c r="C651" s="3" t="s">
        <v>395</v>
      </c>
      <c r="D651" s="3" t="str">
        <f>LEFT(C651,3)&amp;"*"&amp;RIGHT(C651,1)</f>
        <v>(주)*그</v>
      </c>
      <c r="E651" s="3" t="s">
        <v>81</v>
      </c>
      <c r="F651" s="3" t="s">
        <v>56</v>
      </c>
      <c r="G651" s="3" t="s">
        <v>385</v>
      </c>
      <c r="H651" t="str">
        <f>LEFT(G651,12)</f>
        <v>광주광역시 서구 경열로</v>
      </c>
    </row>
    <row r="652" spans="1:8" x14ac:dyDescent="0.3">
      <c r="A652" s="3" t="s">
        <v>38</v>
      </c>
      <c r="B652" s="3" t="s">
        <v>396</v>
      </c>
      <c r="C652" s="3" t="s">
        <v>397</v>
      </c>
      <c r="D652" s="3" t="str">
        <f>LEFT(C652,1)&amp;"****"&amp;RIGHT(C652,4)</f>
        <v>한****스(주)</v>
      </c>
      <c r="E652" s="3" t="s">
        <v>120</v>
      </c>
      <c r="F652" s="3" t="s">
        <v>47</v>
      </c>
      <c r="G652" s="3" t="s">
        <v>398</v>
      </c>
      <c r="H652" t="str">
        <f>LEFT(G652,13)</f>
        <v xml:space="preserve">광주광역시 서구 경열로 </v>
      </c>
    </row>
    <row r="653" spans="1:8" x14ac:dyDescent="0.3">
      <c r="A653" s="3" t="s">
        <v>38</v>
      </c>
      <c r="B653" s="3" t="s">
        <v>399</v>
      </c>
      <c r="C653" s="3" t="s">
        <v>397</v>
      </c>
      <c r="D653" s="3" t="str">
        <f>LEFT(C653,1)&amp;"****"&amp;RIGHT(C653,4)</f>
        <v>한****스(주)</v>
      </c>
      <c r="E653" s="3" t="s">
        <v>400</v>
      </c>
      <c r="F653" s="3" t="s">
        <v>56</v>
      </c>
      <c r="G653" s="3" t="s">
        <v>398</v>
      </c>
      <c r="H653" t="str">
        <f>LEFT(G653,13)</f>
        <v xml:space="preserve">광주광역시 서구 경열로 </v>
      </c>
    </row>
    <row r="654" spans="1:8" x14ac:dyDescent="0.3">
      <c r="A654" s="3" t="s">
        <v>38</v>
      </c>
      <c r="B654" s="3" t="s">
        <v>401</v>
      </c>
      <c r="C654" s="3" t="s">
        <v>402</v>
      </c>
      <c r="D654" s="3" t="str">
        <f>LEFT(C654,1)&amp;"***"&amp;RIGHT(C654,4)</f>
        <v>삼***주식회사</v>
      </c>
      <c r="E654" s="3" t="s">
        <v>222</v>
      </c>
      <c r="F654" s="3" t="s">
        <v>56</v>
      </c>
      <c r="G654" s="3" t="s">
        <v>385</v>
      </c>
      <c r="H654" t="str">
        <f>LEFT(G654,12)</f>
        <v>광주광역시 서구 경열로</v>
      </c>
    </row>
    <row r="655" spans="1:8" x14ac:dyDescent="0.3">
      <c r="A655" s="3" t="s">
        <v>38</v>
      </c>
      <c r="B655" s="3" t="s">
        <v>386</v>
      </c>
      <c r="C655" s="3" t="s">
        <v>387</v>
      </c>
      <c r="D655" s="3" t="str">
        <f t="shared" ref="D655" si="136">LEFT(C655,4)&amp;"**"&amp;RIGHT(C655,1)</f>
        <v>(주)무**재</v>
      </c>
      <c r="E655" s="3" t="s">
        <v>403</v>
      </c>
      <c r="F655" s="3" t="s">
        <v>47</v>
      </c>
      <c r="G655" s="3" t="s">
        <v>389</v>
      </c>
      <c r="H655" t="str">
        <f t="shared" ref="H655:H657" si="137">LEFT(G655,12)</f>
        <v>광주광역시 서구 경열로</v>
      </c>
    </row>
    <row r="656" spans="1:8" x14ac:dyDescent="0.3">
      <c r="A656" s="3" t="s">
        <v>38</v>
      </c>
      <c r="B656" s="3" t="s">
        <v>394</v>
      </c>
      <c r="C656" s="3" t="s">
        <v>395</v>
      </c>
      <c r="D656" s="3" t="str">
        <f>LEFT(C656,3)&amp;"*"&amp;RIGHT(C656,1)</f>
        <v>(주)*그</v>
      </c>
      <c r="E656" s="3" t="s">
        <v>81</v>
      </c>
      <c r="F656" s="3" t="s">
        <v>56</v>
      </c>
      <c r="G656" s="3" t="s">
        <v>385</v>
      </c>
      <c r="H656" t="str">
        <f t="shared" si="137"/>
        <v>광주광역시 서구 경열로</v>
      </c>
    </row>
    <row r="657" spans="1:8" x14ac:dyDescent="0.3">
      <c r="A657" s="3" t="s">
        <v>9</v>
      </c>
      <c r="B657" s="3" t="s">
        <v>394</v>
      </c>
      <c r="C657" s="3" t="s">
        <v>395</v>
      </c>
      <c r="D657" s="3" t="str">
        <f>LEFT(C657,3)&amp;"*"&amp;RIGHT(C657,1)</f>
        <v>(주)*그</v>
      </c>
      <c r="E657" s="3" t="s">
        <v>66</v>
      </c>
      <c r="F657" s="3" t="s">
        <v>56</v>
      </c>
      <c r="G657" s="3" t="s">
        <v>385</v>
      </c>
      <c r="H657" t="str">
        <f t="shared" si="137"/>
        <v>광주광역시 서구 경열로</v>
      </c>
    </row>
    <row r="658" spans="1:8" x14ac:dyDescent="0.3">
      <c r="A658" s="3" t="s">
        <v>9</v>
      </c>
      <c r="B658" s="3" t="s">
        <v>404</v>
      </c>
      <c r="C658" s="3" t="s">
        <v>405</v>
      </c>
      <c r="D658" s="3" t="str">
        <f>LEFT(C658,4)&amp;"******"&amp;RIGHT(C658,1)</f>
        <v>유한회사******징</v>
      </c>
      <c r="E658" s="3" t="s">
        <v>406</v>
      </c>
      <c r="F658" s="3" t="s">
        <v>56</v>
      </c>
      <c r="G658" s="3" t="s">
        <v>385</v>
      </c>
      <c r="H658" t="str">
        <f>LEFT(G658,13)</f>
        <v xml:space="preserve">광주광역시 서구 경열로 </v>
      </c>
    </row>
    <row r="659" spans="1:8" x14ac:dyDescent="0.3">
      <c r="A659" s="3" t="s">
        <v>9</v>
      </c>
      <c r="B659" s="3" t="s">
        <v>391</v>
      </c>
      <c r="C659" s="3" t="s">
        <v>392</v>
      </c>
      <c r="D659" s="3" t="str">
        <f>LEFT(C659,1)&amp;"******"&amp;RIGHT(C659,4)</f>
        <v>한******방(주)</v>
      </c>
      <c r="E659" s="3" t="s">
        <v>66</v>
      </c>
      <c r="F659" s="3" t="s">
        <v>56</v>
      </c>
      <c r="G659" s="3" t="s">
        <v>393</v>
      </c>
      <c r="H659" t="str">
        <f>LEFT(G659,13)</f>
        <v xml:space="preserve">광주광역시 서구 경열로 </v>
      </c>
    </row>
    <row r="660" spans="1:8" x14ac:dyDescent="0.3">
      <c r="A660" s="3" t="s">
        <v>9</v>
      </c>
      <c r="B660" s="3" t="s">
        <v>383</v>
      </c>
      <c r="C660" s="3" t="s">
        <v>384</v>
      </c>
      <c r="D660" s="3" t="str">
        <f>LEFT(C660,1)&amp;"********"&amp;RIGHT(C660,3)</f>
        <v>국********연합회</v>
      </c>
      <c r="E660" s="3" t="s">
        <v>66</v>
      </c>
      <c r="F660" s="3" t="s">
        <v>56</v>
      </c>
      <c r="G660" s="3" t="s">
        <v>385</v>
      </c>
      <c r="H660" t="str">
        <f>LEFT(G660,13)</f>
        <v xml:space="preserve">광주광역시 서구 경열로 </v>
      </c>
    </row>
    <row r="661" spans="1:8" x14ac:dyDescent="0.3">
      <c r="A661" s="3" t="s">
        <v>9</v>
      </c>
      <c r="B661" s="3" t="s">
        <v>407</v>
      </c>
      <c r="C661" s="3" t="s">
        <v>408</v>
      </c>
      <c r="D661" s="3" t="str">
        <f t="shared" ref="D661:D662" si="138">LEFT(C661,1)&amp;"*"&amp;RIGHT(C661,1)</f>
        <v>이*금</v>
      </c>
      <c r="E661" s="3" t="s">
        <v>66</v>
      </c>
      <c r="F661" s="3" t="s">
        <v>56</v>
      </c>
      <c r="G661" s="3" t="s">
        <v>385</v>
      </c>
      <c r="H661" t="str">
        <f>LEFT(G661,12)</f>
        <v>광주광역시 서구 경열로</v>
      </c>
    </row>
    <row r="662" spans="1:8" x14ac:dyDescent="0.3">
      <c r="A662" s="3" t="s">
        <v>9</v>
      </c>
      <c r="B662" s="3" t="s">
        <v>409</v>
      </c>
      <c r="C662" s="3" t="s">
        <v>410</v>
      </c>
      <c r="D662" s="3" t="str">
        <f t="shared" si="138"/>
        <v>정*채</v>
      </c>
      <c r="E662" s="3" t="s">
        <v>26</v>
      </c>
      <c r="F662" s="3" t="s">
        <v>56</v>
      </c>
      <c r="G662" s="3" t="s">
        <v>411</v>
      </c>
      <c r="H662" t="str">
        <f>LEFT(G662,12)</f>
        <v>광주광역시 서구 경열로</v>
      </c>
    </row>
    <row r="663" spans="1:8" x14ac:dyDescent="0.3">
      <c r="A663" s="3" t="s">
        <v>9</v>
      </c>
      <c r="B663" s="3" t="s">
        <v>412</v>
      </c>
      <c r="C663" s="3" t="s">
        <v>413</v>
      </c>
      <c r="D663" s="3" t="str">
        <f t="shared" ref="D663" si="139">LEFT(C663,4)&amp;"***"&amp;RIGHT(C663,1)</f>
        <v>(유)한***아</v>
      </c>
      <c r="E663" s="3" t="s">
        <v>148</v>
      </c>
      <c r="F663" s="3" t="s">
        <v>56</v>
      </c>
      <c r="G663" s="3" t="s">
        <v>414</v>
      </c>
      <c r="H663" t="str">
        <f>LEFT(G663,12)</f>
        <v>광주광역시 서구 경열로</v>
      </c>
    </row>
    <row r="664" spans="1:8" x14ac:dyDescent="0.3">
      <c r="A664" s="3" t="s">
        <v>22</v>
      </c>
      <c r="B664" s="3" t="s">
        <v>394</v>
      </c>
      <c r="C664" s="3" t="s">
        <v>395</v>
      </c>
      <c r="D664" s="3" t="str">
        <f>LEFT(C664,3)&amp;"*"&amp;RIGHT(C664,1)</f>
        <v>(주)*그</v>
      </c>
      <c r="E664" s="3" t="s">
        <v>68</v>
      </c>
      <c r="F664" s="3" t="s">
        <v>56</v>
      </c>
      <c r="G664" s="3" t="s">
        <v>385</v>
      </c>
      <c r="H664" t="str">
        <f>LEFT(G664,12)</f>
        <v>광주광역시 서구 경열로</v>
      </c>
    </row>
    <row r="665" spans="1:8" x14ac:dyDescent="0.3">
      <c r="A665" s="3" t="s">
        <v>33</v>
      </c>
      <c r="B665" s="3" t="s">
        <v>401</v>
      </c>
      <c r="C665" s="3" t="s">
        <v>402</v>
      </c>
      <c r="D665" s="3" t="str">
        <f>LEFT(C665,1)&amp;"***"&amp;RIGHT(C665,4)</f>
        <v>삼***주식회사</v>
      </c>
      <c r="E665" s="3" t="s">
        <v>21</v>
      </c>
      <c r="F665" s="3" t="s">
        <v>56</v>
      </c>
      <c r="G665" s="3" t="s">
        <v>385</v>
      </c>
      <c r="H665" t="str">
        <f>LEFT(G665,12)</f>
        <v>광주광역시 서구 경열로</v>
      </c>
    </row>
    <row r="666" spans="1:8" x14ac:dyDescent="0.3">
      <c r="A666" s="3" t="s">
        <v>33</v>
      </c>
      <c r="B666" s="3" t="s">
        <v>391</v>
      </c>
      <c r="C666" s="3" t="s">
        <v>392</v>
      </c>
      <c r="D666" s="3" t="str">
        <f>LEFT(C666,1)&amp;"******"&amp;RIGHT(C666,4)</f>
        <v>한******방(주)</v>
      </c>
      <c r="E666" s="3" t="s">
        <v>69</v>
      </c>
      <c r="F666" s="3" t="s">
        <v>56</v>
      </c>
      <c r="G666" s="3" t="s">
        <v>393</v>
      </c>
      <c r="H666" t="str">
        <f>LEFT(G666,13)</f>
        <v xml:space="preserve">광주광역시 서구 경열로 </v>
      </c>
    </row>
    <row r="667" spans="1:8" x14ac:dyDescent="0.3">
      <c r="A667" s="3" t="s">
        <v>33</v>
      </c>
      <c r="B667" s="3" t="s">
        <v>383</v>
      </c>
      <c r="C667" s="3" t="s">
        <v>384</v>
      </c>
      <c r="D667" s="3" t="str">
        <f>LEFT(C667,1)&amp;"********"&amp;RIGHT(C667,3)</f>
        <v>국********연합회</v>
      </c>
      <c r="E667" s="3" t="s">
        <v>69</v>
      </c>
      <c r="F667" s="3" t="s">
        <v>56</v>
      </c>
      <c r="G667" s="3" t="s">
        <v>385</v>
      </c>
      <c r="H667" t="str">
        <f>LEFT(G667,13)</f>
        <v xml:space="preserve">광주광역시 서구 경열로 </v>
      </c>
    </row>
    <row r="668" spans="1:8" x14ac:dyDescent="0.3">
      <c r="A668" s="3" t="s">
        <v>33</v>
      </c>
      <c r="B668" s="3" t="s">
        <v>409</v>
      </c>
      <c r="C668" s="3" t="s">
        <v>410</v>
      </c>
      <c r="D668" s="3" t="str">
        <f t="shared" ref="D668" si="140">LEFT(C668,1)&amp;"*"&amp;RIGHT(C668,1)</f>
        <v>정*채</v>
      </c>
      <c r="E668" s="3" t="s">
        <v>34</v>
      </c>
      <c r="F668" s="3" t="s">
        <v>56</v>
      </c>
      <c r="G668" s="3" t="s">
        <v>411</v>
      </c>
      <c r="H668" t="str">
        <f>LEFT(G668,12)</f>
        <v>광주광역시 서구 경열로</v>
      </c>
    </row>
    <row r="669" spans="1:8" x14ac:dyDescent="0.3">
      <c r="A669" s="3" t="s">
        <v>33</v>
      </c>
      <c r="B669" s="3" t="s">
        <v>412</v>
      </c>
      <c r="C669" s="3" t="s">
        <v>413</v>
      </c>
      <c r="D669" s="3" t="str">
        <f t="shared" ref="D669" si="141">LEFT(C669,4)&amp;"***"&amp;RIGHT(C669,1)</f>
        <v>(유)한***아</v>
      </c>
      <c r="E669" s="3" t="s">
        <v>91</v>
      </c>
      <c r="F669" s="3" t="s">
        <v>56</v>
      </c>
      <c r="G669" s="3" t="s">
        <v>414</v>
      </c>
      <c r="H669" t="str">
        <f>LEFT(G669,12)</f>
        <v>광주광역시 서구 경열로</v>
      </c>
    </row>
    <row r="670" spans="1:8" x14ac:dyDescent="0.3">
      <c r="A670" s="3" t="s">
        <v>38</v>
      </c>
      <c r="B670" s="3" t="s">
        <v>407</v>
      </c>
      <c r="C670" s="3" t="s">
        <v>415</v>
      </c>
      <c r="D670" s="3" t="str">
        <f t="shared" ref="D670" si="142">LEFT(C670,1)&amp;"*"&amp;RIGHT(C670,1)</f>
        <v>이*윤</v>
      </c>
      <c r="E670" s="3" t="s">
        <v>416</v>
      </c>
      <c r="F670" s="3" t="s">
        <v>56</v>
      </c>
      <c r="G670" s="3" t="s">
        <v>385</v>
      </c>
      <c r="H670" t="str">
        <f>LEFT(G670,12)</f>
        <v>광주광역시 서구 경열로</v>
      </c>
    </row>
    <row r="671" spans="1:8" x14ac:dyDescent="0.3">
      <c r="A671" s="3" t="s">
        <v>36</v>
      </c>
      <c r="B671" s="3" t="s">
        <v>396</v>
      </c>
      <c r="C671" s="3" t="s">
        <v>397</v>
      </c>
      <c r="D671" s="3" t="str">
        <f>LEFT(C671,1)&amp;"****"&amp;RIGHT(C671,4)</f>
        <v>한****스(주)</v>
      </c>
      <c r="E671" s="3" t="s">
        <v>120</v>
      </c>
      <c r="F671" s="3" t="s">
        <v>47</v>
      </c>
      <c r="G671" s="3" t="s">
        <v>398</v>
      </c>
      <c r="H671" t="str">
        <f>LEFT(G671,13)</f>
        <v xml:space="preserve">광주광역시 서구 경열로 </v>
      </c>
    </row>
    <row r="672" spans="1:8" x14ac:dyDescent="0.3">
      <c r="A672" s="3" t="s">
        <v>36</v>
      </c>
      <c r="B672" s="3" t="s">
        <v>401</v>
      </c>
      <c r="C672" s="3" t="s">
        <v>402</v>
      </c>
      <c r="D672" s="3" t="str">
        <f>LEFT(C672,1)&amp;"***"&amp;RIGHT(C672,4)</f>
        <v>삼***주식회사</v>
      </c>
      <c r="E672" s="3" t="s">
        <v>222</v>
      </c>
      <c r="F672" s="3" t="s">
        <v>56</v>
      </c>
      <c r="G672" s="3" t="s">
        <v>385</v>
      </c>
      <c r="H672" t="str">
        <f>LEFT(G672,12)</f>
        <v>광주광역시 서구 경열로</v>
      </c>
    </row>
    <row r="673" spans="1:8" x14ac:dyDescent="0.3">
      <c r="A673" s="3" t="s">
        <v>15</v>
      </c>
      <c r="B673" s="3" t="s">
        <v>396</v>
      </c>
      <c r="C673" s="3" t="s">
        <v>397</v>
      </c>
      <c r="D673" s="3" t="str">
        <f>LEFT(C673,1)&amp;"****"&amp;RIGHT(C673,4)</f>
        <v>한****스(주)</v>
      </c>
      <c r="E673" s="3" t="s">
        <v>148</v>
      </c>
      <c r="F673" s="3" t="s">
        <v>47</v>
      </c>
      <c r="G673" s="3" t="s">
        <v>398</v>
      </c>
      <c r="H673" t="str">
        <f>LEFT(G673,13)</f>
        <v xml:space="preserve">광주광역시 서구 경열로 </v>
      </c>
    </row>
    <row r="674" spans="1:8" x14ac:dyDescent="0.3">
      <c r="A674" s="3" t="s">
        <v>15</v>
      </c>
      <c r="B674" s="3" t="s">
        <v>383</v>
      </c>
      <c r="C674" s="3" t="s">
        <v>384</v>
      </c>
      <c r="D674" s="3" t="str">
        <f>LEFT(C674,1)&amp;"********"&amp;RIGHT(C674,3)</f>
        <v>국********연합회</v>
      </c>
      <c r="E674" s="3" t="s">
        <v>66</v>
      </c>
      <c r="F674" s="3" t="s">
        <v>56</v>
      </c>
      <c r="G674" s="3" t="s">
        <v>385</v>
      </c>
      <c r="H674" t="str">
        <f>LEFT(G674,13)</f>
        <v xml:space="preserve">광주광역시 서구 경열로 </v>
      </c>
    </row>
    <row r="675" spans="1:8" x14ac:dyDescent="0.3">
      <c r="A675" s="3" t="s">
        <v>15</v>
      </c>
      <c r="B675" s="3" t="s">
        <v>407</v>
      </c>
      <c r="C675" s="3" t="s">
        <v>415</v>
      </c>
      <c r="D675" s="3" t="str">
        <f t="shared" ref="D675" si="143">LEFT(C675,1)&amp;"*"&amp;RIGHT(C675,1)</f>
        <v>이*윤</v>
      </c>
      <c r="E675" s="3" t="s">
        <v>66</v>
      </c>
      <c r="F675" s="3" t="s">
        <v>56</v>
      </c>
      <c r="G675" s="3" t="s">
        <v>385</v>
      </c>
      <c r="H675" t="str">
        <f>LEFT(G675,12)</f>
        <v>광주광역시 서구 경열로</v>
      </c>
    </row>
    <row r="676" spans="1:8" x14ac:dyDescent="0.3">
      <c r="A676" s="3" t="s">
        <v>20</v>
      </c>
      <c r="B676" s="3" t="s">
        <v>383</v>
      </c>
      <c r="C676" s="3" t="s">
        <v>384</v>
      </c>
      <c r="D676" s="3" t="str">
        <f>LEFT(C676,1)&amp;"********"&amp;RIGHT(C676,3)</f>
        <v>국********연합회</v>
      </c>
      <c r="E676" s="3" t="s">
        <v>69</v>
      </c>
      <c r="F676" s="3" t="s">
        <v>56</v>
      </c>
      <c r="G676" s="3" t="s">
        <v>385</v>
      </c>
      <c r="H676" t="str">
        <f>LEFT(G676,13)</f>
        <v xml:space="preserve">광주광역시 서구 경열로 </v>
      </c>
    </row>
    <row r="677" spans="1:8" x14ac:dyDescent="0.3">
      <c r="A677" s="3" t="s">
        <v>28</v>
      </c>
      <c r="B677" s="3" t="s">
        <v>417</v>
      </c>
      <c r="C677" s="3" t="s">
        <v>418</v>
      </c>
      <c r="D677" s="3" t="str">
        <f>LEFT(C677,4)&amp;"***"&amp;RIGHT(C677,1)</f>
        <v>주식회사***설</v>
      </c>
      <c r="E677" s="3" t="s">
        <v>46</v>
      </c>
      <c r="F677" s="3" t="s">
        <v>47</v>
      </c>
      <c r="G677" s="3" t="s">
        <v>419</v>
      </c>
      <c r="H677" t="str">
        <f t="shared" ref="H677:H682" si="144">LEFT(G677,13)</f>
        <v xml:space="preserve">광주광역시 서구 경열로 </v>
      </c>
    </row>
    <row r="678" spans="1:8" x14ac:dyDescent="0.3">
      <c r="A678" s="3" t="s">
        <v>36</v>
      </c>
      <c r="B678" s="3" t="s">
        <v>417</v>
      </c>
      <c r="C678" s="3" t="s">
        <v>418</v>
      </c>
      <c r="D678" s="3" t="str">
        <f t="shared" ref="D678:D682" si="145">LEFT(C678,4)&amp;"***"&amp;RIGHT(C678,1)</f>
        <v>주식회사***설</v>
      </c>
      <c r="E678" s="3" t="s">
        <v>49</v>
      </c>
      <c r="F678" s="3" t="s">
        <v>47</v>
      </c>
      <c r="G678" s="3" t="s">
        <v>419</v>
      </c>
      <c r="H678" t="str">
        <f t="shared" si="144"/>
        <v xml:space="preserve">광주광역시 서구 경열로 </v>
      </c>
    </row>
    <row r="679" spans="1:8" x14ac:dyDescent="0.3">
      <c r="A679" s="3" t="s">
        <v>58</v>
      </c>
      <c r="B679" s="3" t="s">
        <v>417</v>
      </c>
      <c r="C679" s="3" t="s">
        <v>418</v>
      </c>
      <c r="D679" s="3" t="str">
        <f t="shared" si="145"/>
        <v>주식회사***설</v>
      </c>
      <c r="E679" s="3" t="s">
        <v>161</v>
      </c>
      <c r="F679" s="3" t="s">
        <v>47</v>
      </c>
      <c r="G679" s="3" t="s">
        <v>419</v>
      </c>
      <c r="H679" t="str">
        <f t="shared" si="144"/>
        <v xml:space="preserve">광주광역시 서구 경열로 </v>
      </c>
    </row>
    <row r="680" spans="1:8" x14ac:dyDescent="0.3">
      <c r="A680" s="3" t="s">
        <v>32</v>
      </c>
      <c r="B680" s="3" t="s">
        <v>420</v>
      </c>
      <c r="C680" s="3" t="s">
        <v>418</v>
      </c>
      <c r="D680" s="3" t="str">
        <f t="shared" si="145"/>
        <v>주식회사***설</v>
      </c>
      <c r="E680" s="3" t="s">
        <v>421</v>
      </c>
      <c r="F680" s="3" t="s">
        <v>47</v>
      </c>
      <c r="G680" s="3" t="s">
        <v>419</v>
      </c>
      <c r="H680" t="str">
        <f t="shared" si="144"/>
        <v xml:space="preserve">광주광역시 서구 경열로 </v>
      </c>
    </row>
    <row r="681" spans="1:8" x14ac:dyDescent="0.3">
      <c r="A681" s="3" t="s">
        <v>32</v>
      </c>
      <c r="B681" s="3" t="s">
        <v>417</v>
      </c>
      <c r="C681" s="3" t="s">
        <v>418</v>
      </c>
      <c r="D681" s="3" t="str">
        <f t="shared" si="145"/>
        <v>주식회사***설</v>
      </c>
      <c r="E681" s="3" t="s">
        <v>46</v>
      </c>
      <c r="F681" s="3" t="s">
        <v>47</v>
      </c>
      <c r="G681" s="3" t="s">
        <v>419</v>
      </c>
      <c r="H681" t="str">
        <f t="shared" si="144"/>
        <v xml:space="preserve">광주광역시 서구 경열로 </v>
      </c>
    </row>
    <row r="682" spans="1:8" x14ac:dyDescent="0.3">
      <c r="A682" s="3" t="s">
        <v>36</v>
      </c>
      <c r="B682" s="3" t="s">
        <v>420</v>
      </c>
      <c r="C682" s="3" t="s">
        <v>418</v>
      </c>
      <c r="D682" s="3" t="str">
        <f t="shared" si="145"/>
        <v>주식회사***설</v>
      </c>
      <c r="E682" s="3" t="s">
        <v>81</v>
      </c>
      <c r="F682" s="3" t="s">
        <v>47</v>
      </c>
      <c r="G682" s="3" t="s">
        <v>419</v>
      </c>
      <c r="H682" t="str">
        <f t="shared" si="144"/>
        <v xml:space="preserve">광주광역시 서구 경열로 </v>
      </c>
    </row>
    <row r="683" spans="1:8" x14ac:dyDescent="0.3">
      <c r="A683" s="3" t="s">
        <v>58</v>
      </c>
      <c r="B683" s="3" t="s">
        <v>422</v>
      </c>
      <c r="C683" s="3" t="s">
        <v>423</v>
      </c>
      <c r="D683" s="3" t="str">
        <f t="shared" ref="D683" si="146">LEFT(C683,1)&amp;"*"&amp;RIGHT(C683,1)</f>
        <v>김*열</v>
      </c>
      <c r="E683" s="3" t="s">
        <v>114</v>
      </c>
      <c r="F683" s="3" t="s">
        <v>47</v>
      </c>
      <c r="G683" s="3" t="s">
        <v>424</v>
      </c>
      <c r="H683" t="str">
        <f>LEFT(G683,12)</f>
        <v>광주광역시 서구 경열로</v>
      </c>
    </row>
    <row r="684" spans="1:8" x14ac:dyDescent="0.3">
      <c r="A684" s="3" t="s">
        <v>22</v>
      </c>
      <c r="B684" s="3" t="s">
        <v>425</v>
      </c>
      <c r="C684" s="3" t="s">
        <v>426</v>
      </c>
      <c r="D684" s="3" t="str">
        <f>LEFT(C684,4)&amp;"****"&amp;RIGHT(C684,1)</f>
        <v>(유)건****늄</v>
      </c>
      <c r="E684" s="3" t="s">
        <v>427</v>
      </c>
      <c r="F684" s="3" t="s">
        <v>13</v>
      </c>
      <c r="G684" s="3" t="s">
        <v>428</v>
      </c>
      <c r="H684" t="str">
        <f>LEFT(G684,12)</f>
        <v>광주광역시 서구 경열로</v>
      </c>
    </row>
    <row r="685" spans="1:8" x14ac:dyDescent="0.3">
      <c r="A685" s="3" t="s">
        <v>22</v>
      </c>
      <c r="B685" s="3" t="s">
        <v>391</v>
      </c>
      <c r="C685" s="3" t="s">
        <v>392</v>
      </c>
      <c r="D685" s="3" t="str">
        <f>LEFT(C685,1)&amp;"******"&amp;RIGHT(C685,4)</f>
        <v>한******방(주)</v>
      </c>
      <c r="E685" s="3" t="s">
        <v>68</v>
      </c>
      <c r="F685" s="3" t="s">
        <v>56</v>
      </c>
      <c r="G685" s="3" t="s">
        <v>393</v>
      </c>
      <c r="H685" t="str">
        <f>LEFT(G685,13)</f>
        <v xml:space="preserve">광주광역시 서구 경열로 </v>
      </c>
    </row>
    <row r="686" spans="1:8" x14ac:dyDescent="0.3">
      <c r="A686" s="3" t="s">
        <v>22</v>
      </c>
      <c r="B686" s="3" t="s">
        <v>383</v>
      </c>
      <c r="C686" s="3" t="s">
        <v>384</v>
      </c>
      <c r="D686" s="3" t="str">
        <f>LEFT(C686,1)&amp;"********"&amp;RIGHT(C686,3)</f>
        <v>국********연합회</v>
      </c>
      <c r="E686" s="3" t="s">
        <v>68</v>
      </c>
      <c r="F686" s="3" t="s">
        <v>56</v>
      </c>
      <c r="G686" s="3" t="s">
        <v>385</v>
      </c>
      <c r="H686" t="str">
        <f>LEFT(G686,13)</f>
        <v xml:space="preserve">광주광역시 서구 경열로 </v>
      </c>
    </row>
    <row r="687" spans="1:8" x14ac:dyDescent="0.3">
      <c r="A687" s="3" t="s">
        <v>22</v>
      </c>
      <c r="B687" s="3" t="s">
        <v>407</v>
      </c>
      <c r="C687" s="3" t="s">
        <v>408</v>
      </c>
      <c r="D687" s="3" t="str">
        <f t="shared" ref="D687" si="147">LEFT(C687,1)&amp;"*"&amp;RIGHT(C687,1)</f>
        <v>이*금</v>
      </c>
      <c r="E687" s="3" t="s">
        <v>68</v>
      </c>
      <c r="F687" s="3" t="s">
        <v>56</v>
      </c>
      <c r="G687" s="3" t="s">
        <v>385</v>
      </c>
      <c r="H687" t="str">
        <f>LEFT(G687,12)</f>
        <v>광주광역시 서구 경열로</v>
      </c>
    </row>
    <row r="688" spans="1:8" x14ac:dyDescent="0.3">
      <c r="A688" s="3" t="s">
        <v>22</v>
      </c>
      <c r="B688" s="3" t="s">
        <v>412</v>
      </c>
      <c r="C688" s="3" t="s">
        <v>413</v>
      </c>
      <c r="D688" s="3" t="str">
        <f t="shared" ref="D688" si="148">LEFT(C688,4)&amp;"***"&amp;RIGHT(C688,1)</f>
        <v>(유)한***아</v>
      </c>
      <c r="E688" s="3" t="s">
        <v>187</v>
      </c>
      <c r="F688" s="3" t="s">
        <v>56</v>
      </c>
      <c r="G688" s="3" t="s">
        <v>414</v>
      </c>
      <c r="H688" t="str">
        <f>LEFT(G688,12)</f>
        <v>광주광역시 서구 경열로</v>
      </c>
    </row>
    <row r="689" spans="1:8" x14ac:dyDescent="0.3">
      <c r="A689" s="3" t="s">
        <v>36</v>
      </c>
      <c r="B689" s="3" t="s">
        <v>383</v>
      </c>
      <c r="C689" s="3" t="s">
        <v>384</v>
      </c>
      <c r="D689" s="3" t="str">
        <f>LEFT(C689,1)&amp;"********"&amp;RIGHT(C689,3)</f>
        <v>국********연합회</v>
      </c>
      <c r="E689" s="3" t="s">
        <v>81</v>
      </c>
      <c r="F689" s="3" t="s">
        <v>56</v>
      </c>
      <c r="G689" s="3" t="s">
        <v>385</v>
      </c>
      <c r="H689" t="str">
        <f>LEFT(G689,13)</f>
        <v xml:space="preserve">광주광역시 서구 경열로 </v>
      </c>
    </row>
    <row r="690" spans="1:8" x14ac:dyDescent="0.3">
      <c r="A690" s="3" t="s">
        <v>36</v>
      </c>
      <c r="B690" s="3" t="s">
        <v>409</v>
      </c>
      <c r="C690" s="3" t="s">
        <v>410</v>
      </c>
      <c r="D690" s="3" t="str">
        <f t="shared" ref="D690" si="149">LEFT(C690,1)&amp;"*"&amp;RIGHT(C690,1)</f>
        <v>정*채</v>
      </c>
      <c r="E690" s="3" t="s">
        <v>37</v>
      </c>
      <c r="F690" s="3" t="s">
        <v>56</v>
      </c>
      <c r="G690" s="3" t="s">
        <v>411</v>
      </c>
      <c r="H690" t="str">
        <f>LEFT(G690,12)</f>
        <v>광주광역시 서구 경열로</v>
      </c>
    </row>
    <row r="691" spans="1:8" x14ac:dyDescent="0.3">
      <c r="A691" s="3" t="s">
        <v>36</v>
      </c>
      <c r="B691" s="3" t="s">
        <v>412</v>
      </c>
      <c r="C691" s="3" t="s">
        <v>413</v>
      </c>
      <c r="D691" s="3" t="str">
        <f t="shared" ref="D691" si="150">LEFT(C691,4)&amp;"***"&amp;RIGHT(C691,1)</f>
        <v>(유)한***아</v>
      </c>
      <c r="E691" s="3" t="s">
        <v>120</v>
      </c>
      <c r="F691" s="3" t="s">
        <v>56</v>
      </c>
      <c r="G691" s="3" t="s">
        <v>414</v>
      </c>
      <c r="H691" t="str">
        <f>LEFT(G691,12)</f>
        <v>광주광역시 서구 경열로</v>
      </c>
    </row>
    <row r="692" spans="1:8" x14ac:dyDescent="0.3">
      <c r="A692" s="3" t="s">
        <v>32</v>
      </c>
      <c r="B692" s="3" t="s">
        <v>396</v>
      </c>
      <c r="C692" s="3" t="s">
        <v>397</v>
      </c>
      <c r="D692" s="3" t="str">
        <f>LEFT(C692,1)&amp;"****"&amp;RIGHT(C692,4)</f>
        <v>한****스(주)</v>
      </c>
      <c r="E692" s="3" t="s">
        <v>119</v>
      </c>
      <c r="F692" s="3" t="s">
        <v>47</v>
      </c>
      <c r="G692" s="3" t="s">
        <v>429</v>
      </c>
      <c r="H692" t="str">
        <f t="shared" ref="H692:H693" si="151">LEFT(G692,13)</f>
        <v xml:space="preserve">광주광역시 서구 경열로 </v>
      </c>
    </row>
    <row r="693" spans="1:8" x14ac:dyDescent="0.3">
      <c r="A693" s="3" t="s">
        <v>9</v>
      </c>
      <c r="B693" s="3" t="s">
        <v>396</v>
      </c>
      <c r="C693" s="3" t="s">
        <v>397</v>
      </c>
      <c r="D693" s="3" t="str">
        <f>LEFT(C693,1)&amp;"****"&amp;RIGHT(C693,4)</f>
        <v>한****스(주)</v>
      </c>
      <c r="E693" s="3" t="s">
        <v>148</v>
      </c>
      <c r="F693" s="3" t="s">
        <v>47</v>
      </c>
      <c r="G693" s="3" t="s">
        <v>398</v>
      </c>
      <c r="H693" t="str">
        <f t="shared" si="151"/>
        <v xml:space="preserve">광주광역시 서구 경열로 </v>
      </c>
    </row>
    <row r="694" spans="1:8" x14ac:dyDescent="0.3">
      <c r="A694" s="3" t="s">
        <v>9</v>
      </c>
      <c r="B694" s="3" t="s">
        <v>401</v>
      </c>
      <c r="C694" s="3" t="s">
        <v>402</v>
      </c>
      <c r="D694" s="3" t="str">
        <f>LEFT(C694,1)&amp;"***"&amp;RIGHT(C694,4)</f>
        <v>삼***주식회사</v>
      </c>
      <c r="E694" s="3" t="s">
        <v>233</v>
      </c>
      <c r="F694" s="3" t="s">
        <v>56</v>
      </c>
      <c r="G694" s="3" t="s">
        <v>385</v>
      </c>
      <c r="H694" t="str">
        <f>LEFT(G694,12)</f>
        <v>광주광역시 서구 경열로</v>
      </c>
    </row>
    <row r="695" spans="1:8" x14ac:dyDescent="0.3">
      <c r="A695" s="3" t="s">
        <v>22</v>
      </c>
      <c r="B695" s="3" t="s">
        <v>396</v>
      </c>
      <c r="C695" s="3" t="s">
        <v>397</v>
      </c>
      <c r="D695" s="3" t="str">
        <f>LEFT(C695,1)&amp;"****"&amp;RIGHT(C695,4)</f>
        <v>한****스(주)</v>
      </c>
      <c r="E695" s="3" t="s">
        <v>187</v>
      </c>
      <c r="F695" s="3" t="s">
        <v>13</v>
      </c>
      <c r="G695" s="3" t="s">
        <v>398</v>
      </c>
      <c r="H695" t="str">
        <f>LEFT(G695,13)</f>
        <v xml:space="preserve">광주광역시 서구 경열로 </v>
      </c>
    </row>
    <row r="696" spans="1:8" x14ac:dyDescent="0.3">
      <c r="A696" s="3" t="s">
        <v>22</v>
      </c>
      <c r="B696" s="3" t="s">
        <v>401</v>
      </c>
      <c r="C696" s="3" t="s">
        <v>402</v>
      </c>
      <c r="D696" s="3" t="str">
        <f>LEFT(C696,1)&amp;"***"&amp;RIGHT(C696,4)</f>
        <v>삼***주식회사</v>
      </c>
      <c r="E696" s="3" t="s">
        <v>258</v>
      </c>
      <c r="F696" s="3" t="s">
        <v>56</v>
      </c>
      <c r="G696" s="3" t="s">
        <v>385</v>
      </c>
      <c r="H696" t="str">
        <f>LEFT(G696,12)</f>
        <v>광주광역시 서구 경열로</v>
      </c>
    </row>
    <row r="697" spans="1:8" x14ac:dyDescent="0.3">
      <c r="A697" s="3" t="s">
        <v>15</v>
      </c>
      <c r="B697" s="3" t="s">
        <v>409</v>
      </c>
      <c r="C697" s="3" t="s">
        <v>410</v>
      </c>
      <c r="D697" s="3" t="str">
        <f t="shared" ref="D697" si="152">LEFT(C697,1)&amp;"*"&amp;RIGHT(C697,1)</f>
        <v>정*채</v>
      </c>
      <c r="E697" s="3" t="s">
        <v>26</v>
      </c>
      <c r="F697" s="3" t="s">
        <v>56</v>
      </c>
      <c r="G697" s="3" t="s">
        <v>411</v>
      </c>
      <c r="H697" t="str">
        <f>LEFT(G697,12)</f>
        <v>광주광역시 서구 경열로</v>
      </c>
    </row>
    <row r="698" spans="1:8" x14ac:dyDescent="0.3">
      <c r="A698" s="3" t="s">
        <v>15</v>
      </c>
      <c r="B698" s="3" t="s">
        <v>412</v>
      </c>
      <c r="C698" s="3" t="s">
        <v>413</v>
      </c>
      <c r="D698" s="3" t="str">
        <f t="shared" ref="D698" si="153">LEFT(C698,4)&amp;"***"&amp;RIGHT(C698,1)</f>
        <v>(유)한***아</v>
      </c>
      <c r="E698" s="3" t="s">
        <v>148</v>
      </c>
      <c r="F698" s="3" t="s">
        <v>56</v>
      </c>
      <c r="G698" s="3" t="s">
        <v>414</v>
      </c>
      <c r="H698" t="str">
        <f>LEFT(G698,12)</f>
        <v>광주광역시 서구 경열로</v>
      </c>
    </row>
    <row r="699" spans="1:8" x14ac:dyDescent="0.3">
      <c r="A699" s="3" t="s">
        <v>32</v>
      </c>
      <c r="B699" s="3" t="s">
        <v>391</v>
      </c>
      <c r="C699" s="3" t="s">
        <v>392</v>
      </c>
      <c r="D699" s="3" t="str">
        <f>LEFT(C699,1)&amp;"******"&amp;RIGHT(C699,4)</f>
        <v>한******방(주)</v>
      </c>
      <c r="E699" s="3" t="s">
        <v>80</v>
      </c>
      <c r="F699" s="3" t="s">
        <v>56</v>
      </c>
      <c r="G699" s="3" t="s">
        <v>393</v>
      </c>
      <c r="H699" t="str">
        <f>LEFT(G699,13)</f>
        <v xml:space="preserve">광주광역시 서구 경열로 </v>
      </c>
    </row>
    <row r="700" spans="1:8" x14ac:dyDescent="0.3">
      <c r="A700" s="3" t="s">
        <v>32</v>
      </c>
      <c r="B700" s="3" t="s">
        <v>383</v>
      </c>
      <c r="C700" s="3" t="s">
        <v>384</v>
      </c>
      <c r="D700" s="3" t="str">
        <f>LEFT(C700,1)&amp;"********"&amp;RIGHT(C700,3)</f>
        <v>국********연합회</v>
      </c>
      <c r="E700" s="3" t="s">
        <v>80</v>
      </c>
      <c r="F700" s="3" t="s">
        <v>56</v>
      </c>
      <c r="G700" s="3" t="s">
        <v>385</v>
      </c>
      <c r="H700" t="str">
        <f>LEFT(G700,13)</f>
        <v xml:space="preserve">광주광역시 서구 경열로 </v>
      </c>
    </row>
    <row r="701" spans="1:8" x14ac:dyDescent="0.3">
      <c r="A701" s="3" t="s">
        <v>32</v>
      </c>
      <c r="B701" s="3" t="s">
        <v>409</v>
      </c>
      <c r="C701" s="3" t="s">
        <v>410</v>
      </c>
      <c r="D701" s="3" t="str">
        <f t="shared" ref="D701" si="154">LEFT(C701,1)&amp;"*"&amp;RIGHT(C701,1)</f>
        <v>정*채</v>
      </c>
      <c r="E701" s="3" t="s">
        <v>29</v>
      </c>
      <c r="F701" s="3" t="s">
        <v>56</v>
      </c>
      <c r="G701" s="3" t="s">
        <v>411</v>
      </c>
      <c r="H701" t="str">
        <f>LEFT(G701,12)</f>
        <v>광주광역시 서구 경열로</v>
      </c>
    </row>
    <row r="702" spans="1:8" x14ac:dyDescent="0.3">
      <c r="A702" s="3" t="s">
        <v>32</v>
      </c>
      <c r="B702" s="3" t="s">
        <v>412</v>
      </c>
      <c r="C702" s="3" t="s">
        <v>413</v>
      </c>
      <c r="D702" s="3" t="str">
        <f t="shared" ref="D702" si="155">LEFT(C702,4)&amp;"***"&amp;RIGHT(C702,1)</f>
        <v>(유)한***아</v>
      </c>
      <c r="E702" s="3" t="s">
        <v>119</v>
      </c>
      <c r="F702" s="3" t="s">
        <v>56</v>
      </c>
      <c r="G702" s="3" t="s">
        <v>414</v>
      </c>
      <c r="H702" t="str">
        <f>LEFT(G702,12)</f>
        <v>광주광역시 서구 경열로</v>
      </c>
    </row>
    <row r="703" spans="1:8" x14ac:dyDescent="0.3">
      <c r="A703" s="3" t="s">
        <v>32</v>
      </c>
      <c r="B703" s="3" t="s">
        <v>394</v>
      </c>
      <c r="C703" s="3" t="s">
        <v>395</v>
      </c>
      <c r="D703" s="3" t="str">
        <f>LEFT(C703,3)&amp;"*"&amp;RIGHT(C703,1)</f>
        <v>(주)*그</v>
      </c>
      <c r="E703" s="3" t="s">
        <v>80</v>
      </c>
      <c r="F703" s="3" t="s">
        <v>56</v>
      </c>
      <c r="G703" s="3" t="s">
        <v>385</v>
      </c>
      <c r="H703" t="str">
        <f>LEFT(G703,12)</f>
        <v>광주광역시 서구 경열로</v>
      </c>
    </row>
    <row r="704" spans="1:8" x14ac:dyDescent="0.3">
      <c r="A704" s="3" t="s">
        <v>32</v>
      </c>
      <c r="B704" s="3" t="s">
        <v>401</v>
      </c>
      <c r="C704" s="3" t="s">
        <v>402</v>
      </c>
      <c r="D704" s="3" t="str">
        <f>LEFT(C704,1)&amp;"***"&amp;RIGHT(C704,4)</f>
        <v>삼***주식회사</v>
      </c>
      <c r="E704" s="3" t="s">
        <v>55</v>
      </c>
      <c r="F704" s="3" t="s">
        <v>56</v>
      </c>
      <c r="G704" s="3" t="s">
        <v>385</v>
      </c>
      <c r="H704" t="str">
        <f>LEFT(G704,12)</f>
        <v>광주광역시 서구 경열로</v>
      </c>
    </row>
    <row r="705" spans="1:8" x14ac:dyDescent="0.3">
      <c r="A705" s="3" t="s">
        <v>32</v>
      </c>
      <c r="B705" s="3" t="s">
        <v>386</v>
      </c>
      <c r="C705" s="3" t="s">
        <v>387</v>
      </c>
      <c r="D705" s="3" t="str">
        <f>LEFT(C705,4)&amp;"**"&amp;RIGHT(C705,1)</f>
        <v>(주)무**재</v>
      </c>
      <c r="E705" s="3" t="s">
        <v>119</v>
      </c>
      <c r="F705" s="3" t="s">
        <v>47</v>
      </c>
      <c r="G705" s="3" t="s">
        <v>389</v>
      </c>
      <c r="H705" t="str">
        <f>LEFT(G705,12)</f>
        <v>광주광역시 서구 경열로</v>
      </c>
    </row>
    <row r="706" spans="1:8" x14ac:dyDescent="0.3">
      <c r="A706" s="3" t="s">
        <v>36</v>
      </c>
      <c r="B706" s="3" t="s">
        <v>391</v>
      </c>
      <c r="C706" s="3" t="s">
        <v>392</v>
      </c>
      <c r="D706" s="3" t="str">
        <f>LEFT(C706,1)&amp;"******"&amp;RIGHT(C706,4)</f>
        <v>한******방(주)</v>
      </c>
      <c r="E706" s="3" t="s">
        <v>81</v>
      </c>
      <c r="F706" s="3" t="s">
        <v>56</v>
      </c>
      <c r="G706" s="3" t="s">
        <v>393</v>
      </c>
      <c r="H706" t="str">
        <f t="shared" ref="H706:H707" si="156">LEFT(G706,13)</f>
        <v xml:space="preserve">광주광역시 서구 경열로 </v>
      </c>
    </row>
    <row r="707" spans="1:8" x14ac:dyDescent="0.3">
      <c r="A707" s="3" t="s">
        <v>28</v>
      </c>
      <c r="B707" s="3" t="s">
        <v>391</v>
      </c>
      <c r="C707" s="3" t="s">
        <v>392</v>
      </c>
      <c r="D707" s="3" t="str">
        <f>LEFT(C707,1)&amp;"******"&amp;RIGHT(C707,4)</f>
        <v>한******방(주)</v>
      </c>
      <c r="E707" s="3" t="s">
        <v>80</v>
      </c>
      <c r="F707" s="3" t="s">
        <v>56</v>
      </c>
      <c r="G707" s="3" t="s">
        <v>393</v>
      </c>
      <c r="H707" t="str">
        <f t="shared" si="156"/>
        <v xml:space="preserve">광주광역시 서구 경열로 </v>
      </c>
    </row>
    <row r="708" spans="1:8" x14ac:dyDescent="0.3">
      <c r="A708" s="3" t="s">
        <v>28</v>
      </c>
      <c r="B708" s="3" t="s">
        <v>383</v>
      </c>
      <c r="C708" s="3" t="s">
        <v>384</v>
      </c>
      <c r="D708" s="3" t="str">
        <f>LEFT(C708,1)&amp;"********"&amp;RIGHT(C708,3)</f>
        <v>국********연합회</v>
      </c>
      <c r="E708" s="3" t="s">
        <v>80</v>
      </c>
      <c r="F708" s="3" t="s">
        <v>56</v>
      </c>
      <c r="G708" s="3" t="s">
        <v>385</v>
      </c>
      <c r="H708" t="str">
        <f>LEFT(G708,13)</f>
        <v xml:space="preserve">광주광역시 서구 경열로 </v>
      </c>
    </row>
    <row r="709" spans="1:8" x14ac:dyDescent="0.3">
      <c r="A709" s="3" t="s">
        <v>28</v>
      </c>
      <c r="B709" s="3" t="s">
        <v>409</v>
      </c>
      <c r="C709" s="3" t="s">
        <v>410</v>
      </c>
      <c r="D709" s="3" t="str">
        <f t="shared" ref="D709" si="157">LEFT(C709,1)&amp;"*"&amp;RIGHT(C709,1)</f>
        <v>정*채</v>
      </c>
      <c r="E709" s="3" t="s">
        <v>29</v>
      </c>
      <c r="F709" s="3" t="s">
        <v>56</v>
      </c>
      <c r="G709" s="3" t="s">
        <v>411</v>
      </c>
      <c r="H709" t="str">
        <f>LEFT(G709,12)</f>
        <v>광주광역시 서구 경열로</v>
      </c>
    </row>
    <row r="710" spans="1:8" x14ac:dyDescent="0.3">
      <c r="A710" s="3" t="s">
        <v>28</v>
      </c>
      <c r="B710" s="3" t="s">
        <v>412</v>
      </c>
      <c r="C710" s="3" t="s">
        <v>413</v>
      </c>
      <c r="D710" s="3" t="str">
        <f t="shared" ref="D710" si="158">LEFT(C710,4)&amp;"***"&amp;RIGHT(C710,1)</f>
        <v>(유)한***아</v>
      </c>
      <c r="E710" s="3" t="s">
        <v>119</v>
      </c>
      <c r="F710" s="3" t="s">
        <v>56</v>
      </c>
      <c r="G710" s="3" t="s">
        <v>414</v>
      </c>
      <c r="H710" t="str">
        <f>LEFT(G710,12)</f>
        <v>광주광역시 서구 경열로</v>
      </c>
    </row>
    <row r="711" spans="1:8" x14ac:dyDescent="0.3">
      <c r="A711" s="3" t="s">
        <v>30</v>
      </c>
      <c r="B711" s="3" t="s">
        <v>396</v>
      </c>
      <c r="C711" s="3" t="s">
        <v>397</v>
      </c>
      <c r="D711" s="3" t="str">
        <f>LEFT(C711,1)&amp;"****"&amp;RIGHT(C711,4)</f>
        <v>한****스(주)</v>
      </c>
      <c r="E711" s="3" t="s">
        <v>114</v>
      </c>
      <c r="F711" s="3" t="s">
        <v>47</v>
      </c>
      <c r="G711" s="3" t="s">
        <v>398</v>
      </c>
      <c r="H711" t="str">
        <f>LEFT(G711,13)</f>
        <v xml:space="preserve">광주광역시 서구 경열로 </v>
      </c>
    </row>
    <row r="712" spans="1:8" x14ac:dyDescent="0.3">
      <c r="A712" s="3" t="s">
        <v>30</v>
      </c>
      <c r="B712" s="3" t="s">
        <v>417</v>
      </c>
      <c r="C712" s="3" t="s">
        <v>418</v>
      </c>
      <c r="D712" s="3" t="str">
        <f>LEFT(C712,4)&amp;"***"&amp;RIGHT(C712,1)</f>
        <v>주식회사***설</v>
      </c>
      <c r="E712" s="3" t="s">
        <v>161</v>
      </c>
      <c r="F712" s="3" t="s">
        <v>47</v>
      </c>
      <c r="G712" s="3" t="s">
        <v>419</v>
      </c>
      <c r="H712" t="str">
        <f t="shared" ref="H712:H714" si="159">LEFT(G712,13)</f>
        <v xml:space="preserve">광주광역시 서구 경열로 </v>
      </c>
    </row>
    <row r="713" spans="1:8" x14ac:dyDescent="0.3">
      <c r="A713" s="3" t="s">
        <v>20</v>
      </c>
      <c r="B713" s="3" t="s">
        <v>430</v>
      </c>
      <c r="C713" s="3" t="s">
        <v>431</v>
      </c>
      <c r="D713" s="3" t="str">
        <f>LEFT(C713,4)&amp;"*****"&amp;RIGHT(C713,1)</f>
        <v>유한회사*****카</v>
      </c>
      <c r="E713" s="3" t="s">
        <v>432</v>
      </c>
      <c r="F713" s="3" t="s">
        <v>47</v>
      </c>
      <c r="G713" s="3" t="s">
        <v>433</v>
      </c>
      <c r="H713" t="str">
        <f t="shared" si="159"/>
        <v xml:space="preserve">광주광역시 서구 경열로 </v>
      </c>
    </row>
    <row r="714" spans="1:8" x14ac:dyDescent="0.3">
      <c r="A714" s="3" t="s">
        <v>20</v>
      </c>
      <c r="B714" s="3" t="s">
        <v>434</v>
      </c>
      <c r="C714" s="3" t="s">
        <v>431</v>
      </c>
      <c r="D714" s="3" t="str">
        <f>LEFT(C714,4)&amp;"*****"&amp;RIGHT(C714,1)</f>
        <v>유한회사*****카</v>
      </c>
      <c r="E714" s="3" t="s">
        <v>435</v>
      </c>
      <c r="F714" s="3" t="s">
        <v>47</v>
      </c>
      <c r="G714" s="3" t="s">
        <v>433</v>
      </c>
      <c r="H714" t="str">
        <f t="shared" si="159"/>
        <v xml:space="preserve">광주광역시 서구 경열로 </v>
      </c>
    </row>
    <row r="715" spans="1:8" x14ac:dyDescent="0.3">
      <c r="A715" s="3" t="s">
        <v>20</v>
      </c>
      <c r="B715" s="3" t="s">
        <v>396</v>
      </c>
      <c r="C715" s="3" t="s">
        <v>397</v>
      </c>
      <c r="D715" s="3" t="str">
        <f>LEFT(C715,1)&amp;"****"&amp;RIGHT(C715,4)</f>
        <v>한****스(주)</v>
      </c>
      <c r="E715" s="3" t="s">
        <v>91</v>
      </c>
      <c r="F715" s="3" t="s">
        <v>47</v>
      </c>
      <c r="G715" s="3" t="s">
        <v>398</v>
      </c>
      <c r="H715" t="str">
        <f>LEFT(G715,13)</f>
        <v xml:space="preserve">광주광역시 서구 경열로 </v>
      </c>
    </row>
    <row r="716" spans="1:8" x14ac:dyDescent="0.3">
      <c r="A716" s="3" t="s">
        <v>20</v>
      </c>
      <c r="B716" s="3" t="s">
        <v>401</v>
      </c>
      <c r="C716" s="3" t="s">
        <v>402</v>
      </c>
      <c r="D716" s="3" t="str">
        <f>LEFT(C716,1)&amp;"***"&amp;RIGHT(C716,4)</f>
        <v>삼***주식회사</v>
      </c>
      <c r="E716" s="3" t="s">
        <v>21</v>
      </c>
      <c r="F716" s="3" t="s">
        <v>56</v>
      </c>
      <c r="G716" s="3" t="s">
        <v>385</v>
      </c>
      <c r="H716" t="str">
        <f>LEFT(G716,12)</f>
        <v>광주광역시 서구 경열로</v>
      </c>
    </row>
    <row r="717" spans="1:8" x14ac:dyDescent="0.3">
      <c r="A717" s="3" t="s">
        <v>20</v>
      </c>
      <c r="B717" s="3" t="s">
        <v>436</v>
      </c>
      <c r="C717" s="3" t="s">
        <v>431</v>
      </c>
      <c r="D717" s="3" t="str">
        <f>LEFT(C717,4)&amp;"*****"&amp;RIGHT(C717,1)</f>
        <v>유한회사*****카</v>
      </c>
      <c r="E717" s="3" t="s">
        <v>437</v>
      </c>
      <c r="F717" s="3" t="s">
        <v>47</v>
      </c>
      <c r="G717" s="3" t="s">
        <v>433</v>
      </c>
      <c r="H717" t="str">
        <f>LEFT(G717,13)</f>
        <v xml:space="preserve">광주광역시 서구 경열로 </v>
      </c>
    </row>
    <row r="718" spans="1:8" x14ac:dyDescent="0.3">
      <c r="A718" s="3" t="s">
        <v>20</v>
      </c>
      <c r="B718" s="3" t="s">
        <v>386</v>
      </c>
      <c r="C718" s="3" t="s">
        <v>387</v>
      </c>
      <c r="D718" s="3" t="str">
        <f t="shared" ref="D718" si="160">LEFT(C718,4)&amp;"**"&amp;RIGHT(C718,1)</f>
        <v>(주)무**재</v>
      </c>
      <c r="E718" s="3" t="s">
        <v>108</v>
      </c>
      <c r="F718" s="3" t="s">
        <v>47</v>
      </c>
      <c r="G718" s="3" t="s">
        <v>389</v>
      </c>
      <c r="H718" t="str">
        <f t="shared" ref="H718:H719" si="161">LEFT(G718,12)</f>
        <v>광주광역시 서구 경열로</v>
      </c>
    </row>
    <row r="719" spans="1:8" x14ac:dyDescent="0.3">
      <c r="A719" s="3" t="s">
        <v>20</v>
      </c>
      <c r="B719" s="3" t="s">
        <v>394</v>
      </c>
      <c r="C719" s="3" t="s">
        <v>395</v>
      </c>
      <c r="D719" s="3" t="str">
        <f>LEFT(C719,3)&amp;"*"&amp;RIGHT(C719,1)</f>
        <v>(주)*그</v>
      </c>
      <c r="E719" s="3" t="s">
        <v>69</v>
      </c>
      <c r="F719" s="3" t="s">
        <v>56</v>
      </c>
      <c r="G719" s="3" t="s">
        <v>385</v>
      </c>
      <c r="H719" t="str">
        <f t="shared" si="161"/>
        <v>광주광역시 서구 경열로</v>
      </c>
    </row>
    <row r="720" spans="1:8" x14ac:dyDescent="0.3">
      <c r="A720" s="3" t="s">
        <v>20</v>
      </c>
      <c r="B720" s="3" t="s">
        <v>391</v>
      </c>
      <c r="C720" s="3" t="s">
        <v>392</v>
      </c>
      <c r="D720" s="3" t="str">
        <f>LEFT(C720,1)&amp;"******"&amp;RIGHT(C720,4)</f>
        <v>한******방(주)</v>
      </c>
      <c r="E720" s="3" t="s">
        <v>69</v>
      </c>
      <c r="F720" s="3" t="s">
        <v>56</v>
      </c>
      <c r="G720" s="3" t="s">
        <v>393</v>
      </c>
      <c r="H720" t="str">
        <f>LEFT(G720,13)</f>
        <v xml:space="preserve">광주광역시 서구 경열로 </v>
      </c>
    </row>
    <row r="721" spans="1:8" x14ac:dyDescent="0.3">
      <c r="A721" s="3" t="s">
        <v>20</v>
      </c>
      <c r="B721" s="3" t="s">
        <v>407</v>
      </c>
      <c r="C721" s="3" t="s">
        <v>415</v>
      </c>
      <c r="D721" s="3" t="str">
        <f t="shared" ref="D721:D722" si="162">LEFT(C721,1)&amp;"*"&amp;RIGHT(C721,1)</f>
        <v>이*윤</v>
      </c>
      <c r="E721" s="3" t="s">
        <v>69</v>
      </c>
      <c r="F721" s="3" t="s">
        <v>56</v>
      </c>
      <c r="G721" s="3" t="s">
        <v>385</v>
      </c>
      <c r="H721" t="str">
        <f>LEFT(G721,12)</f>
        <v>광주광역시 서구 경열로</v>
      </c>
    </row>
    <row r="722" spans="1:8" x14ac:dyDescent="0.3">
      <c r="A722" s="3" t="s">
        <v>20</v>
      </c>
      <c r="B722" s="3" t="s">
        <v>409</v>
      </c>
      <c r="C722" s="3" t="s">
        <v>410</v>
      </c>
      <c r="D722" s="3" t="str">
        <f t="shared" si="162"/>
        <v>정*채</v>
      </c>
      <c r="E722" s="3" t="s">
        <v>34</v>
      </c>
      <c r="F722" s="3" t="s">
        <v>56</v>
      </c>
      <c r="G722" s="3" t="s">
        <v>411</v>
      </c>
      <c r="H722" t="str">
        <f>LEFT(G722,12)</f>
        <v>광주광역시 서구 경열로</v>
      </c>
    </row>
    <row r="723" spans="1:8" x14ac:dyDescent="0.3">
      <c r="A723" s="3" t="s">
        <v>15</v>
      </c>
      <c r="B723" s="3" t="s">
        <v>401</v>
      </c>
      <c r="C723" s="3" t="s">
        <v>402</v>
      </c>
      <c r="D723" s="3" t="str">
        <f>LEFT(C723,1)&amp;"***"&amp;RIGHT(C723,4)</f>
        <v>삼***주식회사</v>
      </c>
      <c r="E723" s="3" t="s">
        <v>233</v>
      </c>
      <c r="F723" s="3" t="s">
        <v>56</v>
      </c>
      <c r="G723" s="3" t="s">
        <v>385</v>
      </c>
      <c r="H723" t="str">
        <f>LEFT(G723,12)</f>
        <v>광주광역시 서구 경열로</v>
      </c>
    </row>
    <row r="724" spans="1:8" x14ac:dyDescent="0.3">
      <c r="A724" s="3" t="s">
        <v>15</v>
      </c>
      <c r="B724" s="3" t="s">
        <v>386</v>
      </c>
      <c r="C724" s="3" t="s">
        <v>387</v>
      </c>
      <c r="D724" s="3" t="str">
        <f t="shared" ref="D724" si="163">LEFT(C724,4)&amp;"**"&amp;RIGHT(C724,1)</f>
        <v>(주)무**재</v>
      </c>
      <c r="E724" s="3" t="s">
        <v>438</v>
      </c>
      <c r="F724" s="3" t="s">
        <v>47</v>
      </c>
      <c r="G724" s="3" t="s">
        <v>389</v>
      </c>
      <c r="H724" t="str">
        <f t="shared" ref="H724:H725" si="164">LEFT(G724,12)</f>
        <v>광주광역시 서구 경열로</v>
      </c>
    </row>
    <row r="725" spans="1:8" x14ac:dyDescent="0.3">
      <c r="A725" s="3" t="s">
        <v>28</v>
      </c>
      <c r="B725" s="3" t="s">
        <v>394</v>
      </c>
      <c r="C725" s="3" t="s">
        <v>395</v>
      </c>
      <c r="D725" s="3" t="str">
        <f>LEFT(C725,3)&amp;"*"&amp;RIGHT(C725,1)</f>
        <v>(주)*그</v>
      </c>
      <c r="E725" s="3" t="s">
        <v>80</v>
      </c>
      <c r="F725" s="3" t="s">
        <v>56</v>
      </c>
      <c r="G725" s="3" t="s">
        <v>385</v>
      </c>
      <c r="H725" t="str">
        <f t="shared" si="164"/>
        <v>광주광역시 서구 경열로</v>
      </c>
    </row>
    <row r="726" spans="1:8" x14ac:dyDescent="0.3">
      <c r="A726" s="3" t="s">
        <v>28</v>
      </c>
      <c r="B726" s="3" t="s">
        <v>396</v>
      </c>
      <c r="C726" s="3" t="s">
        <v>397</v>
      </c>
      <c r="D726" s="3" t="str">
        <f>LEFT(C726,1)&amp;"****"&amp;RIGHT(C726,4)</f>
        <v>한****스(주)</v>
      </c>
      <c r="E726" s="3" t="s">
        <v>119</v>
      </c>
      <c r="F726" s="3" t="s">
        <v>47</v>
      </c>
      <c r="G726" s="3" t="s">
        <v>398</v>
      </c>
      <c r="H726" t="str">
        <f>LEFT(G726,13)</f>
        <v xml:space="preserve">광주광역시 서구 경열로 </v>
      </c>
    </row>
    <row r="727" spans="1:8" x14ac:dyDescent="0.3">
      <c r="A727" s="3" t="s">
        <v>28</v>
      </c>
      <c r="B727" s="3" t="s">
        <v>401</v>
      </c>
      <c r="C727" s="3" t="s">
        <v>402</v>
      </c>
      <c r="D727" s="3" t="str">
        <f>LEFT(C727,1)&amp;"***"&amp;RIGHT(C727,4)</f>
        <v>삼***주식회사</v>
      </c>
      <c r="E727" s="3" t="s">
        <v>55</v>
      </c>
      <c r="F727" s="3" t="s">
        <v>56</v>
      </c>
      <c r="G727" s="3" t="s">
        <v>385</v>
      </c>
      <c r="H727" t="str">
        <f>LEFT(G727,12)</f>
        <v>광주광역시 서구 경열로</v>
      </c>
    </row>
    <row r="728" spans="1:8" x14ac:dyDescent="0.3">
      <c r="A728" s="3" t="s">
        <v>30</v>
      </c>
      <c r="B728" s="3" t="s">
        <v>409</v>
      </c>
      <c r="C728" s="3" t="s">
        <v>410</v>
      </c>
      <c r="D728" s="3" t="str">
        <f t="shared" ref="D728" si="165">LEFT(C728,1)&amp;"*"&amp;RIGHT(C728,1)</f>
        <v>정*채</v>
      </c>
      <c r="E728" s="3" t="s">
        <v>31</v>
      </c>
      <c r="F728" s="3" t="s">
        <v>56</v>
      </c>
      <c r="G728" s="3" t="s">
        <v>411</v>
      </c>
      <c r="H728" t="str">
        <f>LEFT(G728,12)</f>
        <v>광주광역시 서구 경열로</v>
      </c>
    </row>
    <row r="729" spans="1:8" x14ac:dyDescent="0.3">
      <c r="A729" s="3" t="s">
        <v>30</v>
      </c>
      <c r="B729" s="3" t="s">
        <v>412</v>
      </c>
      <c r="C729" s="3" t="s">
        <v>413</v>
      </c>
      <c r="D729" s="3" t="str">
        <f t="shared" ref="D729" si="166">LEFT(C729,4)&amp;"***"&amp;RIGHT(C729,1)</f>
        <v>(유)한***아</v>
      </c>
      <c r="E729" s="3" t="s">
        <v>114</v>
      </c>
      <c r="F729" s="3" t="s">
        <v>56</v>
      </c>
      <c r="G729" s="3" t="s">
        <v>414</v>
      </c>
      <c r="H729" t="str">
        <f>LEFT(G729,12)</f>
        <v>광주광역시 서구 경열로</v>
      </c>
    </row>
    <row r="730" spans="1:8" x14ac:dyDescent="0.3">
      <c r="A730" s="3" t="s">
        <v>30</v>
      </c>
      <c r="B730" s="3" t="s">
        <v>394</v>
      </c>
      <c r="C730" s="3" t="s">
        <v>395</v>
      </c>
      <c r="D730" s="3" t="str">
        <f>LEFT(C730,3)&amp;"*"&amp;RIGHT(C730,1)</f>
        <v>(주)*그</v>
      </c>
      <c r="E730" s="3" t="s">
        <v>77</v>
      </c>
      <c r="F730" s="3" t="s">
        <v>56</v>
      </c>
      <c r="G730" s="3" t="s">
        <v>385</v>
      </c>
      <c r="H730" t="str">
        <f>LEFT(G730,12)</f>
        <v>광주광역시 서구 경열로</v>
      </c>
    </row>
    <row r="731" spans="1:8" x14ac:dyDescent="0.3">
      <c r="A731" s="3" t="s">
        <v>30</v>
      </c>
      <c r="B731" s="3" t="s">
        <v>391</v>
      </c>
      <c r="C731" s="3" t="s">
        <v>392</v>
      </c>
      <c r="D731" s="3" t="str">
        <f>LEFT(C731,1)&amp;"******"&amp;RIGHT(C731,4)</f>
        <v>한******방(주)</v>
      </c>
      <c r="E731" s="3" t="s">
        <v>77</v>
      </c>
      <c r="F731" s="3" t="s">
        <v>56</v>
      </c>
      <c r="G731" s="3" t="s">
        <v>393</v>
      </c>
      <c r="H731" t="str">
        <f>LEFT(G731,13)</f>
        <v xml:space="preserve">광주광역시 서구 경열로 </v>
      </c>
    </row>
    <row r="732" spans="1:8" x14ac:dyDescent="0.3">
      <c r="A732" s="3" t="s">
        <v>15</v>
      </c>
      <c r="B732" s="3" t="s">
        <v>394</v>
      </c>
      <c r="C732" s="3" t="s">
        <v>395</v>
      </c>
      <c r="D732" s="3" t="str">
        <f>LEFT(C732,3)&amp;"*"&amp;RIGHT(C732,1)</f>
        <v>(주)*그</v>
      </c>
      <c r="E732" s="3" t="s">
        <v>66</v>
      </c>
      <c r="F732" s="3" t="s">
        <v>56</v>
      </c>
      <c r="G732" s="3" t="s">
        <v>385</v>
      </c>
      <c r="H732" t="str">
        <f>LEFT(G732,12)</f>
        <v>광주광역시 서구 경열로</v>
      </c>
    </row>
    <row r="733" spans="1:8" x14ac:dyDescent="0.3">
      <c r="A733" s="3" t="s">
        <v>15</v>
      </c>
      <c r="B733" s="3" t="s">
        <v>391</v>
      </c>
      <c r="C733" s="3" t="s">
        <v>392</v>
      </c>
      <c r="D733" s="3" t="str">
        <f>LEFT(C733,1)&amp;"******"&amp;RIGHT(C733,4)</f>
        <v>한******방(주)</v>
      </c>
      <c r="E733" s="3" t="s">
        <v>66</v>
      </c>
      <c r="F733" s="3" t="s">
        <v>56</v>
      </c>
      <c r="G733" s="3" t="s">
        <v>393</v>
      </c>
      <c r="H733" t="str">
        <f>LEFT(G733,13)</f>
        <v xml:space="preserve">광주광역시 서구 경열로 </v>
      </c>
    </row>
    <row r="734" spans="1:8" x14ac:dyDescent="0.3">
      <c r="A734" s="3" t="s">
        <v>38</v>
      </c>
      <c r="B734" s="3" t="s">
        <v>383</v>
      </c>
      <c r="C734" s="3" t="s">
        <v>384</v>
      </c>
      <c r="D734" s="3" t="str">
        <f>LEFT(C734,1)&amp;"********"&amp;RIGHT(C734,3)</f>
        <v>국********연합회</v>
      </c>
      <c r="E734" s="3" t="s">
        <v>81</v>
      </c>
      <c r="F734" s="3" t="s">
        <v>56</v>
      </c>
      <c r="G734" s="3" t="s">
        <v>385</v>
      </c>
      <c r="H734" t="str">
        <f>LEFT(G734,13)</f>
        <v xml:space="preserve">광주광역시 서구 경열로 </v>
      </c>
    </row>
    <row r="735" spans="1:8" x14ac:dyDescent="0.3">
      <c r="A735" s="3" t="s">
        <v>20</v>
      </c>
      <c r="B735" s="3" t="s">
        <v>412</v>
      </c>
      <c r="C735" s="3" t="s">
        <v>413</v>
      </c>
      <c r="D735" s="3" t="str">
        <f t="shared" ref="D735" si="167">LEFT(C735,4)&amp;"***"&amp;RIGHT(C735,1)</f>
        <v>(유)한***아</v>
      </c>
      <c r="E735" s="3" t="s">
        <v>91</v>
      </c>
      <c r="F735" s="3" t="s">
        <v>56</v>
      </c>
      <c r="G735" s="3" t="s">
        <v>414</v>
      </c>
      <c r="H735" t="str">
        <f>LEFT(G735,12)</f>
        <v>광주광역시 서구 경열로</v>
      </c>
    </row>
    <row r="736" spans="1:8" x14ac:dyDescent="0.3">
      <c r="A736" s="3" t="s">
        <v>33</v>
      </c>
      <c r="B736" s="3" t="s">
        <v>396</v>
      </c>
      <c r="C736" s="3" t="s">
        <v>397</v>
      </c>
      <c r="D736" s="3" t="str">
        <f>LEFT(C736,1)&amp;"****"&amp;RIGHT(C736,4)</f>
        <v>한****스(주)</v>
      </c>
      <c r="E736" s="3" t="s">
        <v>91</v>
      </c>
      <c r="F736" s="3" t="s">
        <v>47</v>
      </c>
      <c r="G736" s="3" t="s">
        <v>398</v>
      </c>
      <c r="H736" t="str">
        <f>LEFT(G736,13)</f>
        <v xml:space="preserve">광주광역시 서구 경열로 </v>
      </c>
    </row>
    <row r="737" spans="1:8" x14ac:dyDescent="0.3">
      <c r="A737" s="3" t="s">
        <v>33</v>
      </c>
      <c r="B737" s="3" t="s">
        <v>394</v>
      </c>
      <c r="C737" s="3" t="s">
        <v>395</v>
      </c>
      <c r="D737" s="3" t="str">
        <f>LEFT(C737,3)&amp;"*"&amp;RIGHT(C737,1)</f>
        <v>(주)*그</v>
      </c>
      <c r="E737" s="3" t="s">
        <v>69</v>
      </c>
      <c r="F737" s="3" t="s">
        <v>56</v>
      </c>
      <c r="G737" s="3" t="s">
        <v>385</v>
      </c>
      <c r="H737" t="str">
        <f>LEFT(G737,12)</f>
        <v>광주광역시 서구 경열로</v>
      </c>
    </row>
    <row r="738" spans="1:8" x14ac:dyDescent="0.3">
      <c r="A738" s="3" t="s">
        <v>33</v>
      </c>
      <c r="B738" s="3" t="s">
        <v>407</v>
      </c>
      <c r="C738" s="3" t="s">
        <v>415</v>
      </c>
      <c r="D738" s="3" t="str">
        <f t="shared" ref="D738:D739" si="168">LEFT(C738,1)&amp;"*"&amp;RIGHT(C738,1)</f>
        <v>이*윤</v>
      </c>
      <c r="E738" s="3" t="s">
        <v>69</v>
      </c>
      <c r="F738" s="3" t="s">
        <v>56</v>
      </c>
      <c r="G738" s="3" t="s">
        <v>385</v>
      </c>
      <c r="H738" t="str">
        <f>LEFT(G738,12)</f>
        <v>광주광역시 서구 경열로</v>
      </c>
    </row>
    <row r="739" spans="1:8" x14ac:dyDescent="0.3">
      <c r="A739" s="3" t="s">
        <v>38</v>
      </c>
      <c r="B739" s="3" t="s">
        <v>409</v>
      </c>
      <c r="C739" s="3" t="s">
        <v>410</v>
      </c>
      <c r="D739" s="3" t="str">
        <f t="shared" si="168"/>
        <v>정*채</v>
      </c>
      <c r="E739" s="3" t="s">
        <v>37</v>
      </c>
      <c r="F739" s="3" t="s">
        <v>56</v>
      </c>
      <c r="G739" s="3" t="s">
        <v>411</v>
      </c>
      <c r="H739" t="str">
        <f>LEFT(G739,12)</f>
        <v>광주광역시 서구 경열로</v>
      </c>
    </row>
    <row r="740" spans="1:8" x14ac:dyDescent="0.3">
      <c r="A740" s="3" t="s">
        <v>38</v>
      </c>
      <c r="B740" s="3" t="s">
        <v>412</v>
      </c>
      <c r="C740" s="3" t="s">
        <v>413</v>
      </c>
      <c r="D740" s="3" t="str">
        <f t="shared" ref="D740" si="169">LEFT(C740,4)&amp;"***"&amp;RIGHT(C740,1)</f>
        <v>(유)한***아</v>
      </c>
      <c r="E740" s="3" t="s">
        <v>120</v>
      </c>
      <c r="F740" s="3" t="s">
        <v>56</v>
      </c>
      <c r="G740" s="3" t="s">
        <v>414</v>
      </c>
      <c r="H740" t="str">
        <f>LEFT(G740,12)</f>
        <v>광주광역시 서구 경열로</v>
      </c>
    </row>
    <row r="741" spans="1:8" x14ac:dyDescent="0.3">
      <c r="A741" s="3" t="s">
        <v>30</v>
      </c>
      <c r="B741" s="3" t="s">
        <v>401</v>
      </c>
      <c r="C741" s="3" t="s">
        <v>402</v>
      </c>
      <c r="D741" s="3" t="str">
        <f>LEFT(C741,1)&amp;"***"&amp;RIGHT(C741,4)</f>
        <v>삼***주식회사</v>
      </c>
      <c r="E741" s="3" t="s">
        <v>59</v>
      </c>
      <c r="F741" s="3" t="s">
        <v>56</v>
      </c>
      <c r="G741" s="3" t="s">
        <v>385</v>
      </c>
      <c r="H741" t="str">
        <f>LEFT(G741,12)</f>
        <v>광주광역시 서구 경열로</v>
      </c>
    </row>
    <row r="742" spans="1:8" x14ac:dyDescent="0.3">
      <c r="A742" s="3" t="s">
        <v>36</v>
      </c>
      <c r="B742" s="3" t="s">
        <v>439</v>
      </c>
      <c r="C742" s="3" t="s">
        <v>440</v>
      </c>
      <c r="D742" s="3" t="str">
        <f>LEFT(C742,4)&amp;"****"&amp;RIGHT(C742,1)</f>
        <v>(주)광****통</v>
      </c>
      <c r="E742" s="3" t="s">
        <v>81</v>
      </c>
      <c r="F742" s="3" t="s">
        <v>47</v>
      </c>
      <c r="G742" s="3" t="s">
        <v>441</v>
      </c>
      <c r="H742" t="str">
        <f t="shared" ref="H742:H749" si="170">LEFT(G742,14)</f>
        <v xml:space="preserve">광주광역시 서구 군분2로 </v>
      </c>
    </row>
    <row r="743" spans="1:8" x14ac:dyDescent="0.3">
      <c r="A743" s="3" t="s">
        <v>20</v>
      </c>
      <c r="B743" s="3" t="s">
        <v>442</v>
      </c>
      <c r="C743" s="3" t="s">
        <v>443</v>
      </c>
      <c r="D743" s="3" t="str">
        <f>LEFT(C743,4)&amp;"***"&amp;RIGHT(C743,1)</f>
        <v>(주)신***인</v>
      </c>
      <c r="E743" s="3" t="s">
        <v>333</v>
      </c>
      <c r="F743" s="3" t="s">
        <v>47</v>
      </c>
      <c r="G743" s="3" t="s">
        <v>444</v>
      </c>
      <c r="H743" t="str">
        <f t="shared" si="170"/>
        <v xml:space="preserve">광주광역시 서구 군분2로 </v>
      </c>
    </row>
    <row r="744" spans="1:8" x14ac:dyDescent="0.3">
      <c r="A744" s="3" t="s">
        <v>58</v>
      </c>
      <c r="B744" s="3" t="s">
        <v>439</v>
      </c>
      <c r="C744" s="3" t="s">
        <v>440</v>
      </c>
      <c r="D744" s="3" t="str">
        <f>LEFT(C744,4)&amp;"****"&amp;RIGHT(C744,1)</f>
        <v>(주)광****통</v>
      </c>
      <c r="E744" s="3" t="s">
        <v>77</v>
      </c>
      <c r="F744" s="3" t="s">
        <v>47</v>
      </c>
      <c r="G744" s="3" t="s">
        <v>441</v>
      </c>
      <c r="H744" t="str">
        <f t="shared" si="170"/>
        <v xml:space="preserve">광주광역시 서구 군분2로 </v>
      </c>
    </row>
    <row r="745" spans="1:8" x14ac:dyDescent="0.3">
      <c r="A745" s="3" t="s">
        <v>15</v>
      </c>
      <c r="B745" s="3" t="s">
        <v>445</v>
      </c>
      <c r="C745" s="3" t="s">
        <v>446</v>
      </c>
      <c r="D745" s="3" t="str">
        <f>LEFT(C745,3)&amp;"*"&amp;RIGHT(C745,1)</f>
        <v>(주)*화</v>
      </c>
      <c r="E745" s="3" t="s">
        <v>66</v>
      </c>
      <c r="F745" s="3" t="s">
        <v>47</v>
      </c>
      <c r="G745" s="3" t="s">
        <v>447</v>
      </c>
      <c r="H745" t="str">
        <f t="shared" si="170"/>
        <v xml:space="preserve">광주광역시 서구 군분2로 </v>
      </c>
    </row>
    <row r="746" spans="1:8" x14ac:dyDescent="0.3">
      <c r="A746" s="3" t="s">
        <v>38</v>
      </c>
      <c r="B746" s="3" t="s">
        <v>442</v>
      </c>
      <c r="C746" s="3" t="s">
        <v>443</v>
      </c>
      <c r="D746" s="3" t="str">
        <f>LEFT(C746,4)&amp;"***"&amp;RIGHT(C746,1)</f>
        <v>(주)신***인</v>
      </c>
      <c r="E746" s="3" t="s">
        <v>354</v>
      </c>
      <c r="F746" s="3" t="s">
        <v>47</v>
      </c>
      <c r="G746" s="3" t="s">
        <v>444</v>
      </c>
      <c r="H746" t="str">
        <f t="shared" si="170"/>
        <v xml:space="preserve">광주광역시 서구 군분2로 </v>
      </c>
    </row>
    <row r="747" spans="1:8" x14ac:dyDescent="0.3">
      <c r="A747" s="3" t="s">
        <v>28</v>
      </c>
      <c r="B747" s="3" t="s">
        <v>439</v>
      </c>
      <c r="C747" s="3" t="s">
        <v>440</v>
      </c>
      <c r="D747" s="3" t="str">
        <f>LEFT(C747,4)&amp;"****"&amp;RIGHT(C747,1)</f>
        <v>(주)광****통</v>
      </c>
      <c r="E747" s="3" t="s">
        <v>80</v>
      </c>
      <c r="F747" s="3" t="s">
        <v>47</v>
      </c>
      <c r="G747" s="3" t="s">
        <v>441</v>
      </c>
      <c r="H747" t="str">
        <f t="shared" si="170"/>
        <v xml:space="preserve">광주광역시 서구 군분2로 </v>
      </c>
    </row>
    <row r="748" spans="1:8" x14ac:dyDescent="0.3">
      <c r="A748" s="3" t="s">
        <v>28</v>
      </c>
      <c r="B748" s="3" t="s">
        <v>445</v>
      </c>
      <c r="C748" s="3" t="s">
        <v>446</v>
      </c>
      <c r="D748" s="3" t="str">
        <f>LEFT(C748,3)&amp;"*"&amp;RIGHT(C748,1)</f>
        <v>(주)*화</v>
      </c>
      <c r="E748" s="3" t="s">
        <v>80</v>
      </c>
      <c r="F748" s="3" t="s">
        <v>47</v>
      </c>
      <c r="G748" s="3" t="s">
        <v>447</v>
      </c>
      <c r="H748" t="str">
        <f t="shared" si="170"/>
        <v xml:space="preserve">광주광역시 서구 군분2로 </v>
      </c>
    </row>
    <row r="749" spans="1:8" x14ac:dyDescent="0.3">
      <c r="A749" s="3" t="s">
        <v>32</v>
      </c>
      <c r="B749" s="3" t="s">
        <v>439</v>
      </c>
      <c r="C749" s="3" t="s">
        <v>440</v>
      </c>
      <c r="D749" s="3" t="str">
        <f>LEFT(C749,4)&amp;"****"&amp;RIGHT(C749,1)</f>
        <v>(주)광****통</v>
      </c>
      <c r="E749" s="3" t="s">
        <v>80</v>
      </c>
      <c r="F749" s="3" t="s">
        <v>47</v>
      </c>
      <c r="G749" s="3" t="s">
        <v>441</v>
      </c>
      <c r="H749" t="str">
        <f t="shared" si="170"/>
        <v xml:space="preserve">광주광역시 서구 군분2로 </v>
      </c>
    </row>
    <row r="750" spans="1:8" x14ac:dyDescent="0.3">
      <c r="A750" s="3" t="s">
        <v>38</v>
      </c>
      <c r="B750" s="3" t="s">
        <v>448</v>
      </c>
      <c r="C750" s="3" t="s">
        <v>449</v>
      </c>
      <c r="D750" s="3" t="str">
        <f>LEFT(C750,1)&amp;"*"&amp;RIGHT(C750,1)</f>
        <v>유*춘</v>
      </c>
      <c r="E750" s="3" t="s">
        <v>450</v>
      </c>
      <c r="F750" s="3" t="s">
        <v>56</v>
      </c>
      <c r="G750" s="3" t="s">
        <v>451</v>
      </c>
      <c r="H750" t="str">
        <f>LEFT(G750,13)</f>
        <v>광주광역시 서구 군분2로</v>
      </c>
    </row>
    <row r="751" spans="1:8" x14ac:dyDescent="0.3">
      <c r="A751" s="3" t="s">
        <v>32</v>
      </c>
      <c r="B751" s="3" t="s">
        <v>445</v>
      </c>
      <c r="C751" s="3" t="s">
        <v>446</v>
      </c>
      <c r="D751" s="3" t="str">
        <f>LEFT(C751,3)&amp;"*"&amp;RIGHT(C751,1)</f>
        <v>(주)*화</v>
      </c>
      <c r="E751" s="3" t="s">
        <v>80</v>
      </c>
      <c r="F751" s="3" t="s">
        <v>47</v>
      </c>
      <c r="G751" s="3" t="s">
        <v>447</v>
      </c>
      <c r="H751" t="str">
        <f>LEFT(G751,14)</f>
        <v xml:space="preserve">광주광역시 서구 군분2로 </v>
      </c>
    </row>
    <row r="752" spans="1:8" x14ac:dyDescent="0.3">
      <c r="A752" s="3" t="s">
        <v>22</v>
      </c>
      <c r="B752" s="3" t="s">
        <v>442</v>
      </c>
      <c r="C752" s="3" t="s">
        <v>443</v>
      </c>
      <c r="D752" s="3" t="str">
        <f>LEFT(C752,4)&amp;"***"&amp;RIGHT(C752,1)</f>
        <v>(주)신***인</v>
      </c>
      <c r="E752" s="3" t="s">
        <v>355</v>
      </c>
      <c r="F752" s="3" t="s">
        <v>47</v>
      </c>
      <c r="G752" s="3" t="s">
        <v>444</v>
      </c>
      <c r="H752" t="str">
        <f>LEFT(G752,14)</f>
        <v xml:space="preserve">광주광역시 서구 군분2로 </v>
      </c>
    </row>
    <row r="753" spans="1:8" x14ac:dyDescent="0.3">
      <c r="A753" s="3" t="s">
        <v>22</v>
      </c>
      <c r="B753" s="3" t="s">
        <v>445</v>
      </c>
      <c r="C753" s="3" t="s">
        <v>446</v>
      </c>
      <c r="D753" s="3" t="str">
        <f t="shared" ref="D753:D754" si="171">LEFT(C753,3)&amp;"*"&amp;RIGHT(C753,1)</f>
        <v>(주)*화</v>
      </c>
      <c r="E753" s="3" t="s">
        <v>68</v>
      </c>
      <c r="F753" s="3" t="s">
        <v>47</v>
      </c>
      <c r="G753" s="3" t="s">
        <v>447</v>
      </c>
      <c r="H753" t="str">
        <f t="shared" ref="H753:H756" si="172">LEFT(G753,14)</f>
        <v xml:space="preserve">광주광역시 서구 군분2로 </v>
      </c>
    </row>
    <row r="754" spans="1:8" x14ac:dyDescent="0.3">
      <c r="A754" s="3" t="s">
        <v>20</v>
      </c>
      <c r="B754" s="3" t="s">
        <v>445</v>
      </c>
      <c r="C754" s="3" t="s">
        <v>446</v>
      </c>
      <c r="D754" s="3" t="str">
        <f t="shared" si="171"/>
        <v>(주)*화</v>
      </c>
      <c r="E754" s="3" t="s">
        <v>69</v>
      </c>
      <c r="F754" s="3" t="s">
        <v>47</v>
      </c>
      <c r="G754" s="3" t="s">
        <v>447</v>
      </c>
      <c r="H754" t="str">
        <f t="shared" si="172"/>
        <v xml:space="preserve">광주광역시 서구 군분2로 </v>
      </c>
    </row>
    <row r="755" spans="1:8" x14ac:dyDescent="0.3">
      <c r="A755" s="3" t="s">
        <v>36</v>
      </c>
      <c r="B755" s="3" t="s">
        <v>442</v>
      </c>
      <c r="C755" s="3" t="s">
        <v>443</v>
      </c>
      <c r="D755" s="3" t="str">
        <f t="shared" ref="D755:D756" si="173">LEFT(C755,4)&amp;"***"&amp;RIGHT(C755,1)</f>
        <v>(주)신***인</v>
      </c>
      <c r="E755" s="3" t="s">
        <v>452</v>
      </c>
      <c r="F755" s="3" t="s">
        <v>47</v>
      </c>
      <c r="G755" s="3" t="s">
        <v>444</v>
      </c>
      <c r="H755" t="str">
        <f t="shared" si="172"/>
        <v xml:space="preserve">광주광역시 서구 군분2로 </v>
      </c>
    </row>
    <row r="756" spans="1:8" x14ac:dyDescent="0.3">
      <c r="A756" s="3" t="s">
        <v>33</v>
      </c>
      <c r="B756" s="3" t="s">
        <v>442</v>
      </c>
      <c r="C756" s="3" t="s">
        <v>443</v>
      </c>
      <c r="D756" s="3" t="str">
        <f t="shared" si="173"/>
        <v>(주)신***인</v>
      </c>
      <c r="E756" s="3" t="s">
        <v>333</v>
      </c>
      <c r="F756" s="3" t="s">
        <v>47</v>
      </c>
      <c r="G756" s="3" t="s">
        <v>444</v>
      </c>
      <c r="H756" t="str">
        <f t="shared" si="172"/>
        <v xml:space="preserve">광주광역시 서구 군분2로 </v>
      </c>
    </row>
    <row r="757" spans="1:8" x14ac:dyDescent="0.3">
      <c r="A757" s="3" t="s">
        <v>33</v>
      </c>
      <c r="B757" s="3" t="s">
        <v>445</v>
      </c>
      <c r="C757" s="3" t="s">
        <v>446</v>
      </c>
      <c r="D757" s="3" t="str">
        <f>LEFT(C757,3)&amp;"*"&amp;RIGHT(C757,1)</f>
        <v>(주)*화</v>
      </c>
      <c r="E757" s="3" t="s">
        <v>69</v>
      </c>
      <c r="F757" s="3" t="s">
        <v>47</v>
      </c>
      <c r="G757" s="3" t="s">
        <v>447</v>
      </c>
      <c r="H757" t="str">
        <f>LEFT(G757,14)</f>
        <v xml:space="preserve">광주광역시 서구 군분2로 </v>
      </c>
    </row>
    <row r="758" spans="1:8" x14ac:dyDescent="0.3">
      <c r="A758" s="3" t="s">
        <v>36</v>
      </c>
      <c r="B758" s="3" t="s">
        <v>453</v>
      </c>
      <c r="C758" s="3" t="s">
        <v>454</v>
      </c>
      <c r="D758" s="3" t="str">
        <f>LEFT(C758,1)&amp;"****"&amp;RIGHT(C758,4)</f>
        <v>비****유한회사</v>
      </c>
      <c r="E758" s="3" t="s">
        <v>455</v>
      </c>
      <c r="F758" s="3" t="s">
        <v>47</v>
      </c>
      <c r="G758" s="3" t="s">
        <v>456</v>
      </c>
      <c r="H758" t="str">
        <f>LEFT(G758,14)</f>
        <v xml:space="preserve">광주광역시 서구 군분2로 </v>
      </c>
    </row>
    <row r="759" spans="1:8" x14ac:dyDescent="0.3">
      <c r="A759" s="3" t="s">
        <v>38</v>
      </c>
      <c r="B759" s="3" t="s">
        <v>439</v>
      </c>
      <c r="C759" s="3" t="s">
        <v>440</v>
      </c>
      <c r="D759" s="3" t="str">
        <f>LEFT(C759,4)&amp;"****"&amp;RIGHT(C759,1)</f>
        <v>(주)광****통</v>
      </c>
      <c r="E759" s="3" t="s">
        <v>81</v>
      </c>
      <c r="F759" s="3" t="s">
        <v>47</v>
      </c>
      <c r="G759" s="3" t="s">
        <v>441</v>
      </c>
      <c r="H759" t="str">
        <f t="shared" ref="H759:H766" si="174">LEFT(G759,14)</f>
        <v xml:space="preserve">광주광역시 서구 군분2로 </v>
      </c>
    </row>
    <row r="760" spans="1:8" x14ac:dyDescent="0.3">
      <c r="A760" s="3" t="s">
        <v>38</v>
      </c>
      <c r="B760" s="3" t="s">
        <v>445</v>
      </c>
      <c r="C760" s="3" t="s">
        <v>446</v>
      </c>
      <c r="D760" s="3" t="str">
        <f>LEFT(C760,3)&amp;"*"&amp;RIGHT(C760,1)</f>
        <v>(주)*화</v>
      </c>
      <c r="E760" s="3" t="s">
        <v>81</v>
      </c>
      <c r="F760" s="3" t="s">
        <v>47</v>
      </c>
      <c r="G760" s="3" t="s">
        <v>447</v>
      </c>
      <c r="H760" t="str">
        <f t="shared" si="174"/>
        <v xml:space="preserve">광주광역시 서구 군분2로 </v>
      </c>
    </row>
    <row r="761" spans="1:8" x14ac:dyDescent="0.3">
      <c r="A761" s="3" t="s">
        <v>9</v>
      </c>
      <c r="B761" s="3" t="s">
        <v>442</v>
      </c>
      <c r="C761" s="3" t="s">
        <v>443</v>
      </c>
      <c r="D761" s="3" t="str">
        <f>LEFT(C761,4)&amp;"***"&amp;RIGHT(C761,1)</f>
        <v>(주)신***인</v>
      </c>
      <c r="E761" s="3" t="s">
        <v>356</v>
      </c>
      <c r="F761" s="3" t="s">
        <v>47</v>
      </c>
      <c r="G761" s="3" t="s">
        <v>444</v>
      </c>
      <c r="H761" t="str">
        <f t="shared" si="174"/>
        <v xml:space="preserve">광주광역시 서구 군분2로 </v>
      </c>
    </row>
    <row r="762" spans="1:8" x14ac:dyDescent="0.3">
      <c r="A762" s="3" t="s">
        <v>9</v>
      </c>
      <c r="B762" s="3" t="s">
        <v>445</v>
      </c>
      <c r="C762" s="3" t="s">
        <v>446</v>
      </c>
      <c r="D762" s="3" t="str">
        <f>LEFT(C762,3)&amp;"*"&amp;RIGHT(C762,1)</f>
        <v>(주)*화</v>
      </c>
      <c r="E762" s="3" t="s">
        <v>66</v>
      </c>
      <c r="F762" s="3" t="s">
        <v>47</v>
      </c>
      <c r="G762" s="3" t="s">
        <v>447</v>
      </c>
      <c r="H762" t="str">
        <f t="shared" si="174"/>
        <v xml:space="preserve">광주광역시 서구 군분2로 </v>
      </c>
    </row>
    <row r="763" spans="1:8" x14ac:dyDescent="0.3">
      <c r="A763" s="3" t="s">
        <v>15</v>
      </c>
      <c r="B763" s="3" t="s">
        <v>442</v>
      </c>
      <c r="C763" s="3" t="s">
        <v>443</v>
      </c>
      <c r="D763" s="3" t="str">
        <f>LEFT(C763,4)&amp;"***"&amp;RIGHT(C763,1)</f>
        <v>(주)신***인</v>
      </c>
      <c r="E763" s="3" t="s">
        <v>457</v>
      </c>
      <c r="F763" s="3" t="s">
        <v>47</v>
      </c>
      <c r="G763" s="3" t="s">
        <v>444</v>
      </c>
      <c r="H763" t="str">
        <f t="shared" si="174"/>
        <v xml:space="preserve">광주광역시 서구 군분2로 </v>
      </c>
    </row>
    <row r="764" spans="1:8" x14ac:dyDescent="0.3">
      <c r="A764" s="3" t="s">
        <v>30</v>
      </c>
      <c r="B764" s="3" t="s">
        <v>439</v>
      </c>
      <c r="C764" s="3" t="s">
        <v>440</v>
      </c>
      <c r="D764" s="3" t="str">
        <f>LEFT(C764,4)&amp;"****"&amp;RIGHT(C764,1)</f>
        <v>(주)광****통</v>
      </c>
      <c r="E764" s="3" t="s">
        <v>77</v>
      </c>
      <c r="F764" s="3" t="s">
        <v>47</v>
      </c>
      <c r="G764" s="3" t="s">
        <v>441</v>
      </c>
      <c r="H764" t="str">
        <f t="shared" si="174"/>
        <v xml:space="preserve">광주광역시 서구 군분2로 </v>
      </c>
    </row>
    <row r="765" spans="1:8" x14ac:dyDescent="0.3">
      <c r="A765" s="3" t="s">
        <v>30</v>
      </c>
      <c r="B765" s="3" t="s">
        <v>445</v>
      </c>
      <c r="C765" s="3" t="s">
        <v>446</v>
      </c>
      <c r="D765" s="3" t="str">
        <f t="shared" ref="D765:D766" si="175">LEFT(C765,3)&amp;"*"&amp;RIGHT(C765,1)</f>
        <v>(주)*화</v>
      </c>
      <c r="E765" s="3" t="s">
        <v>77</v>
      </c>
      <c r="F765" s="3" t="s">
        <v>47</v>
      </c>
      <c r="G765" s="3" t="s">
        <v>447</v>
      </c>
      <c r="H765" t="str">
        <f t="shared" si="174"/>
        <v xml:space="preserve">광주광역시 서구 군분2로 </v>
      </c>
    </row>
    <row r="766" spans="1:8" x14ac:dyDescent="0.3">
      <c r="A766" s="3" t="s">
        <v>36</v>
      </c>
      <c r="B766" s="3" t="s">
        <v>445</v>
      </c>
      <c r="C766" s="3" t="s">
        <v>446</v>
      </c>
      <c r="D766" s="3" t="str">
        <f t="shared" si="175"/>
        <v>(주)*화</v>
      </c>
      <c r="E766" s="3" t="s">
        <v>81</v>
      </c>
      <c r="F766" s="3" t="s">
        <v>47</v>
      </c>
      <c r="G766" s="3" t="s">
        <v>447</v>
      </c>
      <c r="H766" t="str">
        <f t="shared" si="174"/>
        <v xml:space="preserve">광주광역시 서구 군분2로 </v>
      </c>
    </row>
    <row r="767" spans="1:8" x14ac:dyDescent="0.3">
      <c r="A767" s="3" t="s">
        <v>58</v>
      </c>
      <c r="B767" s="3" t="s">
        <v>396</v>
      </c>
      <c r="C767" s="3" t="s">
        <v>397</v>
      </c>
      <c r="D767" s="3" t="str">
        <f>LEFT(C767,1)&amp;"****"&amp;RIGHT(C767,4)</f>
        <v>한****스(주)</v>
      </c>
      <c r="E767" s="3" t="s">
        <v>114</v>
      </c>
      <c r="F767" s="3" t="s">
        <v>47</v>
      </c>
      <c r="G767" s="3" t="s">
        <v>458</v>
      </c>
      <c r="H767" t="str">
        <f>LEFT(G767,13)</f>
        <v xml:space="preserve">광주광역시 서구 내방로 </v>
      </c>
    </row>
    <row r="768" spans="1:8" x14ac:dyDescent="0.3">
      <c r="A768" s="3" t="s">
        <v>33</v>
      </c>
      <c r="B768" s="3" t="s">
        <v>459</v>
      </c>
      <c r="C768" s="3" t="s">
        <v>460</v>
      </c>
      <c r="D768" s="3" t="str">
        <f>LEFT(C768,4)&amp;"************"&amp;RIGHT(C768,1)</f>
        <v>(주)하************션</v>
      </c>
      <c r="E768" s="3" t="s">
        <v>461</v>
      </c>
      <c r="F768" s="3" t="s">
        <v>13</v>
      </c>
      <c r="G768" s="3" t="s">
        <v>462</v>
      </c>
      <c r="H768" t="str">
        <f>LEFT(G768,12)</f>
        <v>광주광역시 서구 내방로</v>
      </c>
    </row>
    <row r="769" spans="1:8" x14ac:dyDescent="0.3">
      <c r="A769" s="3" t="s">
        <v>22</v>
      </c>
      <c r="B769" s="3" t="s">
        <v>463</v>
      </c>
      <c r="C769" s="3" t="s">
        <v>464</v>
      </c>
      <c r="D769" s="3" t="str">
        <f>LEFT(C769,4)&amp;"**"&amp;RIGHT(C769,1)</f>
        <v>(주)인**설</v>
      </c>
      <c r="E769" s="3" t="s">
        <v>52</v>
      </c>
      <c r="F769" s="3" t="s">
        <v>47</v>
      </c>
      <c r="G769" s="3" t="s">
        <v>465</v>
      </c>
      <c r="H769" t="str">
        <f>LEFT(G769,12)</f>
        <v>광주광역시 서구 내방로</v>
      </c>
    </row>
    <row r="770" spans="1:8" x14ac:dyDescent="0.3">
      <c r="A770" s="3" t="s">
        <v>33</v>
      </c>
      <c r="B770" s="3" t="s">
        <v>466</v>
      </c>
      <c r="C770" s="3" t="s">
        <v>446</v>
      </c>
      <c r="D770" s="3" t="str">
        <f>LEFT(C770,3)&amp;"*"&amp;RIGHT(C770,1)</f>
        <v>(주)*화</v>
      </c>
      <c r="E770" s="3" t="s">
        <v>91</v>
      </c>
      <c r="F770" s="3" t="s">
        <v>47</v>
      </c>
      <c r="G770" s="3" t="s">
        <v>467</v>
      </c>
      <c r="H770" t="str">
        <f>LEFT(G770,13)</f>
        <v xml:space="preserve">광주광역시 서구 내방로 </v>
      </c>
    </row>
    <row r="771" spans="1:8" x14ac:dyDescent="0.3">
      <c r="A771" s="3" t="s">
        <v>33</v>
      </c>
      <c r="B771" s="3" t="s">
        <v>463</v>
      </c>
      <c r="C771" s="3" t="s">
        <v>464</v>
      </c>
      <c r="D771" s="3" t="str">
        <f>LEFT(C771,4)&amp;"**"&amp;RIGHT(C771,1)</f>
        <v>(주)인**설</v>
      </c>
      <c r="E771" s="3" t="s">
        <v>50</v>
      </c>
      <c r="F771" s="3" t="s">
        <v>47</v>
      </c>
      <c r="G771" s="3" t="s">
        <v>465</v>
      </c>
      <c r="H771" t="str">
        <f>LEFT(G771,12)</f>
        <v>광주광역시 서구 내방로</v>
      </c>
    </row>
    <row r="772" spans="1:8" x14ac:dyDescent="0.3">
      <c r="A772" s="3" t="s">
        <v>15</v>
      </c>
      <c r="B772" s="3" t="s">
        <v>466</v>
      </c>
      <c r="C772" s="3" t="s">
        <v>446</v>
      </c>
      <c r="D772" s="3" t="str">
        <f>LEFT(C772,3)&amp;"*"&amp;RIGHT(C772,1)</f>
        <v>(주)*화</v>
      </c>
      <c r="E772" s="3" t="s">
        <v>148</v>
      </c>
      <c r="F772" s="3" t="s">
        <v>47</v>
      </c>
      <c r="G772" s="3" t="s">
        <v>468</v>
      </c>
      <c r="H772" t="str">
        <f>LEFT(G772,13)</f>
        <v xml:space="preserve">광주광역시 서구 내방로 </v>
      </c>
    </row>
    <row r="773" spans="1:8" x14ac:dyDescent="0.3">
      <c r="A773" s="3" t="s">
        <v>15</v>
      </c>
      <c r="B773" s="3" t="s">
        <v>463</v>
      </c>
      <c r="C773" s="3" t="s">
        <v>464</v>
      </c>
      <c r="D773" s="3" t="str">
        <f>LEFT(C773,4)&amp;"**"&amp;RIGHT(C773,1)</f>
        <v>(주)인**설</v>
      </c>
      <c r="E773" s="3" t="s">
        <v>51</v>
      </c>
      <c r="F773" s="3" t="s">
        <v>47</v>
      </c>
      <c r="G773" s="3" t="s">
        <v>465</v>
      </c>
      <c r="H773" t="str">
        <f>LEFT(G773,12)</f>
        <v>광주광역시 서구 내방로</v>
      </c>
    </row>
    <row r="774" spans="1:8" x14ac:dyDescent="0.3">
      <c r="A774" s="3" t="s">
        <v>32</v>
      </c>
      <c r="B774" s="3" t="s">
        <v>459</v>
      </c>
      <c r="C774" s="3" t="s">
        <v>460</v>
      </c>
      <c r="D774" s="3" t="str">
        <f t="shared" ref="D774:D782" si="176">LEFT(C774,4)&amp;"************"&amp;RIGHT(C774,1)</f>
        <v>(주)하************션</v>
      </c>
      <c r="E774" s="3" t="s">
        <v>469</v>
      </c>
      <c r="F774" s="3" t="s">
        <v>13</v>
      </c>
      <c r="G774" s="3" t="s">
        <v>462</v>
      </c>
      <c r="H774" t="str">
        <f t="shared" ref="H774:H782" si="177">LEFT(G774,12)</f>
        <v>광주광역시 서구 내방로</v>
      </c>
    </row>
    <row r="775" spans="1:8" x14ac:dyDescent="0.3">
      <c r="A775" s="3" t="s">
        <v>38</v>
      </c>
      <c r="B775" s="3" t="s">
        <v>459</v>
      </c>
      <c r="C775" s="3" t="s">
        <v>460</v>
      </c>
      <c r="D775" s="3" t="str">
        <f t="shared" si="176"/>
        <v>(주)하************션</v>
      </c>
      <c r="E775" s="3" t="s">
        <v>470</v>
      </c>
      <c r="F775" s="3" t="s">
        <v>13</v>
      </c>
      <c r="G775" s="3" t="s">
        <v>462</v>
      </c>
      <c r="H775" t="str">
        <f t="shared" si="177"/>
        <v>광주광역시 서구 내방로</v>
      </c>
    </row>
    <row r="776" spans="1:8" x14ac:dyDescent="0.3">
      <c r="A776" s="3" t="s">
        <v>30</v>
      </c>
      <c r="B776" s="3" t="s">
        <v>459</v>
      </c>
      <c r="C776" s="3" t="s">
        <v>460</v>
      </c>
      <c r="D776" s="3" t="str">
        <f t="shared" si="176"/>
        <v>(주)하************션</v>
      </c>
      <c r="E776" s="3" t="s">
        <v>59</v>
      </c>
      <c r="F776" s="3" t="s">
        <v>13</v>
      </c>
      <c r="G776" s="3" t="s">
        <v>462</v>
      </c>
      <c r="H776" t="str">
        <f t="shared" si="177"/>
        <v>광주광역시 서구 내방로</v>
      </c>
    </row>
    <row r="777" spans="1:8" x14ac:dyDescent="0.3">
      <c r="A777" s="3" t="s">
        <v>36</v>
      </c>
      <c r="B777" s="3" t="s">
        <v>459</v>
      </c>
      <c r="C777" s="3" t="s">
        <v>460</v>
      </c>
      <c r="D777" s="3" t="str">
        <f t="shared" si="176"/>
        <v>(주)하************션</v>
      </c>
      <c r="E777" s="3" t="s">
        <v>470</v>
      </c>
      <c r="F777" s="3" t="s">
        <v>13</v>
      </c>
      <c r="G777" s="3" t="s">
        <v>462</v>
      </c>
      <c r="H777" t="str">
        <f t="shared" si="177"/>
        <v>광주광역시 서구 내방로</v>
      </c>
    </row>
    <row r="778" spans="1:8" x14ac:dyDescent="0.3">
      <c r="A778" s="3" t="s">
        <v>28</v>
      </c>
      <c r="B778" s="3" t="s">
        <v>459</v>
      </c>
      <c r="C778" s="3" t="s">
        <v>460</v>
      </c>
      <c r="D778" s="3" t="str">
        <f t="shared" si="176"/>
        <v>(주)하************션</v>
      </c>
      <c r="E778" s="3" t="s">
        <v>55</v>
      </c>
      <c r="F778" s="3" t="s">
        <v>13</v>
      </c>
      <c r="G778" s="3" t="s">
        <v>462</v>
      </c>
      <c r="H778" t="str">
        <f t="shared" si="177"/>
        <v>광주광역시 서구 내방로</v>
      </c>
    </row>
    <row r="779" spans="1:8" x14ac:dyDescent="0.3">
      <c r="A779" s="3" t="s">
        <v>22</v>
      </c>
      <c r="B779" s="3" t="s">
        <v>459</v>
      </c>
      <c r="C779" s="3" t="s">
        <v>460</v>
      </c>
      <c r="D779" s="3" t="str">
        <f t="shared" si="176"/>
        <v>(주)하************션</v>
      </c>
      <c r="E779" s="3" t="s">
        <v>471</v>
      </c>
      <c r="F779" s="3" t="s">
        <v>13</v>
      </c>
      <c r="G779" s="3" t="s">
        <v>462</v>
      </c>
      <c r="H779" t="str">
        <f t="shared" si="177"/>
        <v>광주광역시 서구 내방로</v>
      </c>
    </row>
    <row r="780" spans="1:8" x14ac:dyDescent="0.3">
      <c r="A780" s="3" t="s">
        <v>15</v>
      </c>
      <c r="B780" s="3" t="s">
        <v>459</v>
      </c>
      <c r="C780" s="3" t="s">
        <v>460</v>
      </c>
      <c r="D780" s="3" t="str">
        <f t="shared" si="176"/>
        <v>(주)하************션</v>
      </c>
      <c r="E780" s="3" t="s">
        <v>472</v>
      </c>
      <c r="F780" s="3" t="s">
        <v>13</v>
      </c>
      <c r="G780" s="3" t="s">
        <v>462</v>
      </c>
      <c r="H780" t="str">
        <f t="shared" si="177"/>
        <v>광주광역시 서구 내방로</v>
      </c>
    </row>
    <row r="781" spans="1:8" x14ac:dyDescent="0.3">
      <c r="A781" s="3" t="s">
        <v>9</v>
      </c>
      <c r="B781" s="3" t="s">
        <v>459</v>
      </c>
      <c r="C781" s="3" t="s">
        <v>460</v>
      </c>
      <c r="D781" s="3" t="str">
        <f t="shared" si="176"/>
        <v>(주)하************션</v>
      </c>
      <c r="E781" s="3" t="s">
        <v>472</v>
      </c>
      <c r="F781" s="3" t="s">
        <v>13</v>
      </c>
      <c r="G781" s="3" t="s">
        <v>462</v>
      </c>
      <c r="H781" t="str">
        <f t="shared" si="177"/>
        <v>광주광역시 서구 내방로</v>
      </c>
    </row>
    <row r="782" spans="1:8" x14ac:dyDescent="0.3">
      <c r="A782" s="3" t="s">
        <v>20</v>
      </c>
      <c r="B782" s="3" t="s">
        <v>459</v>
      </c>
      <c r="C782" s="3" t="s">
        <v>460</v>
      </c>
      <c r="D782" s="3" t="str">
        <f t="shared" si="176"/>
        <v>(주)하************션</v>
      </c>
      <c r="E782" s="3" t="s">
        <v>473</v>
      </c>
      <c r="F782" s="3" t="s">
        <v>13</v>
      </c>
      <c r="G782" s="3" t="s">
        <v>462</v>
      </c>
      <c r="H782" t="str">
        <f t="shared" si="177"/>
        <v>광주광역시 서구 내방로</v>
      </c>
    </row>
    <row r="783" spans="1:8" x14ac:dyDescent="0.3">
      <c r="A783" s="3" t="s">
        <v>9</v>
      </c>
      <c r="B783" s="3" t="s">
        <v>463</v>
      </c>
      <c r="C783" s="3" t="s">
        <v>464</v>
      </c>
      <c r="D783" s="3" t="str">
        <f>LEFT(C783,4)&amp;"**"&amp;RIGHT(C783,1)</f>
        <v>(주)인**설</v>
      </c>
      <c r="E783" s="3" t="s">
        <v>51</v>
      </c>
      <c r="F783" s="3" t="s">
        <v>47</v>
      </c>
      <c r="G783" s="3" t="s">
        <v>465</v>
      </c>
      <c r="H783" t="str">
        <f>LEFT(G783,12)</f>
        <v>광주광역시 서구 내방로</v>
      </c>
    </row>
    <row r="784" spans="1:8" x14ac:dyDescent="0.3">
      <c r="A784" s="3" t="s">
        <v>30</v>
      </c>
      <c r="B784" s="3" t="s">
        <v>466</v>
      </c>
      <c r="C784" s="3" t="s">
        <v>446</v>
      </c>
      <c r="D784" s="3" t="str">
        <f>LEFT(C784,3)&amp;"*"&amp;RIGHT(C784,1)</f>
        <v>(주)*화</v>
      </c>
      <c r="E784" s="3" t="s">
        <v>114</v>
      </c>
      <c r="F784" s="3" t="s">
        <v>47</v>
      </c>
      <c r="G784" s="3" t="s">
        <v>467</v>
      </c>
      <c r="H784" t="str">
        <f>LEFT(G784,13)</f>
        <v xml:space="preserve">광주광역시 서구 내방로 </v>
      </c>
    </row>
    <row r="785" spans="1:8" x14ac:dyDescent="0.3">
      <c r="A785" s="3" t="s">
        <v>20</v>
      </c>
      <c r="B785" s="3" t="s">
        <v>463</v>
      </c>
      <c r="C785" s="3" t="s">
        <v>464</v>
      </c>
      <c r="D785" s="3" t="str">
        <f t="shared" ref="D785:D786" si="178">LEFT(C785,4)&amp;"**"&amp;RIGHT(C785,1)</f>
        <v>(주)인**설</v>
      </c>
      <c r="E785" s="3" t="s">
        <v>50</v>
      </c>
      <c r="F785" s="3" t="s">
        <v>47</v>
      </c>
      <c r="G785" s="3" t="s">
        <v>465</v>
      </c>
      <c r="H785" t="str">
        <f t="shared" ref="H785:H786" si="179">LEFT(G785,12)</f>
        <v>광주광역시 서구 내방로</v>
      </c>
    </row>
    <row r="786" spans="1:8" x14ac:dyDescent="0.3">
      <c r="A786" s="3" t="s">
        <v>38</v>
      </c>
      <c r="B786" s="3" t="s">
        <v>463</v>
      </c>
      <c r="C786" s="3" t="s">
        <v>464</v>
      </c>
      <c r="D786" s="3" t="str">
        <f t="shared" si="178"/>
        <v>(주)인**설</v>
      </c>
      <c r="E786" s="3" t="s">
        <v>49</v>
      </c>
      <c r="F786" s="3" t="s">
        <v>47</v>
      </c>
      <c r="G786" s="3" t="s">
        <v>465</v>
      </c>
      <c r="H786" t="str">
        <f t="shared" si="179"/>
        <v>광주광역시 서구 내방로</v>
      </c>
    </row>
    <row r="787" spans="1:8" x14ac:dyDescent="0.3">
      <c r="A787" s="3" t="s">
        <v>38</v>
      </c>
      <c r="B787" s="3" t="s">
        <v>466</v>
      </c>
      <c r="C787" s="3" t="s">
        <v>446</v>
      </c>
      <c r="D787" s="3" t="str">
        <f t="shared" ref="D787:D788" si="180">LEFT(C787,3)&amp;"*"&amp;RIGHT(C787,1)</f>
        <v>(주)*화</v>
      </c>
      <c r="E787" s="3" t="s">
        <v>120</v>
      </c>
      <c r="F787" s="3" t="s">
        <v>47</v>
      </c>
      <c r="G787" s="3" t="s">
        <v>467</v>
      </c>
      <c r="H787" t="str">
        <f t="shared" ref="H787:H788" si="181">LEFT(G787,13)</f>
        <v xml:space="preserve">광주광역시 서구 내방로 </v>
      </c>
    </row>
    <row r="788" spans="1:8" x14ac:dyDescent="0.3">
      <c r="A788" s="3" t="s">
        <v>32</v>
      </c>
      <c r="B788" s="3" t="s">
        <v>466</v>
      </c>
      <c r="C788" s="3" t="s">
        <v>446</v>
      </c>
      <c r="D788" s="3" t="str">
        <f t="shared" si="180"/>
        <v>(주)*화</v>
      </c>
      <c r="E788" s="3" t="s">
        <v>119</v>
      </c>
      <c r="F788" s="3" t="s">
        <v>47</v>
      </c>
      <c r="G788" s="3" t="s">
        <v>467</v>
      </c>
      <c r="H788" t="str">
        <f t="shared" si="181"/>
        <v xml:space="preserve">광주광역시 서구 내방로 </v>
      </c>
    </row>
    <row r="789" spans="1:8" x14ac:dyDescent="0.3">
      <c r="A789" s="3" t="s">
        <v>36</v>
      </c>
      <c r="B789" s="3" t="s">
        <v>463</v>
      </c>
      <c r="C789" s="3" t="s">
        <v>464</v>
      </c>
      <c r="D789" s="3" t="str">
        <f>LEFT(C789,4)&amp;"**"&amp;RIGHT(C789,1)</f>
        <v>(주)인**설</v>
      </c>
      <c r="E789" s="3" t="s">
        <v>49</v>
      </c>
      <c r="F789" s="3" t="s">
        <v>47</v>
      </c>
      <c r="G789" s="3" t="s">
        <v>465</v>
      </c>
      <c r="H789" t="str">
        <f>LEFT(G789,12)</f>
        <v>광주광역시 서구 내방로</v>
      </c>
    </row>
    <row r="790" spans="1:8" x14ac:dyDescent="0.3">
      <c r="A790" s="3" t="s">
        <v>36</v>
      </c>
      <c r="B790" s="3" t="s">
        <v>466</v>
      </c>
      <c r="C790" s="3" t="s">
        <v>446</v>
      </c>
      <c r="D790" s="3" t="str">
        <f t="shared" ref="D790:D793" si="182">LEFT(C790,3)&amp;"*"&amp;RIGHT(C790,1)</f>
        <v>(주)*화</v>
      </c>
      <c r="E790" s="3" t="s">
        <v>120</v>
      </c>
      <c r="F790" s="3" t="s">
        <v>47</v>
      </c>
      <c r="G790" s="3" t="s">
        <v>467</v>
      </c>
      <c r="H790" t="str">
        <f t="shared" ref="H790:H793" si="183">LEFT(G790,13)</f>
        <v xml:space="preserve">광주광역시 서구 내방로 </v>
      </c>
    </row>
    <row r="791" spans="1:8" x14ac:dyDescent="0.3">
      <c r="A791" s="3" t="s">
        <v>28</v>
      </c>
      <c r="B791" s="3" t="s">
        <v>466</v>
      </c>
      <c r="C791" s="3" t="s">
        <v>446</v>
      </c>
      <c r="D791" s="3" t="str">
        <f t="shared" si="182"/>
        <v>(주)*화</v>
      </c>
      <c r="E791" s="3" t="s">
        <v>119</v>
      </c>
      <c r="F791" s="3" t="s">
        <v>47</v>
      </c>
      <c r="G791" s="3" t="s">
        <v>467</v>
      </c>
      <c r="H791" t="str">
        <f t="shared" si="183"/>
        <v xml:space="preserve">광주광역시 서구 내방로 </v>
      </c>
    </row>
    <row r="792" spans="1:8" x14ac:dyDescent="0.3">
      <c r="A792" s="3" t="s">
        <v>22</v>
      </c>
      <c r="B792" s="3" t="s">
        <v>466</v>
      </c>
      <c r="C792" s="3" t="s">
        <v>446</v>
      </c>
      <c r="D792" s="3" t="str">
        <f t="shared" si="182"/>
        <v>(주)*화</v>
      </c>
      <c r="E792" s="3" t="s">
        <v>187</v>
      </c>
      <c r="F792" s="3" t="s">
        <v>47</v>
      </c>
      <c r="G792" s="3" t="s">
        <v>468</v>
      </c>
      <c r="H792" t="str">
        <f t="shared" si="183"/>
        <v xml:space="preserve">광주광역시 서구 내방로 </v>
      </c>
    </row>
    <row r="793" spans="1:8" x14ac:dyDescent="0.3">
      <c r="A793" s="3" t="s">
        <v>20</v>
      </c>
      <c r="B793" s="3" t="s">
        <v>466</v>
      </c>
      <c r="C793" s="3" t="s">
        <v>446</v>
      </c>
      <c r="D793" s="3" t="str">
        <f t="shared" si="182"/>
        <v>(주)*화</v>
      </c>
      <c r="E793" s="3" t="s">
        <v>91</v>
      </c>
      <c r="F793" s="3" t="s">
        <v>47</v>
      </c>
      <c r="G793" s="3" t="s">
        <v>467</v>
      </c>
      <c r="H793" t="str">
        <f t="shared" si="183"/>
        <v xml:space="preserve">광주광역시 서구 내방로 </v>
      </c>
    </row>
    <row r="794" spans="1:8" x14ac:dyDescent="0.3">
      <c r="A794" s="3" t="s">
        <v>58</v>
      </c>
      <c r="B794" s="3" t="s">
        <v>474</v>
      </c>
      <c r="C794" s="3" t="s">
        <v>475</v>
      </c>
      <c r="D794" s="3" t="str">
        <f t="shared" ref="D794" si="184">LEFT(C794,1)&amp;"*"&amp;RIGHT(C794,1)</f>
        <v>김*윤</v>
      </c>
      <c r="E794" s="3" t="s">
        <v>114</v>
      </c>
      <c r="F794" s="3" t="s">
        <v>47</v>
      </c>
      <c r="G794" s="3" t="s">
        <v>476</v>
      </c>
      <c r="H794" t="str">
        <f>LEFT(G794,12)</f>
        <v>광주광역시 서구 내방로</v>
      </c>
    </row>
    <row r="795" spans="1:8" x14ac:dyDescent="0.3">
      <c r="A795" s="3" t="s">
        <v>58</v>
      </c>
      <c r="B795" s="3" t="s">
        <v>477</v>
      </c>
      <c r="C795" s="3" t="s">
        <v>478</v>
      </c>
      <c r="D795" s="3" t="str">
        <f>LEFT(C795,4)&amp;"***"&amp;RIGHT(C795,1)</f>
        <v>(주)알***광</v>
      </c>
      <c r="E795" s="3" t="s">
        <v>479</v>
      </c>
      <c r="F795" s="3" t="s">
        <v>56</v>
      </c>
      <c r="G795" s="3" t="s">
        <v>480</v>
      </c>
      <c r="H795" t="str">
        <f t="shared" ref="H795:H800" si="185">LEFT(G795,12)</f>
        <v>광주광역시 서구 내방로</v>
      </c>
    </row>
    <row r="796" spans="1:8" x14ac:dyDescent="0.3">
      <c r="A796" s="3" t="s">
        <v>30</v>
      </c>
      <c r="B796" s="3" t="s">
        <v>477</v>
      </c>
      <c r="C796" s="3" t="s">
        <v>478</v>
      </c>
      <c r="D796" s="3" t="str">
        <f t="shared" ref="D796:D799" si="186">LEFT(C796,4)&amp;"***"&amp;RIGHT(C796,1)</f>
        <v>(주)알***광</v>
      </c>
      <c r="E796" s="3" t="s">
        <v>114</v>
      </c>
      <c r="F796" s="3" t="s">
        <v>56</v>
      </c>
      <c r="G796" s="3" t="s">
        <v>480</v>
      </c>
      <c r="H796" t="str">
        <f t="shared" si="185"/>
        <v>광주광역시 서구 내방로</v>
      </c>
    </row>
    <row r="797" spans="1:8" x14ac:dyDescent="0.3">
      <c r="A797" s="3" t="s">
        <v>28</v>
      </c>
      <c r="B797" s="3" t="s">
        <v>477</v>
      </c>
      <c r="C797" s="3" t="s">
        <v>478</v>
      </c>
      <c r="D797" s="3" t="str">
        <f t="shared" si="186"/>
        <v>(주)알***광</v>
      </c>
      <c r="E797" s="3" t="s">
        <v>119</v>
      </c>
      <c r="F797" s="3" t="s">
        <v>56</v>
      </c>
      <c r="G797" s="3" t="s">
        <v>480</v>
      </c>
      <c r="H797" t="str">
        <f t="shared" si="185"/>
        <v>광주광역시 서구 내방로</v>
      </c>
    </row>
    <row r="798" spans="1:8" x14ac:dyDescent="0.3">
      <c r="A798" s="3" t="s">
        <v>32</v>
      </c>
      <c r="B798" s="3" t="s">
        <v>477</v>
      </c>
      <c r="C798" s="3" t="s">
        <v>478</v>
      </c>
      <c r="D798" s="3" t="str">
        <f t="shared" si="186"/>
        <v>(주)알***광</v>
      </c>
      <c r="E798" s="3" t="s">
        <v>119</v>
      </c>
      <c r="F798" s="3" t="s">
        <v>56</v>
      </c>
      <c r="G798" s="3" t="s">
        <v>480</v>
      </c>
      <c r="H798" t="str">
        <f t="shared" si="185"/>
        <v>광주광역시 서구 내방로</v>
      </c>
    </row>
    <row r="799" spans="1:8" x14ac:dyDescent="0.3">
      <c r="A799" s="3" t="s">
        <v>36</v>
      </c>
      <c r="B799" s="3" t="s">
        <v>477</v>
      </c>
      <c r="C799" s="3" t="s">
        <v>478</v>
      </c>
      <c r="D799" s="3" t="str">
        <f t="shared" si="186"/>
        <v>(주)알***광</v>
      </c>
      <c r="E799" s="3" t="s">
        <v>108</v>
      </c>
      <c r="F799" s="3" t="s">
        <v>56</v>
      </c>
      <c r="G799" s="3" t="s">
        <v>480</v>
      </c>
      <c r="H799" t="str">
        <f t="shared" si="185"/>
        <v>광주광역시 서구 내방로</v>
      </c>
    </row>
    <row r="800" spans="1:8" x14ac:dyDescent="0.3">
      <c r="A800" s="3" t="s">
        <v>30</v>
      </c>
      <c r="B800" s="3" t="s">
        <v>481</v>
      </c>
      <c r="C800" s="3" t="s">
        <v>482</v>
      </c>
      <c r="D800" s="3" t="str">
        <f>LEFT(C800,4)&amp;"****"&amp;RIGHT(C800,1)</f>
        <v>(주)유****아</v>
      </c>
      <c r="E800" s="3" t="s">
        <v>77</v>
      </c>
      <c r="F800" s="3" t="s">
        <v>13</v>
      </c>
      <c r="G800" s="3" t="s">
        <v>483</v>
      </c>
      <c r="H800" t="str">
        <f t="shared" si="185"/>
        <v>광주광역시 서구 마륵로</v>
      </c>
    </row>
    <row r="801" spans="1:8" x14ac:dyDescent="0.3">
      <c r="A801" s="3" t="s">
        <v>9</v>
      </c>
      <c r="B801" s="3" t="s">
        <v>484</v>
      </c>
      <c r="C801" s="3" t="s">
        <v>485</v>
      </c>
      <c r="D801" s="3" t="str">
        <f>LEFT(C801,1)&amp;"****"&amp;RIGHT(C801,4)</f>
        <v>남****설(주)</v>
      </c>
      <c r="E801" s="3" t="s">
        <v>148</v>
      </c>
      <c r="F801" s="3" t="s">
        <v>47</v>
      </c>
      <c r="G801" s="3" t="s">
        <v>486</v>
      </c>
      <c r="H801" t="str">
        <f t="shared" ref="H801:H802" si="187">LEFT(G801,13)</f>
        <v xml:space="preserve">광주광역시 서구 마륵로 </v>
      </c>
    </row>
    <row r="802" spans="1:8" x14ac:dyDescent="0.3">
      <c r="A802" s="3" t="s">
        <v>20</v>
      </c>
      <c r="B802" s="3" t="s">
        <v>484</v>
      </c>
      <c r="C802" s="3" t="s">
        <v>485</v>
      </c>
      <c r="D802" s="3" t="str">
        <f>LEFT(C802,1)&amp;"****"&amp;RIGHT(C802,4)</f>
        <v>남****설(주)</v>
      </c>
      <c r="E802" s="3" t="s">
        <v>91</v>
      </c>
      <c r="F802" s="3" t="s">
        <v>47</v>
      </c>
      <c r="G802" s="3" t="s">
        <v>483</v>
      </c>
      <c r="H802" t="str">
        <f t="shared" si="187"/>
        <v xml:space="preserve">광주광역시 서구 마륵로 </v>
      </c>
    </row>
    <row r="803" spans="1:8" x14ac:dyDescent="0.3">
      <c r="A803" s="3" t="s">
        <v>15</v>
      </c>
      <c r="B803" s="3" t="s">
        <v>481</v>
      </c>
      <c r="C803" s="3" t="s">
        <v>482</v>
      </c>
      <c r="D803" s="3" t="str">
        <f>LEFT(C803,4)&amp;"****"&amp;RIGHT(C803,1)</f>
        <v>(주)유****아</v>
      </c>
      <c r="E803" s="3" t="s">
        <v>66</v>
      </c>
      <c r="F803" s="3" t="s">
        <v>13</v>
      </c>
      <c r="G803" s="3" t="s">
        <v>486</v>
      </c>
      <c r="H803" t="str">
        <f>LEFT(G803,12)</f>
        <v>광주광역시 서구 마륵로</v>
      </c>
    </row>
    <row r="804" spans="1:8" x14ac:dyDescent="0.3">
      <c r="A804" s="3" t="s">
        <v>15</v>
      </c>
      <c r="B804" s="3" t="s">
        <v>484</v>
      </c>
      <c r="C804" s="3" t="s">
        <v>485</v>
      </c>
      <c r="D804" s="3" t="str">
        <f t="shared" ref="D804:D805" si="188">LEFT(C804,1)&amp;"****"&amp;RIGHT(C804,4)</f>
        <v>남****설(주)</v>
      </c>
      <c r="E804" s="3" t="s">
        <v>148</v>
      </c>
      <c r="F804" s="3" t="s">
        <v>47</v>
      </c>
      <c r="G804" s="3" t="s">
        <v>486</v>
      </c>
      <c r="H804" t="str">
        <f t="shared" ref="H804:H805" si="189">LEFT(G804,13)</f>
        <v xml:space="preserve">광주광역시 서구 마륵로 </v>
      </c>
    </row>
    <row r="805" spans="1:8" x14ac:dyDescent="0.3">
      <c r="A805" s="3" t="s">
        <v>32</v>
      </c>
      <c r="B805" s="3" t="s">
        <v>484</v>
      </c>
      <c r="C805" s="3" t="s">
        <v>485</v>
      </c>
      <c r="D805" s="3" t="str">
        <f t="shared" si="188"/>
        <v>남****설(주)</v>
      </c>
      <c r="E805" s="3" t="s">
        <v>119</v>
      </c>
      <c r="F805" s="3" t="s">
        <v>47</v>
      </c>
      <c r="G805" s="3" t="s">
        <v>483</v>
      </c>
      <c r="H805" t="str">
        <f t="shared" si="189"/>
        <v xml:space="preserve">광주광역시 서구 마륵로 </v>
      </c>
    </row>
    <row r="806" spans="1:8" x14ac:dyDescent="0.3">
      <c r="A806" s="3" t="s">
        <v>38</v>
      </c>
      <c r="B806" s="3" t="s">
        <v>481</v>
      </c>
      <c r="C806" s="3" t="s">
        <v>482</v>
      </c>
      <c r="D806" s="3" t="str">
        <f>LEFT(C806,4)&amp;"****"&amp;RIGHT(C806,1)</f>
        <v>(주)유****아</v>
      </c>
      <c r="E806" s="3" t="s">
        <v>81</v>
      </c>
      <c r="F806" s="3" t="s">
        <v>13</v>
      </c>
      <c r="G806" s="3" t="s">
        <v>483</v>
      </c>
      <c r="H806" t="str">
        <f>LEFT(G806,12)</f>
        <v>광주광역시 서구 마륵로</v>
      </c>
    </row>
    <row r="807" spans="1:8" x14ac:dyDescent="0.3">
      <c r="A807" s="3" t="s">
        <v>36</v>
      </c>
      <c r="B807" s="3" t="s">
        <v>484</v>
      </c>
      <c r="C807" s="3" t="s">
        <v>485</v>
      </c>
      <c r="D807" s="3" t="str">
        <f>LEFT(C807,1)&amp;"****"&amp;RIGHT(C807,4)</f>
        <v>남****설(주)</v>
      </c>
      <c r="E807" s="3" t="s">
        <v>120</v>
      </c>
      <c r="F807" s="3" t="s">
        <v>47</v>
      </c>
      <c r="G807" s="3" t="s">
        <v>483</v>
      </c>
      <c r="H807" t="str">
        <f>LEFT(G807,13)</f>
        <v xml:space="preserve">광주광역시 서구 마륵로 </v>
      </c>
    </row>
    <row r="808" spans="1:8" x14ac:dyDescent="0.3">
      <c r="A808" s="3" t="s">
        <v>36</v>
      </c>
      <c r="B808" s="3" t="s">
        <v>481</v>
      </c>
      <c r="C808" s="3" t="s">
        <v>482</v>
      </c>
      <c r="D808" s="3" t="str">
        <f>LEFT(C808,4)&amp;"****"&amp;RIGHT(C808,1)</f>
        <v>(주)유****아</v>
      </c>
      <c r="E808" s="3" t="s">
        <v>81</v>
      </c>
      <c r="F808" s="3" t="s">
        <v>13</v>
      </c>
      <c r="G808" s="3" t="s">
        <v>483</v>
      </c>
      <c r="H808" t="str">
        <f>LEFT(G808,12)</f>
        <v>광주광역시 서구 마륵로</v>
      </c>
    </row>
    <row r="809" spans="1:8" x14ac:dyDescent="0.3">
      <c r="A809" s="3" t="s">
        <v>22</v>
      </c>
      <c r="B809" s="3" t="s">
        <v>484</v>
      </c>
      <c r="C809" s="3" t="s">
        <v>485</v>
      </c>
      <c r="D809" s="3" t="str">
        <f>LEFT(C809,1)&amp;"****"&amp;RIGHT(C809,4)</f>
        <v>남****설(주)</v>
      </c>
      <c r="E809" s="3" t="s">
        <v>187</v>
      </c>
      <c r="F809" s="3" t="s">
        <v>47</v>
      </c>
      <c r="G809" s="3" t="s">
        <v>486</v>
      </c>
      <c r="H809" t="str">
        <f>LEFT(G809,13)</f>
        <v xml:space="preserve">광주광역시 서구 마륵로 </v>
      </c>
    </row>
    <row r="810" spans="1:8" x14ac:dyDescent="0.3">
      <c r="A810" s="3" t="s">
        <v>22</v>
      </c>
      <c r="B810" s="3" t="s">
        <v>481</v>
      </c>
      <c r="C810" s="3" t="s">
        <v>482</v>
      </c>
      <c r="D810" s="3" t="str">
        <f t="shared" ref="D810:D812" si="190">LEFT(C810,4)&amp;"****"&amp;RIGHT(C810,1)</f>
        <v>(주)유****아</v>
      </c>
      <c r="E810" s="3" t="s">
        <v>68</v>
      </c>
      <c r="F810" s="3" t="s">
        <v>13</v>
      </c>
      <c r="G810" s="3" t="s">
        <v>486</v>
      </c>
      <c r="H810" t="str">
        <f t="shared" ref="H810:H812" si="191">LEFT(G810,12)</f>
        <v>광주광역시 서구 마륵로</v>
      </c>
    </row>
    <row r="811" spans="1:8" x14ac:dyDescent="0.3">
      <c r="A811" s="3" t="s">
        <v>9</v>
      </c>
      <c r="B811" s="3" t="s">
        <v>481</v>
      </c>
      <c r="C811" s="3" t="s">
        <v>482</v>
      </c>
      <c r="D811" s="3" t="str">
        <f t="shared" si="190"/>
        <v>(주)유****아</v>
      </c>
      <c r="E811" s="3" t="s">
        <v>66</v>
      </c>
      <c r="F811" s="3" t="s">
        <v>13</v>
      </c>
      <c r="G811" s="3" t="s">
        <v>486</v>
      </c>
      <c r="H811" t="str">
        <f t="shared" si="191"/>
        <v>광주광역시 서구 마륵로</v>
      </c>
    </row>
    <row r="812" spans="1:8" x14ac:dyDescent="0.3">
      <c r="A812" s="3" t="s">
        <v>32</v>
      </c>
      <c r="B812" s="3" t="s">
        <v>481</v>
      </c>
      <c r="C812" s="3" t="s">
        <v>482</v>
      </c>
      <c r="D812" s="3" t="str">
        <f t="shared" si="190"/>
        <v>(주)유****아</v>
      </c>
      <c r="E812" s="3" t="s">
        <v>80</v>
      </c>
      <c r="F812" s="3" t="s">
        <v>13</v>
      </c>
      <c r="G812" s="3" t="s">
        <v>483</v>
      </c>
      <c r="H812" t="str">
        <f t="shared" si="191"/>
        <v>광주광역시 서구 마륵로</v>
      </c>
    </row>
    <row r="813" spans="1:8" x14ac:dyDescent="0.3">
      <c r="A813" s="3" t="s">
        <v>15</v>
      </c>
      <c r="B813" s="3" t="s">
        <v>487</v>
      </c>
      <c r="C813" s="3" t="s">
        <v>488</v>
      </c>
      <c r="D813" s="3" t="str">
        <f>LEFT(C813,4)&amp;"***"&amp;RIGHT(C813,1)</f>
        <v>(주)두***텍</v>
      </c>
      <c r="E813" s="3" t="s">
        <v>489</v>
      </c>
      <c r="F813" s="3" t="s">
        <v>13</v>
      </c>
      <c r="G813" s="3" t="s">
        <v>490</v>
      </c>
      <c r="H813" t="str">
        <f>LEFT(G813,12)</f>
        <v>광주광역시 서구 마륵로</v>
      </c>
    </row>
    <row r="814" spans="1:8" x14ac:dyDescent="0.3">
      <c r="A814" s="3" t="s">
        <v>33</v>
      </c>
      <c r="B814" s="3" t="s">
        <v>481</v>
      </c>
      <c r="C814" s="3" t="s">
        <v>482</v>
      </c>
      <c r="D814" s="3" t="str">
        <f>LEFT(C814,4)&amp;"****"&amp;RIGHT(C814,1)</f>
        <v>(주)유****아</v>
      </c>
      <c r="E814" s="3" t="s">
        <v>69</v>
      </c>
      <c r="F814" s="3" t="s">
        <v>13</v>
      </c>
      <c r="G814" s="3" t="s">
        <v>483</v>
      </c>
      <c r="H814" t="str">
        <f>LEFT(G814,12)</f>
        <v>광주광역시 서구 마륵로</v>
      </c>
    </row>
    <row r="815" spans="1:8" x14ac:dyDescent="0.3">
      <c r="A815" s="3" t="s">
        <v>30</v>
      </c>
      <c r="B815" s="3" t="s">
        <v>484</v>
      </c>
      <c r="C815" s="3" t="s">
        <v>485</v>
      </c>
      <c r="D815" s="3" t="str">
        <f t="shared" ref="D815:D817" si="192">LEFT(C815,1)&amp;"****"&amp;RIGHT(C815,4)</f>
        <v>남****설(주)</v>
      </c>
      <c r="E815" s="3" t="s">
        <v>114</v>
      </c>
      <c r="F815" s="3" t="s">
        <v>47</v>
      </c>
      <c r="G815" s="3" t="s">
        <v>483</v>
      </c>
      <c r="H815" t="str">
        <f t="shared" ref="H815:H817" si="193">LEFT(G815,13)</f>
        <v xml:space="preserve">광주광역시 서구 마륵로 </v>
      </c>
    </row>
    <row r="816" spans="1:8" x14ac:dyDescent="0.3">
      <c r="A816" s="3" t="s">
        <v>38</v>
      </c>
      <c r="B816" s="3" t="s">
        <v>484</v>
      </c>
      <c r="C816" s="3" t="s">
        <v>485</v>
      </c>
      <c r="D816" s="3" t="str">
        <f t="shared" si="192"/>
        <v>남****설(주)</v>
      </c>
      <c r="E816" s="3" t="s">
        <v>120</v>
      </c>
      <c r="F816" s="3" t="s">
        <v>47</v>
      </c>
      <c r="G816" s="3" t="s">
        <v>483</v>
      </c>
      <c r="H816" t="str">
        <f t="shared" si="193"/>
        <v xml:space="preserve">광주광역시 서구 마륵로 </v>
      </c>
    </row>
    <row r="817" spans="1:8" x14ac:dyDescent="0.3">
      <c r="A817" s="3" t="s">
        <v>28</v>
      </c>
      <c r="B817" s="3" t="s">
        <v>484</v>
      </c>
      <c r="C817" s="3" t="s">
        <v>485</v>
      </c>
      <c r="D817" s="3" t="str">
        <f t="shared" si="192"/>
        <v>남****설(주)</v>
      </c>
      <c r="E817" s="3" t="s">
        <v>119</v>
      </c>
      <c r="F817" s="3" t="s">
        <v>47</v>
      </c>
      <c r="G817" s="3" t="s">
        <v>483</v>
      </c>
      <c r="H817" t="str">
        <f t="shared" si="193"/>
        <v xml:space="preserve">광주광역시 서구 마륵로 </v>
      </c>
    </row>
    <row r="818" spans="1:8" x14ac:dyDescent="0.3">
      <c r="A818" s="3" t="s">
        <v>28</v>
      </c>
      <c r="B818" s="3" t="s">
        <v>481</v>
      </c>
      <c r="C818" s="3" t="s">
        <v>482</v>
      </c>
      <c r="D818" s="3" t="str">
        <f>LEFT(C818,4)&amp;"****"&amp;RIGHT(C818,1)</f>
        <v>(주)유****아</v>
      </c>
      <c r="E818" s="3" t="s">
        <v>80</v>
      </c>
      <c r="F818" s="3" t="s">
        <v>13</v>
      </c>
      <c r="G818" s="3" t="s">
        <v>483</v>
      </c>
      <c r="H818" t="str">
        <f>LEFT(G818,12)</f>
        <v>광주광역시 서구 마륵로</v>
      </c>
    </row>
    <row r="819" spans="1:8" x14ac:dyDescent="0.3">
      <c r="A819" s="3" t="s">
        <v>33</v>
      </c>
      <c r="B819" s="3" t="s">
        <v>484</v>
      </c>
      <c r="C819" s="3" t="s">
        <v>485</v>
      </c>
      <c r="D819" s="3" t="str">
        <f>LEFT(C819,1)&amp;"****"&amp;RIGHT(C819,4)</f>
        <v>남****설(주)</v>
      </c>
      <c r="E819" s="3" t="s">
        <v>91</v>
      </c>
      <c r="F819" s="3" t="s">
        <v>47</v>
      </c>
      <c r="G819" s="3" t="s">
        <v>483</v>
      </c>
      <c r="H819" t="str">
        <f>LEFT(G819,13)</f>
        <v xml:space="preserve">광주광역시 서구 마륵로 </v>
      </c>
    </row>
    <row r="820" spans="1:8" x14ac:dyDescent="0.3">
      <c r="A820" s="3" t="s">
        <v>20</v>
      </c>
      <c r="B820" s="3" t="s">
        <v>481</v>
      </c>
      <c r="C820" s="3" t="s">
        <v>482</v>
      </c>
      <c r="D820" s="3" t="str">
        <f>LEFT(C820,4)&amp;"****"&amp;RIGHT(C820,1)</f>
        <v>(주)유****아</v>
      </c>
      <c r="E820" s="3" t="s">
        <v>69</v>
      </c>
      <c r="F820" s="3" t="s">
        <v>13</v>
      </c>
      <c r="G820" s="3" t="s">
        <v>483</v>
      </c>
      <c r="H820" t="str">
        <f>LEFT(G820,12)</f>
        <v>광주광역시 서구 마륵로</v>
      </c>
    </row>
    <row r="821" spans="1:8" x14ac:dyDescent="0.3">
      <c r="A821" s="3" t="s">
        <v>22</v>
      </c>
      <c r="B821" s="3" t="s">
        <v>491</v>
      </c>
      <c r="C821" s="3" t="s">
        <v>492</v>
      </c>
      <c r="D821" s="3" t="str">
        <f>LEFT(C821,4)&amp;"****"&amp;RIGHT(C821,1)</f>
        <v>(유)광****사</v>
      </c>
      <c r="E821" s="3" t="s">
        <v>187</v>
      </c>
      <c r="F821" s="3" t="s">
        <v>13</v>
      </c>
      <c r="G821" s="3" t="s">
        <v>493</v>
      </c>
      <c r="H821" t="str">
        <f>LEFT(G821,12)</f>
        <v>광주광역시 서구 마륵로</v>
      </c>
    </row>
    <row r="822" spans="1:8" x14ac:dyDescent="0.3">
      <c r="A822" s="3" t="s">
        <v>20</v>
      </c>
      <c r="B822" s="3" t="s">
        <v>491</v>
      </c>
      <c r="C822" s="3" t="s">
        <v>492</v>
      </c>
      <c r="D822" s="3" t="str">
        <f t="shared" ref="D822:D826" si="194">LEFT(C822,4)&amp;"****"&amp;RIGHT(C822,1)</f>
        <v>(유)광****사</v>
      </c>
      <c r="E822" s="3" t="s">
        <v>91</v>
      </c>
      <c r="F822" s="3" t="s">
        <v>13</v>
      </c>
      <c r="G822" s="3" t="s">
        <v>494</v>
      </c>
      <c r="H822" t="str">
        <f t="shared" ref="H822:H826" si="195">LEFT(G822,12)</f>
        <v>광주광역시 서구 마륵로</v>
      </c>
    </row>
    <row r="823" spans="1:8" x14ac:dyDescent="0.3">
      <c r="A823" s="3" t="s">
        <v>15</v>
      </c>
      <c r="B823" s="3" t="s">
        <v>491</v>
      </c>
      <c r="C823" s="3" t="s">
        <v>492</v>
      </c>
      <c r="D823" s="3" t="str">
        <f t="shared" si="194"/>
        <v>(유)광****사</v>
      </c>
      <c r="E823" s="3" t="s">
        <v>148</v>
      </c>
      <c r="F823" s="3" t="s">
        <v>13</v>
      </c>
      <c r="G823" s="3" t="s">
        <v>493</v>
      </c>
      <c r="H823" t="str">
        <f t="shared" si="195"/>
        <v>광주광역시 서구 마륵로</v>
      </c>
    </row>
    <row r="824" spans="1:8" x14ac:dyDescent="0.3">
      <c r="A824" s="3" t="s">
        <v>38</v>
      </c>
      <c r="B824" s="3" t="s">
        <v>491</v>
      </c>
      <c r="C824" s="3" t="s">
        <v>492</v>
      </c>
      <c r="D824" s="3" t="str">
        <f t="shared" si="194"/>
        <v>(유)광****사</v>
      </c>
      <c r="E824" s="3" t="s">
        <v>120</v>
      </c>
      <c r="F824" s="3" t="s">
        <v>13</v>
      </c>
      <c r="G824" s="3" t="s">
        <v>494</v>
      </c>
      <c r="H824" t="str">
        <f t="shared" si="195"/>
        <v>광주광역시 서구 마륵로</v>
      </c>
    </row>
    <row r="825" spans="1:8" x14ac:dyDescent="0.3">
      <c r="A825" s="3" t="s">
        <v>9</v>
      </c>
      <c r="B825" s="3" t="s">
        <v>491</v>
      </c>
      <c r="C825" s="3" t="s">
        <v>492</v>
      </c>
      <c r="D825" s="3" t="str">
        <f t="shared" si="194"/>
        <v>(유)광****사</v>
      </c>
      <c r="E825" s="3" t="s">
        <v>148</v>
      </c>
      <c r="F825" s="3" t="s">
        <v>13</v>
      </c>
      <c r="G825" s="3" t="s">
        <v>493</v>
      </c>
      <c r="H825" t="str">
        <f t="shared" si="195"/>
        <v>광주광역시 서구 마륵로</v>
      </c>
    </row>
    <row r="826" spans="1:8" x14ac:dyDescent="0.3">
      <c r="A826" s="3" t="s">
        <v>33</v>
      </c>
      <c r="B826" s="3" t="s">
        <v>491</v>
      </c>
      <c r="C826" s="3" t="s">
        <v>492</v>
      </c>
      <c r="D826" s="3" t="str">
        <f t="shared" si="194"/>
        <v>(유)광****사</v>
      </c>
      <c r="E826" s="3" t="s">
        <v>91</v>
      </c>
      <c r="F826" s="3" t="s">
        <v>13</v>
      </c>
      <c r="G826" s="3" t="s">
        <v>494</v>
      </c>
      <c r="H826" t="str">
        <f t="shared" si="195"/>
        <v>광주광역시 서구 마륵로</v>
      </c>
    </row>
    <row r="827" spans="1:8" x14ac:dyDescent="0.3">
      <c r="A827" s="3" t="s">
        <v>38</v>
      </c>
      <c r="B827" s="3" t="s">
        <v>495</v>
      </c>
      <c r="C827" s="3" t="s">
        <v>496</v>
      </c>
      <c r="D827" s="3" t="str">
        <f>LEFT(C827,4)&amp;"****"&amp;RIGHT(C827,1)</f>
        <v>주식회사****인</v>
      </c>
      <c r="E827" s="3" t="s">
        <v>497</v>
      </c>
      <c r="F827" s="3" t="s">
        <v>47</v>
      </c>
      <c r="G827" s="3" t="s">
        <v>498</v>
      </c>
      <c r="H827" t="str">
        <f t="shared" ref="H827" si="196">LEFT(G827,13)</f>
        <v xml:space="preserve">광주광역시 서구 마륵로 </v>
      </c>
    </row>
    <row r="828" spans="1:8" x14ac:dyDescent="0.3">
      <c r="A828" s="3" t="s">
        <v>30</v>
      </c>
      <c r="B828" s="3" t="s">
        <v>499</v>
      </c>
      <c r="C828" s="3" t="s">
        <v>500</v>
      </c>
      <c r="D828" s="3" t="str">
        <f t="shared" ref="D828:D833" si="197">LEFT(C828,1)&amp;"*****"&amp;RIGHT(C828,3)</f>
        <v>찬*****(주)</v>
      </c>
      <c r="E828" s="3" t="s">
        <v>77</v>
      </c>
      <c r="F828" s="3" t="s">
        <v>13</v>
      </c>
      <c r="G828" s="3" t="s">
        <v>501</v>
      </c>
      <c r="H828" t="str">
        <f>LEFT(G828,14)</f>
        <v>광주광역시 서구 마륵복개로</v>
      </c>
    </row>
    <row r="829" spans="1:8" x14ac:dyDescent="0.3">
      <c r="A829" s="3" t="s">
        <v>58</v>
      </c>
      <c r="B829" s="3" t="s">
        <v>502</v>
      </c>
      <c r="C829" s="3" t="s">
        <v>500</v>
      </c>
      <c r="D829" s="3" t="str">
        <f t="shared" si="197"/>
        <v>찬*****(주)</v>
      </c>
      <c r="E829" s="3" t="s">
        <v>77</v>
      </c>
      <c r="F829" s="3" t="s">
        <v>13</v>
      </c>
      <c r="G829" s="3" t="s">
        <v>501</v>
      </c>
      <c r="H829" t="str">
        <f t="shared" ref="H829:H833" si="198">LEFT(G829,14)</f>
        <v>광주광역시 서구 마륵복개로</v>
      </c>
    </row>
    <row r="830" spans="1:8" x14ac:dyDescent="0.3">
      <c r="A830" s="3" t="s">
        <v>30</v>
      </c>
      <c r="B830" s="3" t="s">
        <v>503</v>
      </c>
      <c r="C830" s="3" t="s">
        <v>500</v>
      </c>
      <c r="D830" s="3" t="str">
        <f t="shared" si="197"/>
        <v>찬*****(주)</v>
      </c>
      <c r="E830" s="3" t="s">
        <v>313</v>
      </c>
      <c r="F830" s="3" t="s">
        <v>13</v>
      </c>
      <c r="G830" s="3" t="s">
        <v>501</v>
      </c>
      <c r="H830" t="str">
        <f t="shared" si="198"/>
        <v>광주광역시 서구 마륵복개로</v>
      </c>
    </row>
    <row r="831" spans="1:8" x14ac:dyDescent="0.3">
      <c r="A831" s="3" t="s">
        <v>58</v>
      </c>
      <c r="B831" s="3" t="s">
        <v>499</v>
      </c>
      <c r="C831" s="3" t="s">
        <v>500</v>
      </c>
      <c r="D831" s="3" t="str">
        <f t="shared" si="197"/>
        <v>찬*****(주)</v>
      </c>
      <c r="E831" s="3" t="s">
        <v>504</v>
      </c>
      <c r="F831" s="3" t="s">
        <v>13</v>
      </c>
      <c r="G831" s="3" t="s">
        <v>501</v>
      </c>
      <c r="H831" t="str">
        <f t="shared" si="198"/>
        <v>광주광역시 서구 마륵복개로</v>
      </c>
    </row>
    <row r="832" spans="1:8" x14ac:dyDescent="0.3">
      <c r="A832" s="3" t="s">
        <v>30</v>
      </c>
      <c r="B832" s="3" t="s">
        <v>502</v>
      </c>
      <c r="C832" s="3" t="s">
        <v>500</v>
      </c>
      <c r="D832" s="3" t="str">
        <f t="shared" si="197"/>
        <v>찬*****(주)</v>
      </c>
      <c r="E832" s="3" t="s">
        <v>505</v>
      </c>
      <c r="F832" s="3" t="s">
        <v>13</v>
      </c>
      <c r="G832" s="3" t="s">
        <v>501</v>
      </c>
      <c r="H832" t="str">
        <f t="shared" si="198"/>
        <v>광주광역시 서구 마륵복개로</v>
      </c>
    </row>
    <row r="833" spans="1:8" x14ac:dyDescent="0.3">
      <c r="A833" s="3" t="s">
        <v>58</v>
      </c>
      <c r="B833" s="3" t="s">
        <v>503</v>
      </c>
      <c r="C833" s="3" t="s">
        <v>500</v>
      </c>
      <c r="D833" s="3" t="str">
        <f t="shared" si="197"/>
        <v>찬*****(주)</v>
      </c>
      <c r="E833" s="3" t="s">
        <v>506</v>
      </c>
      <c r="F833" s="3" t="s">
        <v>13</v>
      </c>
      <c r="G833" s="3" t="s">
        <v>501</v>
      </c>
      <c r="H833" t="str">
        <f t="shared" si="198"/>
        <v>광주광역시 서구 마륵복개로</v>
      </c>
    </row>
    <row r="834" spans="1:8" x14ac:dyDescent="0.3">
      <c r="A834" s="3" t="s">
        <v>38</v>
      </c>
      <c r="B834" s="3" t="s">
        <v>507</v>
      </c>
      <c r="C834" s="3" t="s">
        <v>508</v>
      </c>
      <c r="D834" s="3" t="str">
        <f>LEFT(C834,4)&amp;"*****"&amp;RIGHT(C834,1)</f>
        <v>(주)코*****역</v>
      </c>
      <c r="E834" s="3" t="s">
        <v>81</v>
      </c>
      <c r="F834" s="3" t="s">
        <v>13</v>
      </c>
      <c r="G834" s="3" t="s">
        <v>509</v>
      </c>
      <c r="H834" t="str">
        <f>LEFT(G834,14)</f>
        <v>광주광역시 서구 마륵복개로</v>
      </c>
    </row>
    <row r="835" spans="1:8" x14ac:dyDescent="0.3">
      <c r="A835" s="3" t="s">
        <v>38</v>
      </c>
      <c r="B835" s="3" t="s">
        <v>510</v>
      </c>
      <c r="C835" s="3" t="s">
        <v>511</v>
      </c>
      <c r="D835" s="3" t="str">
        <f>LEFT(C835,1)&amp;"*"&amp;RIGHT(C835,1)</f>
        <v>차*훈</v>
      </c>
      <c r="E835" s="3" t="s">
        <v>81</v>
      </c>
      <c r="F835" s="3" t="s">
        <v>13</v>
      </c>
      <c r="G835" s="3" t="s">
        <v>512</v>
      </c>
      <c r="H835" t="str">
        <f>LEFT(G835,14)</f>
        <v>광주광역시 서구 마륵복개로</v>
      </c>
    </row>
    <row r="836" spans="1:8" x14ac:dyDescent="0.3">
      <c r="A836" s="3" t="s">
        <v>33</v>
      </c>
      <c r="B836" s="3" t="s">
        <v>507</v>
      </c>
      <c r="C836" s="3" t="s">
        <v>508</v>
      </c>
      <c r="D836" s="3" t="str">
        <f>LEFT(C836,4)&amp;"*****"&amp;RIGHT(C836,1)</f>
        <v>(주)코*****역</v>
      </c>
      <c r="E836" s="3" t="s">
        <v>69</v>
      </c>
      <c r="F836" s="3" t="s">
        <v>13</v>
      </c>
      <c r="G836" s="3" t="s">
        <v>509</v>
      </c>
      <c r="H836" t="str">
        <f>LEFT(G836,14)</f>
        <v>광주광역시 서구 마륵복개로</v>
      </c>
    </row>
    <row r="837" spans="1:8" x14ac:dyDescent="0.3">
      <c r="A837" s="3" t="s">
        <v>33</v>
      </c>
      <c r="B837" s="3" t="s">
        <v>510</v>
      </c>
      <c r="C837" s="3" t="s">
        <v>511</v>
      </c>
      <c r="D837" s="3" t="str">
        <f t="shared" ref="D837:D838" si="199">LEFT(C837,1)&amp;"*"&amp;RIGHT(C837,1)</f>
        <v>차*훈</v>
      </c>
      <c r="E837" s="3" t="s">
        <v>69</v>
      </c>
      <c r="F837" s="3" t="s">
        <v>13</v>
      </c>
      <c r="G837" s="3" t="s">
        <v>512</v>
      </c>
      <c r="H837" t="str">
        <f t="shared" ref="H837:H838" si="200">LEFT(G837,14)</f>
        <v>광주광역시 서구 마륵복개로</v>
      </c>
    </row>
    <row r="838" spans="1:8" x14ac:dyDescent="0.3">
      <c r="A838" s="3" t="s">
        <v>28</v>
      </c>
      <c r="B838" s="3" t="s">
        <v>510</v>
      </c>
      <c r="C838" s="3" t="s">
        <v>511</v>
      </c>
      <c r="D838" s="3" t="str">
        <f t="shared" si="199"/>
        <v>차*훈</v>
      </c>
      <c r="E838" s="3" t="s">
        <v>80</v>
      </c>
      <c r="F838" s="3" t="s">
        <v>13</v>
      </c>
      <c r="G838" s="3" t="s">
        <v>512</v>
      </c>
      <c r="H838" t="str">
        <f t="shared" si="200"/>
        <v>광주광역시 서구 마륵복개로</v>
      </c>
    </row>
    <row r="839" spans="1:8" x14ac:dyDescent="0.3">
      <c r="A839" s="3" t="s">
        <v>32</v>
      </c>
      <c r="B839" s="3" t="s">
        <v>507</v>
      </c>
      <c r="C839" s="3" t="s">
        <v>508</v>
      </c>
      <c r="D839" s="3" t="str">
        <f>LEFT(C839,4)&amp;"*****"&amp;RIGHT(C839,1)</f>
        <v>(주)코*****역</v>
      </c>
      <c r="E839" s="3" t="s">
        <v>80</v>
      </c>
      <c r="F839" s="3" t="s">
        <v>13</v>
      </c>
      <c r="G839" s="3" t="s">
        <v>509</v>
      </c>
      <c r="H839" t="str">
        <f>LEFT(G839,14)</f>
        <v>광주광역시 서구 마륵복개로</v>
      </c>
    </row>
    <row r="840" spans="1:8" x14ac:dyDescent="0.3">
      <c r="A840" s="3" t="s">
        <v>32</v>
      </c>
      <c r="B840" s="3" t="s">
        <v>510</v>
      </c>
      <c r="C840" s="3" t="s">
        <v>511</v>
      </c>
      <c r="D840" s="3" t="str">
        <f t="shared" ref="D840:D841" si="201">LEFT(C840,1)&amp;"*"&amp;RIGHT(C840,1)</f>
        <v>차*훈</v>
      </c>
      <c r="E840" s="3" t="s">
        <v>80</v>
      </c>
      <c r="F840" s="3" t="s">
        <v>13</v>
      </c>
      <c r="G840" s="3" t="s">
        <v>512</v>
      </c>
      <c r="H840" t="str">
        <f t="shared" ref="H840:H841" si="202">LEFT(G840,14)</f>
        <v>광주광역시 서구 마륵복개로</v>
      </c>
    </row>
    <row r="841" spans="1:8" x14ac:dyDescent="0.3">
      <c r="A841" s="3" t="s">
        <v>36</v>
      </c>
      <c r="B841" s="3" t="s">
        <v>510</v>
      </c>
      <c r="C841" s="3" t="s">
        <v>511</v>
      </c>
      <c r="D841" s="3" t="str">
        <f t="shared" si="201"/>
        <v>차*훈</v>
      </c>
      <c r="E841" s="3" t="s">
        <v>81</v>
      </c>
      <c r="F841" s="3" t="s">
        <v>13</v>
      </c>
      <c r="G841" s="3" t="s">
        <v>512</v>
      </c>
      <c r="H841" t="str">
        <f t="shared" si="202"/>
        <v>광주광역시 서구 마륵복개로</v>
      </c>
    </row>
    <row r="842" spans="1:8" x14ac:dyDescent="0.3">
      <c r="A842" s="3" t="s">
        <v>30</v>
      </c>
      <c r="B842" s="3" t="s">
        <v>507</v>
      </c>
      <c r="C842" s="3" t="s">
        <v>508</v>
      </c>
      <c r="D842" s="3" t="str">
        <f>LEFT(C842,4)&amp;"*****"&amp;RIGHT(C842,1)</f>
        <v>(주)코*****역</v>
      </c>
      <c r="E842" s="3" t="s">
        <v>77</v>
      </c>
      <c r="F842" s="3" t="s">
        <v>13</v>
      </c>
      <c r="G842" s="3" t="s">
        <v>509</v>
      </c>
      <c r="H842" t="str">
        <f t="shared" ref="H842:H848" si="203">LEFT(G842,14)</f>
        <v>광주광역시 서구 마륵복개로</v>
      </c>
    </row>
    <row r="843" spans="1:8" x14ac:dyDescent="0.3">
      <c r="A843" s="3" t="s">
        <v>30</v>
      </c>
      <c r="B843" s="3" t="s">
        <v>510</v>
      </c>
      <c r="C843" s="3" t="s">
        <v>511</v>
      </c>
      <c r="D843" s="3" t="str">
        <f>LEFT(C843,1)&amp;"*"&amp;RIGHT(C843,1)</f>
        <v>차*훈</v>
      </c>
      <c r="E843" s="3" t="s">
        <v>77</v>
      </c>
      <c r="F843" s="3" t="s">
        <v>13</v>
      </c>
      <c r="G843" s="3" t="s">
        <v>512</v>
      </c>
      <c r="H843" t="str">
        <f t="shared" si="203"/>
        <v>광주광역시 서구 마륵복개로</v>
      </c>
    </row>
    <row r="844" spans="1:8" x14ac:dyDescent="0.3">
      <c r="A844" s="3" t="s">
        <v>28</v>
      </c>
      <c r="B844" s="3" t="s">
        <v>507</v>
      </c>
      <c r="C844" s="3" t="s">
        <v>508</v>
      </c>
      <c r="D844" s="3" t="str">
        <f>LEFT(C844,4)&amp;"*****"&amp;RIGHT(C844,1)</f>
        <v>(주)코*****역</v>
      </c>
      <c r="E844" s="3" t="s">
        <v>80</v>
      </c>
      <c r="F844" s="3" t="s">
        <v>13</v>
      </c>
      <c r="G844" s="3" t="s">
        <v>509</v>
      </c>
      <c r="H844" t="str">
        <f t="shared" si="203"/>
        <v>광주광역시 서구 마륵복개로</v>
      </c>
    </row>
    <row r="845" spans="1:8" x14ac:dyDescent="0.3">
      <c r="A845" s="3" t="s">
        <v>15</v>
      </c>
      <c r="B845" s="3" t="s">
        <v>510</v>
      </c>
      <c r="C845" s="3" t="s">
        <v>511</v>
      </c>
      <c r="D845" s="3" t="str">
        <f>LEFT(C845,1)&amp;"*"&amp;RIGHT(C845,1)</f>
        <v>차*훈</v>
      </c>
      <c r="E845" s="3" t="s">
        <v>513</v>
      </c>
      <c r="F845" s="3" t="s">
        <v>13</v>
      </c>
      <c r="G845" s="3" t="s">
        <v>512</v>
      </c>
      <c r="H845" t="str">
        <f t="shared" si="203"/>
        <v>광주광역시 서구 마륵복개로</v>
      </c>
    </row>
    <row r="846" spans="1:8" x14ac:dyDescent="0.3">
      <c r="A846" s="3" t="s">
        <v>9</v>
      </c>
      <c r="B846" s="3" t="s">
        <v>507</v>
      </c>
      <c r="C846" s="3" t="s">
        <v>508</v>
      </c>
      <c r="D846" s="3" t="str">
        <f>LEFT(C846,4)&amp;"*****"&amp;RIGHT(C846,1)</f>
        <v>(주)코*****역</v>
      </c>
      <c r="E846" s="3" t="s">
        <v>66</v>
      </c>
      <c r="F846" s="3" t="s">
        <v>13</v>
      </c>
      <c r="G846" s="3" t="s">
        <v>514</v>
      </c>
      <c r="H846" t="str">
        <f t="shared" si="203"/>
        <v>광주광역시 서구 마륵복개로</v>
      </c>
    </row>
    <row r="847" spans="1:8" x14ac:dyDescent="0.3">
      <c r="A847" s="3" t="s">
        <v>9</v>
      </c>
      <c r="B847" s="3" t="s">
        <v>510</v>
      </c>
      <c r="C847" s="3" t="s">
        <v>511</v>
      </c>
      <c r="D847" s="3" t="str">
        <f>LEFT(C847,1)&amp;"*"&amp;RIGHT(C847,1)</f>
        <v>차*훈</v>
      </c>
      <c r="E847" s="3" t="s">
        <v>193</v>
      </c>
      <c r="F847" s="3" t="s">
        <v>13</v>
      </c>
      <c r="G847" s="3" t="s">
        <v>512</v>
      </c>
      <c r="H847" t="str">
        <f t="shared" si="203"/>
        <v>광주광역시 서구 마륵복개로</v>
      </c>
    </row>
    <row r="848" spans="1:8" x14ac:dyDescent="0.3">
      <c r="A848" s="3" t="s">
        <v>22</v>
      </c>
      <c r="B848" s="3" t="s">
        <v>507</v>
      </c>
      <c r="C848" s="3" t="s">
        <v>508</v>
      </c>
      <c r="D848" s="3" t="str">
        <f>LEFT(C848,4)&amp;"*****"&amp;RIGHT(C848,1)</f>
        <v>(주)코*****역</v>
      </c>
      <c r="E848" s="3" t="s">
        <v>68</v>
      </c>
      <c r="F848" s="3" t="s">
        <v>13</v>
      </c>
      <c r="G848" s="3" t="s">
        <v>514</v>
      </c>
      <c r="H848" t="str">
        <f t="shared" si="203"/>
        <v>광주광역시 서구 마륵복개로</v>
      </c>
    </row>
    <row r="849" spans="1:8" x14ac:dyDescent="0.3">
      <c r="A849" s="3" t="s">
        <v>22</v>
      </c>
      <c r="B849" s="3" t="s">
        <v>510</v>
      </c>
      <c r="C849" s="3" t="s">
        <v>511</v>
      </c>
      <c r="D849" s="3" t="str">
        <f t="shared" ref="D849:D851" si="204">LEFT(C849,1)&amp;"*"&amp;RIGHT(C849,1)</f>
        <v>차*훈</v>
      </c>
      <c r="E849" s="3" t="s">
        <v>199</v>
      </c>
      <c r="F849" s="3" t="s">
        <v>13</v>
      </c>
      <c r="G849" s="3" t="s">
        <v>512</v>
      </c>
      <c r="H849" t="str">
        <f t="shared" ref="H849:H873" si="205">LEFT(G849,14)</f>
        <v>광주광역시 서구 마륵복개로</v>
      </c>
    </row>
    <row r="850" spans="1:8" x14ac:dyDescent="0.3">
      <c r="A850" s="3" t="s">
        <v>22</v>
      </c>
      <c r="B850" s="3" t="s">
        <v>515</v>
      </c>
      <c r="C850" s="3" t="s">
        <v>511</v>
      </c>
      <c r="D850" s="3" t="str">
        <f t="shared" si="204"/>
        <v>차*훈</v>
      </c>
      <c r="E850" s="3" t="s">
        <v>516</v>
      </c>
      <c r="F850" s="3" t="s">
        <v>13</v>
      </c>
      <c r="G850" s="3" t="s">
        <v>512</v>
      </c>
      <c r="H850" t="str">
        <f t="shared" si="205"/>
        <v>광주광역시 서구 마륵복개로</v>
      </c>
    </row>
    <row r="851" spans="1:8" x14ac:dyDescent="0.3">
      <c r="A851" s="3" t="s">
        <v>20</v>
      </c>
      <c r="B851" s="3" t="s">
        <v>510</v>
      </c>
      <c r="C851" s="3" t="s">
        <v>511</v>
      </c>
      <c r="D851" s="3" t="str">
        <f t="shared" si="204"/>
        <v>차*훈</v>
      </c>
      <c r="E851" s="3" t="s">
        <v>69</v>
      </c>
      <c r="F851" s="3" t="s">
        <v>13</v>
      </c>
      <c r="G851" s="3" t="s">
        <v>512</v>
      </c>
      <c r="H851" t="str">
        <f t="shared" si="205"/>
        <v>광주광역시 서구 마륵복개로</v>
      </c>
    </row>
    <row r="852" spans="1:8" x14ac:dyDescent="0.3">
      <c r="A852" s="3" t="s">
        <v>20</v>
      </c>
      <c r="B852" s="3" t="s">
        <v>507</v>
      </c>
      <c r="C852" s="3" t="s">
        <v>508</v>
      </c>
      <c r="D852" s="3" t="str">
        <f t="shared" ref="D852:D854" si="206">LEFT(C852,4)&amp;"*****"&amp;RIGHT(C852,1)</f>
        <v>(주)코*****역</v>
      </c>
      <c r="E852" s="3" t="s">
        <v>69</v>
      </c>
      <c r="F852" s="3" t="s">
        <v>13</v>
      </c>
      <c r="G852" s="3" t="s">
        <v>509</v>
      </c>
      <c r="H852" t="str">
        <f t="shared" si="205"/>
        <v>광주광역시 서구 마륵복개로</v>
      </c>
    </row>
    <row r="853" spans="1:8" x14ac:dyDescent="0.3">
      <c r="A853" s="3" t="s">
        <v>15</v>
      </c>
      <c r="B853" s="3" t="s">
        <v>507</v>
      </c>
      <c r="C853" s="3" t="s">
        <v>508</v>
      </c>
      <c r="D853" s="3" t="str">
        <f t="shared" si="206"/>
        <v>(주)코*****역</v>
      </c>
      <c r="E853" s="3" t="s">
        <v>66</v>
      </c>
      <c r="F853" s="3" t="s">
        <v>13</v>
      </c>
      <c r="G853" s="3" t="s">
        <v>514</v>
      </c>
      <c r="H853" t="str">
        <f t="shared" si="205"/>
        <v>광주광역시 서구 마륵복개로</v>
      </c>
    </row>
    <row r="854" spans="1:8" x14ac:dyDescent="0.3">
      <c r="A854" s="3" t="s">
        <v>36</v>
      </c>
      <c r="B854" s="3" t="s">
        <v>507</v>
      </c>
      <c r="C854" s="3" t="s">
        <v>508</v>
      </c>
      <c r="D854" s="3" t="str">
        <f t="shared" si="206"/>
        <v>(주)코*****역</v>
      </c>
      <c r="E854" s="3" t="s">
        <v>81</v>
      </c>
      <c r="F854" s="3" t="s">
        <v>13</v>
      </c>
      <c r="G854" s="3" t="s">
        <v>509</v>
      </c>
      <c r="H854" t="str">
        <f t="shared" si="205"/>
        <v>광주광역시 서구 마륵복개로</v>
      </c>
    </row>
    <row r="855" spans="1:8" x14ac:dyDescent="0.3">
      <c r="A855" s="3" t="s">
        <v>9</v>
      </c>
      <c r="B855" s="3" t="s">
        <v>517</v>
      </c>
      <c r="C855" s="3" t="s">
        <v>518</v>
      </c>
      <c r="D855" s="3" t="str">
        <f>LEFT(C855,4)&amp;"**"&amp;RIGHT(C855,1)</f>
        <v>(주)나**설</v>
      </c>
      <c r="E855" s="3" t="s">
        <v>66</v>
      </c>
      <c r="F855" s="3" t="s">
        <v>13</v>
      </c>
      <c r="G855" s="3" t="s">
        <v>519</v>
      </c>
      <c r="H855" t="str">
        <f t="shared" si="205"/>
        <v>광주광역시 서구 마륵복개로</v>
      </c>
    </row>
    <row r="856" spans="1:8" x14ac:dyDescent="0.3">
      <c r="A856" s="3" t="s">
        <v>22</v>
      </c>
      <c r="B856" s="3" t="s">
        <v>517</v>
      </c>
      <c r="C856" s="3" t="s">
        <v>518</v>
      </c>
      <c r="D856" s="3" t="str">
        <f t="shared" ref="D856:D873" si="207">LEFT(C856,4)&amp;"**"&amp;RIGHT(C856,1)</f>
        <v>(주)나**설</v>
      </c>
      <c r="E856" s="3" t="s">
        <v>68</v>
      </c>
      <c r="F856" s="3" t="s">
        <v>13</v>
      </c>
      <c r="G856" s="3" t="s">
        <v>519</v>
      </c>
      <c r="H856" t="str">
        <f t="shared" si="205"/>
        <v>광주광역시 서구 마륵복개로</v>
      </c>
    </row>
    <row r="857" spans="1:8" x14ac:dyDescent="0.3">
      <c r="A857" s="3" t="s">
        <v>20</v>
      </c>
      <c r="B857" s="3" t="s">
        <v>520</v>
      </c>
      <c r="C857" s="3" t="s">
        <v>518</v>
      </c>
      <c r="D857" s="3" t="str">
        <f t="shared" si="207"/>
        <v>(주)나**설</v>
      </c>
      <c r="E857" s="3" t="s">
        <v>91</v>
      </c>
      <c r="F857" s="3" t="s">
        <v>13</v>
      </c>
      <c r="G857" s="3" t="s">
        <v>521</v>
      </c>
      <c r="H857" t="str">
        <f t="shared" si="205"/>
        <v>광주광역시 서구 마륵복개로</v>
      </c>
    </row>
    <row r="858" spans="1:8" x14ac:dyDescent="0.3">
      <c r="A858" s="3" t="s">
        <v>33</v>
      </c>
      <c r="B858" s="3" t="s">
        <v>520</v>
      </c>
      <c r="C858" s="3" t="s">
        <v>518</v>
      </c>
      <c r="D858" s="3" t="str">
        <f t="shared" si="207"/>
        <v>(주)나**설</v>
      </c>
      <c r="E858" s="3" t="s">
        <v>91</v>
      </c>
      <c r="F858" s="3" t="s">
        <v>13</v>
      </c>
      <c r="G858" s="3" t="s">
        <v>521</v>
      </c>
      <c r="H858" t="str">
        <f t="shared" si="205"/>
        <v>광주광역시 서구 마륵복개로</v>
      </c>
    </row>
    <row r="859" spans="1:8" x14ac:dyDescent="0.3">
      <c r="A859" s="3" t="s">
        <v>33</v>
      </c>
      <c r="B859" s="3" t="s">
        <v>517</v>
      </c>
      <c r="C859" s="3" t="s">
        <v>518</v>
      </c>
      <c r="D859" s="3" t="str">
        <f t="shared" si="207"/>
        <v>(주)나**설</v>
      </c>
      <c r="E859" s="3" t="s">
        <v>69</v>
      </c>
      <c r="F859" s="3" t="s">
        <v>13</v>
      </c>
      <c r="G859" s="3" t="s">
        <v>521</v>
      </c>
      <c r="H859" t="str">
        <f t="shared" si="205"/>
        <v>광주광역시 서구 마륵복개로</v>
      </c>
    </row>
    <row r="860" spans="1:8" x14ac:dyDescent="0.3">
      <c r="A860" s="3" t="s">
        <v>38</v>
      </c>
      <c r="B860" s="3" t="s">
        <v>520</v>
      </c>
      <c r="C860" s="3" t="s">
        <v>518</v>
      </c>
      <c r="D860" s="3" t="str">
        <f t="shared" si="207"/>
        <v>(주)나**설</v>
      </c>
      <c r="E860" s="3" t="s">
        <v>120</v>
      </c>
      <c r="F860" s="3" t="s">
        <v>13</v>
      </c>
      <c r="G860" s="3" t="s">
        <v>521</v>
      </c>
      <c r="H860" t="str">
        <f t="shared" si="205"/>
        <v>광주광역시 서구 마륵복개로</v>
      </c>
    </row>
    <row r="861" spans="1:8" x14ac:dyDescent="0.3">
      <c r="A861" s="3" t="s">
        <v>38</v>
      </c>
      <c r="B861" s="3" t="s">
        <v>517</v>
      </c>
      <c r="C861" s="3" t="s">
        <v>518</v>
      </c>
      <c r="D861" s="3" t="str">
        <f t="shared" si="207"/>
        <v>(주)나**설</v>
      </c>
      <c r="E861" s="3" t="s">
        <v>81</v>
      </c>
      <c r="F861" s="3" t="s">
        <v>13</v>
      </c>
      <c r="G861" s="3" t="s">
        <v>521</v>
      </c>
      <c r="H861" t="str">
        <f t="shared" si="205"/>
        <v>광주광역시 서구 마륵복개로</v>
      </c>
    </row>
    <row r="862" spans="1:8" x14ac:dyDescent="0.3">
      <c r="A862" s="3" t="s">
        <v>36</v>
      </c>
      <c r="B862" s="3" t="s">
        <v>520</v>
      </c>
      <c r="C862" s="3" t="s">
        <v>518</v>
      </c>
      <c r="D862" s="3" t="str">
        <f t="shared" si="207"/>
        <v>(주)나**설</v>
      </c>
      <c r="E862" s="3" t="s">
        <v>120</v>
      </c>
      <c r="F862" s="3" t="s">
        <v>13</v>
      </c>
      <c r="G862" s="3" t="s">
        <v>521</v>
      </c>
      <c r="H862" t="str">
        <f t="shared" si="205"/>
        <v>광주광역시 서구 마륵복개로</v>
      </c>
    </row>
    <row r="863" spans="1:8" x14ac:dyDescent="0.3">
      <c r="A863" s="3" t="s">
        <v>36</v>
      </c>
      <c r="B863" s="3" t="s">
        <v>517</v>
      </c>
      <c r="C863" s="3" t="s">
        <v>518</v>
      </c>
      <c r="D863" s="3" t="str">
        <f t="shared" si="207"/>
        <v>(주)나**설</v>
      </c>
      <c r="E863" s="3" t="s">
        <v>81</v>
      </c>
      <c r="F863" s="3" t="s">
        <v>13</v>
      </c>
      <c r="G863" s="3" t="s">
        <v>521</v>
      </c>
      <c r="H863" t="str">
        <f t="shared" si="205"/>
        <v>광주광역시 서구 마륵복개로</v>
      </c>
    </row>
    <row r="864" spans="1:8" x14ac:dyDescent="0.3">
      <c r="A864" s="3" t="s">
        <v>32</v>
      </c>
      <c r="B864" s="3" t="s">
        <v>520</v>
      </c>
      <c r="C864" s="3" t="s">
        <v>518</v>
      </c>
      <c r="D864" s="3" t="str">
        <f t="shared" si="207"/>
        <v>(주)나**설</v>
      </c>
      <c r="E864" s="3" t="s">
        <v>119</v>
      </c>
      <c r="F864" s="3" t="s">
        <v>13</v>
      </c>
      <c r="G864" s="3" t="s">
        <v>521</v>
      </c>
      <c r="H864" t="str">
        <f t="shared" si="205"/>
        <v>광주광역시 서구 마륵복개로</v>
      </c>
    </row>
    <row r="865" spans="1:8" x14ac:dyDescent="0.3">
      <c r="A865" s="3" t="s">
        <v>32</v>
      </c>
      <c r="B865" s="3" t="s">
        <v>517</v>
      </c>
      <c r="C865" s="3" t="s">
        <v>518</v>
      </c>
      <c r="D865" s="3" t="str">
        <f t="shared" si="207"/>
        <v>(주)나**설</v>
      </c>
      <c r="E865" s="3" t="s">
        <v>80</v>
      </c>
      <c r="F865" s="3" t="s">
        <v>13</v>
      </c>
      <c r="G865" s="3" t="s">
        <v>521</v>
      </c>
      <c r="H865" t="str">
        <f t="shared" si="205"/>
        <v>광주광역시 서구 마륵복개로</v>
      </c>
    </row>
    <row r="866" spans="1:8" x14ac:dyDescent="0.3">
      <c r="A866" s="3" t="s">
        <v>28</v>
      </c>
      <c r="B866" s="3" t="s">
        <v>520</v>
      </c>
      <c r="C866" s="3" t="s">
        <v>518</v>
      </c>
      <c r="D866" s="3" t="str">
        <f t="shared" si="207"/>
        <v>(주)나**설</v>
      </c>
      <c r="E866" s="3" t="s">
        <v>119</v>
      </c>
      <c r="F866" s="3" t="s">
        <v>13</v>
      </c>
      <c r="G866" s="3" t="s">
        <v>521</v>
      </c>
      <c r="H866" t="str">
        <f t="shared" si="205"/>
        <v>광주광역시 서구 마륵복개로</v>
      </c>
    </row>
    <row r="867" spans="1:8" x14ac:dyDescent="0.3">
      <c r="A867" s="3" t="s">
        <v>28</v>
      </c>
      <c r="B867" s="3" t="s">
        <v>517</v>
      </c>
      <c r="C867" s="3" t="s">
        <v>518</v>
      </c>
      <c r="D867" s="3" t="str">
        <f t="shared" si="207"/>
        <v>(주)나**설</v>
      </c>
      <c r="E867" s="3" t="s">
        <v>80</v>
      </c>
      <c r="F867" s="3" t="s">
        <v>13</v>
      </c>
      <c r="G867" s="3" t="s">
        <v>521</v>
      </c>
      <c r="H867" t="str">
        <f t="shared" si="205"/>
        <v>광주광역시 서구 마륵복개로</v>
      </c>
    </row>
    <row r="868" spans="1:8" x14ac:dyDescent="0.3">
      <c r="A868" s="3" t="s">
        <v>30</v>
      </c>
      <c r="B868" s="3" t="s">
        <v>520</v>
      </c>
      <c r="C868" s="3" t="s">
        <v>518</v>
      </c>
      <c r="D868" s="3" t="str">
        <f t="shared" si="207"/>
        <v>(주)나**설</v>
      </c>
      <c r="E868" s="3" t="s">
        <v>114</v>
      </c>
      <c r="F868" s="3" t="s">
        <v>13</v>
      </c>
      <c r="G868" s="3" t="s">
        <v>521</v>
      </c>
      <c r="H868" t="str">
        <f t="shared" si="205"/>
        <v>광주광역시 서구 마륵복개로</v>
      </c>
    </row>
    <row r="869" spans="1:8" x14ac:dyDescent="0.3">
      <c r="A869" s="3" t="s">
        <v>30</v>
      </c>
      <c r="B869" s="3" t="s">
        <v>517</v>
      </c>
      <c r="C869" s="3" t="s">
        <v>518</v>
      </c>
      <c r="D869" s="3" t="str">
        <f t="shared" si="207"/>
        <v>(주)나**설</v>
      </c>
      <c r="E869" s="3" t="s">
        <v>77</v>
      </c>
      <c r="F869" s="3" t="s">
        <v>13</v>
      </c>
      <c r="G869" s="3" t="s">
        <v>521</v>
      </c>
      <c r="H869" t="str">
        <f t="shared" si="205"/>
        <v>광주광역시 서구 마륵복개로</v>
      </c>
    </row>
    <row r="870" spans="1:8" x14ac:dyDescent="0.3">
      <c r="A870" s="3" t="s">
        <v>9</v>
      </c>
      <c r="B870" s="3" t="s">
        <v>520</v>
      </c>
      <c r="C870" s="3" t="s">
        <v>518</v>
      </c>
      <c r="D870" s="3" t="str">
        <f t="shared" si="207"/>
        <v>(주)나**설</v>
      </c>
      <c r="E870" s="3" t="s">
        <v>148</v>
      </c>
      <c r="F870" s="3" t="s">
        <v>13</v>
      </c>
      <c r="G870" s="3" t="s">
        <v>519</v>
      </c>
      <c r="H870" t="str">
        <f t="shared" si="205"/>
        <v>광주광역시 서구 마륵복개로</v>
      </c>
    </row>
    <row r="871" spans="1:8" x14ac:dyDescent="0.3">
      <c r="A871" s="3" t="s">
        <v>15</v>
      </c>
      <c r="B871" s="3" t="s">
        <v>517</v>
      </c>
      <c r="C871" s="3" t="s">
        <v>518</v>
      </c>
      <c r="D871" s="3" t="str">
        <f t="shared" si="207"/>
        <v>(주)나**설</v>
      </c>
      <c r="E871" s="3" t="s">
        <v>66</v>
      </c>
      <c r="F871" s="3" t="s">
        <v>13</v>
      </c>
      <c r="G871" s="3" t="s">
        <v>519</v>
      </c>
      <c r="H871" t="str">
        <f t="shared" si="205"/>
        <v>광주광역시 서구 마륵복개로</v>
      </c>
    </row>
    <row r="872" spans="1:8" x14ac:dyDescent="0.3">
      <c r="A872" s="3" t="s">
        <v>20</v>
      </c>
      <c r="B872" s="3" t="s">
        <v>517</v>
      </c>
      <c r="C872" s="3" t="s">
        <v>518</v>
      </c>
      <c r="D872" s="3" t="str">
        <f t="shared" si="207"/>
        <v>(주)나**설</v>
      </c>
      <c r="E872" s="3" t="s">
        <v>69</v>
      </c>
      <c r="F872" s="3" t="s">
        <v>13</v>
      </c>
      <c r="G872" s="3" t="s">
        <v>521</v>
      </c>
      <c r="H872" t="str">
        <f t="shared" si="205"/>
        <v>광주광역시 서구 마륵복개로</v>
      </c>
    </row>
    <row r="873" spans="1:8" x14ac:dyDescent="0.3">
      <c r="A873" s="3" t="s">
        <v>15</v>
      </c>
      <c r="B873" s="3" t="s">
        <v>520</v>
      </c>
      <c r="C873" s="3" t="s">
        <v>518</v>
      </c>
      <c r="D873" s="3" t="str">
        <f t="shared" si="207"/>
        <v>(주)나**설</v>
      </c>
      <c r="E873" s="3" t="s">
        <v>148</v>
      </c>
      <c r="F873" s="3" t="s">
        <v>13</v>
      </c>
      <c r="G873" s="3" t="s">
        <v>519</v>
      </c>
      <c r="H873" t="str">
        <f t="shared" si="205"/>
        <v>광주광역시 서구 마륵복개로</v>
      </c>
    </row>
    <row r="874" spans="1:8" x14ac:dyDescent="0.3">
      <c r="A874" s="3" t="s">
        <v>32</v>
      </c>
      <c r="B874" s="3" t="s">
        <v>522</v>
      </c>
      <c r="C874" s="3" t="s">
        <v>523</v>
      </c>
      <c r="D874" s="3" t="str">
        <f>LEFT(C874,4)&amp;"****"&amp;RIGHT(C874,1)</f>
        <v>주식회사****씨</v>
      </c>
      <c r="E874" s="3" t="s">
        <v>80</v>
      </c>
      <c r="F874" s="3" t="s">
        <v>47</v>
      </c>
      <c r="G874" s="3" t="s">
        <v>524</v>
      </c>
      <c r="H874" t="str">
        <f t="shared" ref="H874:H875" si="208">LEFT(G874,13)</f>
        <v>광주광역시 서구 매월1로</v>
      </c>
    </row>
    <row r="875" spans="1:8" x14ac:dyDescent="0.3">
      <c r="A875" s="3" t="s">
        <v>38</v>
      </c>
      <c r="B875" s="3" t="s">
        <v>525</v>
      </c>
      <c r="C875" s="3" t="s">
        <v>526</v>
      </c>
      <c r="D875" s="3" t="str">
        <f>LEFT(C875,1)&amp;"********"&amp;RIGHT(C875,3)</f>
        <v>명********(주)</v>
      </c>
      <c r="E875" s="3" t="s">
        <v>120</v>
      </c>
      <c r="F875" s="3" t="s">
        <v>13</v>
      </c>
      <c r="G875" s="3" t="s">
        <v>527</v>
      </c>
      <c r="H875" t="str">
        <f t="shared" si="208"/>
        <v>광주광역시 서구 매월1로</v>
      </c>
    </row>
    <row r="876" spans="1:8" x14ac:dyDescent="0.3">
      <c r="A876" s="3" t="s">
        <v>36</v>
      </c>
      <c r="B876" s="3" t="s">
        <v>528</v>
      </c>
      <c r="C876" s="3" t="s">
        <v>529</v>
      </c>
      <c r="D876" s="3" t="str">
        <f>LEFT(C876,3)&amp;"*"&amp;RIGHT(C876,1)</f>
        <v>(주)*승</v>
      </c>
      <c r="E876" s="3" t="s">
        <v>120</v>
      </c>
      <c r="F876" s="3" t="s">
        <v>13</v>
      </c>
      <c r="G876" s="3" t="s">
        <v>530</v>
      </c>
      <c r="H876" t="str">
        <f>LEFT(G876,13)</f>
        <v>광주광역시 서구 매월1로</v>
      </c>
    </row>
    <row r="877" spans="1:8" x14ac:dyDescent="0.3">
      <c r="A877" s="3" t="s">
        <v>33</v>
      </c>
      <c r="B877" s="3" t="s">
        <v>531</v>
      </c>
      <c r="C877" s="3" t="s">
        <v>532</v>
      </c>
      <c r="D877" s="3" t="str">
        <f>LEFT(C877,4)&amp;"***"&amp;RIGHT(C877,1)</f>
        <v>(유)해***스</v>
      </c>
      <c r="E877" s="3" t="s">
        <v>50</v>
      </c>
      <c r="F877" s="3" t="s">
        <v>47</v>
      </c>
      <c r="G877" s="3" t="s">
        <v>533</v>
      </c>
      <c r="H877" t="str">
        <f>LEFT(G877,14)</f>
        <v xml:space="preserve">광주광역시 서구 매월1로 </v>
      </c>
    </row>
    <row r="878" spans="1:8" x14ac:dyDescent="0.3">
      <c r="A878" s="3" t="s">
        <v>22</v>
      </c>
      <c r="B878" s="3" t="s">
        <v>525</v>
      </c>
      <c r="C878" s="3" t="s">
        <v>526</v>
      </c>
      <c r="D878" s="3" t="str">
        <f>LEFT(C878,1)&amp;"********"&amp;RIGHT(C878,3)</f>
        <v>명********(주)</v>
      </c>
      <c r="E878" s="3" t="s">
        <v>187</v>
      </c>
      <c r="F878" s="3" t="s">
        <v>13</v>
      </c>
      <c r="G878" s="3" t="s">
        <v>534</v>
      </c>
      <c r="H878" t="str">
        <f t="shared" ref="H878" si="209">LEFT(G878,13)</f>
        <v>광주광역시 서구 매월1로</v>
      </c>
    </row>
    <row r="879" spans="1:8" x14ac:dyDescent="0.3">
      <c r="A879" s="3" t="s">
        <v>22</v>
      </c>
      <c r="B879" s="3" t="s">
        <v>535</v>
      </c>
      <c r="C879" s="3" t="s">
        <v>536</v>
      </c>
      <c r="D879" s="3" t="str">
        <f>LEFT(C879,4)&amp;"*****"&amp;RIGHT(C879,1)</f>
        <v>(유)서*****링</v>
      </c>
      <c r="E879" s="3" t="s">
        <v>187</v>
      </c>
      <c r="F879" s="3" t="s">
        <v>47</v>
      </c>
      <c r="G879" s="3" t="s">
        <v>537</v>
      </c>
      <c r="H879" t="str">
        <f>LEFT(G879,13)</f>
        <v>광주광역시 서구 매월1로</v>
      </c>
    </row>
    <row r="880" spans="1:8" x14ac:dyDescent="0.3">
      <c r="A880" s="3" t="s">
        <v>22</v>
      </c>
      <c r="B880" s="3" t="s">
        <v>531</v>
      </c>
      <c r="C880" s="3" t="s">
        <v>532</v>
      </c>
      <c r="D880" s="3" t="str">
        <f>LEFT(C880,4)&amp;"***"&amp;RIGHT(C880,1)</f>
        <v>(유)해***스</v>
      </c>
      <c r="E880" s="3" t="s">
        <v>52</v>
      </c>
      <c r="F880" s="3" t="s">
        <v>47</v>
      </c>
      <c r="G880" s="3" t="s">
        <v>533</v>
      </c>
      <c r="H880" t="str">
        <f>LEFT(G880,14)</f>
        <v xml:space="preserve">광주광역시 서구 매월1로 </v>
      </c>
    </row>
    <row r="881" spans="1:8" x14ac:dyDescent="0.3">
      <c r="A881" s="3" t="s">
        <v>22</v>
      </c>
      <c r="B881" s="3" t="s">
        <v>538</v>
      </c>
      <c r="C881" s="3" t="s">
        <v>539</v>
      </c>
      <c r="D881" s="3" t="str">
        <f>LEFT(C881,4)&amp;"******"&amp;RIGHT(C881,1)</f>
        <v>유한회사******링</v>
      </c>
      <c r="E881" s="3" t="s">
        <v>68</v>
      </c>
      <c r="F881" s="3" t="s">
        <v>47</v>
      </c>
      <c r="G881" s="3" t="s">
        <v>537</v>
      </c>
      <c r="H881" t="str">
        <f t="shared" ref="H881:H882" si="210">LEFT(G881,13)</f>
        <v>광주광역시 서구 매월1로</v>
      </c>
    </row>
    <row r="882" spans="1:8" x14ac:dyDescent="0.3">
      <c r="A882" s="3" t="s">
        <v>22</v>
      </c>
      <c r="B882" s="3" t="s">
        <v>540</v>
      </c>
      <c r="C882" s="3" t="s">
        <v>541</v>
      </c>
      <c r="D882" s="3" t="str">
        <f>LEFT(C882,4)&amp;"**"&amp;RIGHT(C882,1)</f>
        <v>유한회사**오</v>
      </c>
      <c r="E882" s="3" t="s">
        <v>68</v>
      </c>
      <c r="F882" s="3" t="s">
        <v>13</v>
      </c>
      <c r="G882" s="3" t="s">
        <v>542</v>
      </c>
      <c r="H882" t="str">
        <f t="shared" si="210"/>
        <v>광주광역시 서구 매월1로</v>
      </c>
    </row>
    <row r="883" spans="1:8" x14ac:dyDescent="0.3">
      <c r="A883" s="3" t="s">
        <v>15</v>
      </c>
      <c r="B883" s="3" t="s">
        <v>531</v>
      </c>
      <c r="C883" s="3" t="s">
        <v>532</v>
      </c>
      <c r="D883" s="3" t="str">
        <f>LEFT(C883,4)&amp;"***"&amp;RIGHT(C883,1)</f>
        <v>(유)해***스</v>
      </c>
      <c r="E883" s="3" t="s">
        <v>51</v>
      </c>
      <c r="F883" s="3" t="s">
        <v>47</v>
      </c>
      <c r="G883" s="3" t="s">
        <v>533</v>
      </c>
      <c r="H883" t="str">
        <f>LEFT(G883,14)</f>
        <v xml:space="preserve">광주광역시 서구 매월1로 </v>
      </c>
    </row>
    <row r="884" spans="1:8" x14ac:dyDescent="0.3">
      <c r="A884" s="3" t="s">
        <v>15</v>
      </c>
      <c r="B884" s="3" t="s">
        <v>528</v>
      </c>
      <c r="C884" s="3" t="s">
        <v>529</v>
      </c>
      <c r="D884" s="3" t="str">
        <f>LEFT(C884,3)&amp;"*"&amp;RIGHT(C884,1)</f>
        <v>(주)*승</v>
      </c>
      <c r="E884" s="3" t="s">
        <v>148</v>
      </c>
      <c r="F884" s="3" t="s">
        <v>13</v>
      </c>
      <c r="G884" s="3" t="s">
        <v>543</v>
      </c>
      <c r="H884" t="str">
        <f>LEFT(G884,13)</f>
        <v>광주광역시 서구 매월1로</v>
      </c>
    </row>
    <row r="885" spans="1:8" x14ac:dyDescent="0.3">
      <c r="A885" s="3" t="s">
        <v>38</v>
      </c>
      <c r="B885" s="3" t="s">
        <v>531</v>
      </c>
      <c r="C885" s="3" t="s">
        <v>532</v>
      </c>
      <c r="D885" s="3" t="str">
        <f>LEFT(C885,4)&amp;"***"&amp;RIGHT(C885,1)</f>
        <v>(유)해***스</v>
      </c>
      <c r="E885" s="3" t="s">
        <v>49</v>
      </c>
      <c r="F885" s="3" t="s">
        <v>47</v>
      </c>
      <c r="G885" s="3" t="s">
        <v>533</v>
      </c>
      <c r="H885" t="str">
        <f>LEFT(G885,14)</f>
        <v xml:space="preserve">광주광역시 서구 매월1로 </v>
      </c>
    </row>
    <row r="886" spans="1:8" x14ac:dyDescent="0.3">
      <c r="A886" s="3" t="s">
        <v>9</v>
      </c>
      <c r="B886" s="3" t="s">
        <v>538</v>
      </c>
      <c r="C886" s="3" t="s">
        <v>539</v>
      </c>
      <c r="D886" s="3" t="str">
        <f>LEFT(C886,4)&amp;"******"&amp;RIGHT(C886,1)</f>
        <v>유한회사******링</v>
      </c>
      <c r="E886" s="3" t="s">
        <v>66</v>
      </c>
      <c r="F886" s="3" t="s">
        <v>47</v>
      </c>
      <c r="G886" s="3" t="s">
        <v>537</v>
      </c>
      <c r="H886" t="str">
        <f t="shared" ref="H886:H887" si="211">LEFT(G886,13)</f>
        <v>광주광역시 서구 매월1로</v>
      </c>
    </row>
    <row r="887" spans="1:8" x14ac:dyDescent="0.3">
      <c r="A887" s="3" t="s">
        <v>9</v>
      </c>
      <c r="B887" s="3" t="s">
        <v>540</v>
      </c>
      <c r="C887" s="3" t="s">
        <v>541</v>
      </c>
      <c r="D887" s="3" t="str">
        <f>LEFT(C887,4)&amp;"**"&amp;RIGHT(C887,1)</f>
        <v>유한회사**오</v>
      </c>
      <c r="E887" s="3" t="s">
        <v>66</v>
      </c>
      <c r="F887" s="3" t="s">
        <v>13</v>
      </c>
      <c r="G887" s="3" t="s">
        <v>542</v>
      </c>
      <c r="H887" t="str">
        <f t="shared" si="211"/>
        <v>광주광역시 서구 매월1로</v>
      </c>
    </row>
    <row r="888" spans="1:8" x14ac:dyDescent="0.3">
      <c r="A888" s="3" t="s">
        <v>9</v>
      </c>
      <c r="B888" s="3" t="s">
        <v>528</v>
      </c>
      <c r="C888" s="3" t="s">
        <v>529</v>
      </c>
      <c r="D888" s="3" t="str">
        <f>LEFT(C888,3)&amp;"*"&amp;RIGHT(C888,1)</f>
        <v>(주)*승</v>
      </c>
      <c r="E888" s="3" t="s">
        <v>148</v>
      </c>
      <c r="F888" s="3" t="s">
        <v>13</v>
      </c>
      <c r="G888" s="3" t="s">
        <v>543</v>
      </c>
      <c r="H888" t="str">
        <f>LEFT(G888,13)</f>
        <v>광주광역시 서구 매월1로</v>
      </c>
    </row>
    <row r="889" spans="1:8" x14ac:dyDescent="0.3">
      <c r="A889" s="3" t="s">
        <v>58</v>
      </c>
      <c r="B889" s="3" t="s">
        <v>538</v>
      </c>
      <c r="C889" s="3" t="s">
        <v>539</v>
      </c>
      <c r="D889" s="3" t="str">
        <f>LEFT(C889,4)&amp;"******"&amp;RIGHT(C889,1)</f>
        <v>유한회사******링</v>
      </c>
      <c r="E889" s="3" t="s">
        <v>77</v>
      </c>
      <c r="F889" s="3" t="s">
        <v>47</v>
      </c>
      <c r="G889" s="3" t="s">
        <v>537</v>
      </c>
      <c r="H889" t="str">
        <f>LEFT(G889,13)</f>
        <v>광주광역시 서구 매월1로</v>
      </c>
    </row>
    <row r="890" spans="1:8" x14ac:dyDescent="0.3">
      <c r="A890" s="3" t="s">
        <v>58</v>
      </c>
      <c r="B890" s="3" t="s">
        <v>544</v>
      </c>
      <c r="C890" s="3" t="s">
        <v>545</v>
      </c>
      <c r="D890" s="3" t="str">
        <f>LEFT(C890,4)&amp;"****"&amp;RIGHT(C890,1)</f>
        <v>주식회사****치</v>
      </c>
      <c r="E890" s="3" t="s">
        <v>114</v>
      </c>
      <c r="F890" s="3" t="s">
        <v>47</v>
      </c>
      <c r="G890" s="3" t="s">
        <v>546</v>
      </c>
      <c r="H890" t="str">
        <f t="shared" ref="H890" si="212">LEFT(G890,13)</f>
        <v>광주광역시 서구 매월1로</v>
      </c>
    </row>
    <row r="891" spans="1:8" x14ac:dyDescent="0.3">
      <c r="A891" s="3" t="s">
        <v>58</v>
      </c>
      <c r="B891" s="3" t="s">
        <v>547</v>
      </c>
      <c r="C891" s="3" t="s">
        <v>548</v>
      </c>
      <c r="D891" s="3" t="str">
        <f t="shared" ref="D891" si="213">LEFT(C891,1)&amp;"*"&amp;RIGHT(C891,1)</f>
        <v>박*수</v>
      </c>
      <c r="E891" s="3" t="s">
        <v>114</v>
      </c>
      <c r="F891" s="3" t="s">
        <v>47</v>
      </c>
      <c r="G891" s="3" t="s">
        <v>549</v>
      </c>
      <c r="H891" t="str">
        <f>LEFT(G891,14)</f>
        <v xml:space="preserve">광주광역시 서구 매월1로 </v>
      </c>
    </row>
    <row r="892" spans="1:8" x14ac:dyDescent="0.3">
      <c r="A892" s="3" t="s">
        <v>9</v>
      </c>
      <c r="B892" s="3" t="s">
        <v>525</v>
      </c>
      <c r="C892" s="3" t="s">
        <v>526</v>
      </c>
      <c r="D892" s="3" t="str">
        <f>LEFT(C892,1)&amp;"********"&amp;RIGHT(C892,3)</f>
        <v>명********(주)</v>
      </c>
      <c r="E892" s="3" t="s">
        <v>148</v>
      </c>
      <c r="F892" s="3" t="s">
        <v>13</v>
      </c>
      <c r="G892" s="3" t="s">
        <v>534</v>
      </c>
      <c r="H892" t="str">
        <f t="shared" ref="H892" si="214">LEFT(G892,13)</f>
        <v>광주광역시 서구 매월1로</v>
      </c>
    </row>
    <row r="893" spans="1:8" x14ac:dyDescent="0.3">
      <c r="A893" s="3" t="s">
        <v>9</v>
      </c>
      <c r="B893" s="3" t="s">
        <v>535</v>
      </c>
      <c r="C893" s="3" t="s">
        <v>536</v>
      </c>
      <c r="D893" s="3" t="str">
        <f>LEFT(C893,4)&amp;"*****"&amp;RIGHT(C893,1)</f>
        <v>(유)서*****링</v>
      </c>
      <c r="E893" s="3" t="s">
        <v>148</v>
      </c>
      <c r="F893" s="3" t="s">
        <v>47</v>
      </c>
      <c r="G893" s="3" t="s">
        <v>537</v>
      </c>
      <c r="H893" t="str">
        <f>LEFT(G893,13)</f>
        <v>광주광역시 서구 매월1로</v>
      </c>
    </row>
    <row r="894" spans="1:8" x14ac:dyDescent="0.3">
      <c r="A894" s="3" t="s">
        <v>58</v>
      </c>
      <c r="B894" s="3" t="s">
        <v>550</v>
      </c>
      <c r="C894" s="3" t="s">
        <v>551</v>
      </c>
      <c r="D894" s="3" t="str">
        <f>LEFT(C894,4)&amp;"****"&amp;RIGHT(C894,1)</f>
        <v>(주)대****역</v>
      </c>
      <c r="E894" s="3" t="s">
        <v>114</v>
      </c>
      <c r="F894" s="3" t="s">
        <v>13</v>
      </c>
      <c r="G894" s="3" t="s">
        <v>552</v>
      </c>
      <c r="H894" t="str">
        <f>LEFT(G894,14)</f>
        <v xml:space="preserve">광주광역시 서구 매월1로 </v>
      </c>
    </row>
    <row r="895" spans="1:8" x14ac:dyDescent="0.3">
      <c r="A895" s="3" t="s">
        <v>58</v>
      </c>
      <c r="B895" s="3" t="s">
        <v>522</v>
      </c>
      <c r="C895" s="3" t="s">
        <v>523</v>
      </c>
      <c r="D895" s="3" t="str">
        <f>LEFT(C895,4)&amp;"****"&amp;RIGHT(C895,1)</f>
        <v>주식회사****씨</v>
      </c>
      <c r="E895" s="3" t="s">
        <v>77</v>
      </c>
      <c r="F895" s="3" t="s">
        <v>47</v>
      </c>
      <c r="G895" s="3" t="s">
        <v>524</v>
      </c>
      <c r="H895" t="str">
        <f t="shared" ref="H895" si="215">LEFT(G895,13)</f>
        <v>광주광역시 서구 매월1로</v>
      </c>
    </row>
    <row r="896" spans="1:8" x14ac:dyDescent="0.3">
      <c r="A896" s="3" t="s">
        <v>30</v>
      </c>
      <c r="B896" s="3" t="s">
        <v>528</v>
      </c>
      <c r="C896" s="3" t="s">
        <v>529</v>
      </c>
      <c r="D896" s="3" t="str">
        <f>LEFT(C896,3)&amp;"*"&amp;RIGHT(C896,1)</f>
        <v>(주)*승</v>
      </c>
      <c r="E896" s="3" t="s">
        <v>114</v>
      </c>
      <c r="F896" s="3" t="s">
        <v>13</v>
      </c>
      <c r="G896" s="3" t="s">
        <v>530</v>
      </c>
      <c r="H896" t="str">
        <f>LEFT(G896,13)</f>
        <v>광주광역시 서구 매월1로</v>
      </c>
    </row>
    <row r="897" spans="1:8" x14ac:dyDescent="0.3">
      <c r="A897" s="3" t="s">
        <v>15</v>
      </c>
      <c r="B897" s="3" t="s">
        <v>538</v>
      </c>
      <c r="C897" s="3" t="s">
        <v>539</v>
      </c>
      <c r="D897" s="3" t="str">
        <f>LEFT(C897,4)&amp;"******"&amp;RIGHT(C897,1)</f>
        <v>유한회사******링</v>
      </c>
      <c r="E897" s="3" t="s">
        <v>66</v>
      </c>
      <c r="F897" s="3" t="s">
        <v>47</v>
      </c>
      <c r="G897" s="3" t="s">
        <v>537</v>
      </c>
      <c r="H897" t="str">
        <f>LEFT(G897,13)</f>
        <v>광주광역시 서구 매월1로</v>
      </c>
    </row>
    <row r="898" spans="1:8" x14ac:dyDescent="0.3">
      <c r="A898" s="3" t="s">
        <v>30</v>
      </c>
      <c r="B898" s="3" t="s">
        <v>547</v>
      </c>
      <c r="C898" s="3" t="s">
        <v>548</v>
      </c>
      <c r="D898" s="3" t="str">
        <f t="shared" ref="D898" si="216">LEFT(C898,1)&amp;"*"&amp;RIGHT(C898,1)</f>
        <v>박*수</v>
      </c>
      <c r="E898" s="3" t="s">
        <v>114</v>
      </c>
      <c r="F898" s="3" t="s">
        <v>47</v>
      </c>
      <c r="G898" s="3" t="s">
        <v>549</v>
      </c>
      <c r="H898" t="str">
        <f>LEFT(G898,14)</f>
        <v xml:space="preserve">광주광역시 서구 매월1로 </v>
      </c>
    </row>
    <row r="899" spans="1:8" x14ac:dyDescent="0.3">
      <c r="A899" s="3" t="s">
        <v>30</v>
      </c>
      <c r="B899" s="3" t="s">
        <v>522</v>
      </c>
      <c r="C899" s="3" t="s">
        <v>523</v>
      </c>
      <c r="D899" s="3" t="str">
        <f>LEFT(C899,4)&amp;"****"&amp;RIGHT(C899,1)</f>
        <v>주식회사****씨</v>
      </c>
      <c r="E899" s="3" t="s">
        <v>77</v>
      </c>
      <c r="F899" s="3" t="s">
        <v>47</v>
      </c>
      <c r="G899" s="3" t="s">
        <v>524</v>
      </c>
      <c r="H899" t="str">
        <f t="shared" ref="H899" si="217">LEFT(G899,13)</f>
        <v>광주광역시 서구 매월1로</v>
      </c>
    </row>
    <row r="900" spans="1:8" x14ac:dyDescent="0.3">
      <c r="A900" s="3" t="s">
        <v>30</v>
      </c>
      <c r="B900" s="3" t="s">
        <v>538</v>
      </c>
      <c r="C900" s="3" t="s">
        <v>539</v>
      </c>
      <c r="D900" s="3" t="str">
        <f>LEFT(C900,4)&amp;"******"&amp;RIGHT(C900,1)</f>
        <v>유한회사******링</v>
      </c>
      <c r="E900" s="3" t="s">
        <v>77</v>
      </c>
      <c r="F900" s="3" t="s">
        <v>47</v>
      </c>
      <c r="G900" s="3" t="s">
        <v>537</v>
      </c>
      <c r="H900" t="str">
        <f>LEFT(G900,13)</f>
        <v>광주광역시 서구 매월1로</v>
      </c>
    </row>
    <row r="901" spans="1:8" x14ac:dyDescent="0.3">
      <c r="A901" s="3" t="s">
        <v>9</v>
      </c>
      <c r="B901" s="3" t="s">
        <v>531</v>
      </c>
      <c r="C901" s="3" t="s">
        <v>532</v>
      </c>
      <c r="D901" s="3" t="str">
        <f>LEFT(C901,4)&amp;"***"&amp;RIGHT(C901,1)</f>
        <v>(유)해***스</v>
      </c>
      <c r="E901" s="3" t="s">
        <v>51</v>
      </c>
      <c r="F901" s="3" t="s">
        <v>47</v>
      </c>
      <c r="G901" s="3" t="s">
        <v>533</v>
      </c>
      <c r="H901" t="str">
        <f>LEFT(G901,14)</f>
        <v xml:space="preserve">광주광역시 서구 매월1로 </v>
      </c>
    </row>
    <row r="902" spans="1:8" x14ac:dyDescent="0.3">
      <c r="A902" s="3" t="s">
        <v>20</v>
      </c>
      <c r="B902" s="3" t="s">
        <v>525</v>
      </c>
      <c r="C902" s="3" t="s">
        <v>526</v>
      </c>
      <c r="D902" s="3" t="str">
        <f>LEFT(C902,1)&amp;"********"&amp;RIGHT(C902,3)</f>
        <v>명********(주)</v>
      </c>
      <c r="E902" s="3" t="s">
        <v>91</v>
      </c>
      <c r="F902" s="3" t="s">
        <v>13</v>
      </c>
      <c r="G902" s="3" t="s">
        <v>527</v>
      </c>
      <c r="H902" t="str">
        <f t="shared" ref="H902" si="218">LEFT(G902,13)</f>
        <v>광주광역시 서구 매월1로</v>
      </c>
    </row>
    <row r="903" spans="1:8" x14ac:dyDescent="0.3">
      <c r="A903" s="3" t="s">
        <v>20</v>
      </c>
      <c r="B903" s="3" t="s">
        <v>535</v>
      </c>
      <c r="C903" s="3" t="s">
        <v>536</v>
      </c>
      <c r="D903" s="3" t="str">
        <f>LEFT(C903,4)&amp;"*****"&amp;RIGHT(C903,1)</f>
        <v>(유)서*****링</v>
      </c>
      <c r="E903" s="3" t="s">
        <v>91</v>
      </c>
      <c r="F903" s="3" t="s">
        <v>47</v>
      </c>
      <c r="G903" s="3" t="s">
        <v>537</v>
      </c>
      <c r="H903" t="str">
        <f>LEFT(G903,13)</f>
        <v>광주광역시 서구 매월1로</v>
      </c>
    </row>
    <row r="904" spans="1:8" x14ac:dyDescent="0.3">
      <c r="A904" s="3" t="s">
        <v>20</v>
      </c>
      <c r="B904" s="3" t="s">
        <v>531</v>
      </c>
      <c r="C904" s="3" t="s">
        <v>532</v>
      </c>
      <c r="D904" s="3" t="str">
        <f>LEFT(C904,4)&amp;"***"&amp;RIGHT(C904,1)</f>
        <v>(유)해***스</v>
      </c>
      <c r="E904" s="3" t="s">
        <v>50</v>
      </c>
      <c r="F904" s="3" t="s">
        <v>47</v>
      </c>
      <c r="G904" s="3" t="s">
        <v>533</v>
      </c>
      <c r="H904" t="str">
        <f>LEFT(G904,14)</f>
        <v xml:space="preserve">광주광역시 서구 매월1로 </v>
      </c>
    </row>
    <row r="905" spans="1:8" x14ac:dyDescent="0.3">
      <c r="A905" s="3" t="s">
        <v>28</v>
      </c>
      <c r="B905" s="3" t="s">
        <v>538</v>
      </c>
      <c r="C905" s="3" t="s">
        <v>539</v>
      </c>
      <c r="D905" s="3" t="str">
        <f>LEFT(C905,4)&amp;"******"&amp;RIGHT(C905,1)</f>
        <v>유한회사******링</v>
      </c>
      <c r="E905" s="3" t="s">
        <v>80</v>
      </c>
      <c r="F905" s="3" t="s">
        <v>47</v>
      </c>
      <c r="G905" s="3" t="s">
        <v>537</v>
      </c>
      <c r="H905" t="str">
        <f t="shared" ref="H905:H907" si="219">LEFT(G905,13)</f>
        <v>광주광역시 서구 매월1로</v>
      </c>
    </row>
    <row r="906" spans="1:8" x14ac:dyDescent="0.3">
      <c r="A906" s="3" t="s">
        <v>15</v>
      </c>
      <c r="B906" s="3" t="s">
        <v>540</v>
      </c>
      <c r="C906" s="3" t="s">
        <v>541</v>
      </c>
      <c r="D906" s="3" t="str">
        <f>LEFT(C906,4)&amp;"**"&amp;RIGHT(C906,1)</f>
        <v>유한회사**오</v>
      </c>
      <c r="E906" s="3" t="s">
        <v>66</v>
      </c>
      <c r="F906" s="3" t="s">
        <v>13</v>
      </c>
      <c r="G906" s="3" t="s">
        <v>542</v>
      </c>
      <c r="H906" t="str">
        <f t="shared" si="219"/>
        <v>광주광역시 서구 매월1로</v>
      </c>
    </row>
    <row r="907" spans="1:8" x14ac:dyDescent="0.3">
      <c r="A907" s="3" t="s">
        <v>15</v>
      </c>
      <c r="B907" s="3" t="s">
        <v>525</v>
      </c>
      <c r="C907" s="3" t="s">
        <v>526</v>
      </c>
      <c r="D907" s="3" t="str">
        <f>LEFT(C907,1)&amp;"********"&amp;RIGHT(C907,3)</f>
        <v>명********(주)</v>
      </c>
      <c r="E907" s="3" t="s">
        <v>148</v>
      </c>
      <c r="F907" s="3" t="s">
        <v>13</v>
      </c>
      <c r="G907" s="3" t="s">
        <v>534</v>
      </c>
      <c r="H907" t="str">
        <f t="shared" si="219"/>
        <v>광주광역시 서구 매월1로</v>
      </c>
    </row>
    <row r="908" spans="1:8" x14ac:dyDescent="0.3">
      <c r="A908" s="3" t="s">
        <v>15</v>
      </c>
      <c r="B908" s="3" t="s">
        <v>535</v>
      </c>
      <c r="C908" s="3" t="s">
        <v>536</v>
      </c>
      <c r="D908" s="3" t="str">
        <f>LEFT(C908,4)&amp;"*****"&amp;RIGHT(C908,1)</f>
        <v>(유)서*****링</v>
      </c>
      <c r="E908" s="3" t="s">
        <v>148</v>
      </c>
      <c r="F908" s="3" t="s">
        <v>47</v>
      </c>
      <c r="G908" s="3" t="s">
        <v>537</v>
      </c>
      <c r="H908" t="str">
        <f>LEFT(G908,13)</f>
        <v>광주광역시 서구 매월1로</v>
      </c>
    </row>
    <row r="909" spans="1:8" x14ac:dyDescent="0.3">
      <c r="A909" s="3" t="s">
        <v>28</v>
      </c>
      <c r="B909" s="3" t="s">
        <v>528</v>
      </c>
      <c r="C909" s="3" t="s">
        <v>529</v>
      </c>
      <c r="D909" s="3" t="str">
        <f>LEFT(C909,3)&amp;"*"&amp;RIGHT(C909,1)</f>
        <v>(주)*승</v>
      </c>
      <c r="E909" s="3" t="s">
        <v>119</v>
      </c>
      <c r="F909" s="3" t="s">
        <v>13</v>
      </c>
      <c r="G909" s="3" t="s">
        <v>530</v>
      </c>
      <c r="H909" t="str">
        <f>LEFT(G909,13)</f>
        <v>광주광역시 서구 매월1로</v>
      </c>
    </row>
    <row r="910" spans="1:8" x14ac:dyDescent="0.3">
      <c r="A910" s="3" t="s">
        <v>28</v>
      </c>
      <c r="B910" s="3" t="s">
        <v>547</v>
      </c>
      <c r="C910" s="3" t="s">
        <v>548</v>
      </c>
      <c r="D910" s="3" t="str">
        <f t="shared" ref="D910" si="220">LEFT(C910,1)&amp;"*"&amp;RIGHT(C910,1)</f>
        <v>박*수</v>
      </c>
      <c r="E910" s="3" t="s">
        <v>119</v>
      </c>
      <c r="F910" s="3" t="s">
        <v>47</v>
      </c>
      <c r="G910" s="3" t="s">
        <v>549</v>
      </c>
      <c r="H910" t="str">
        <f>LEFT(G910,14)</f>
        <v xml:space="preserve">광주광역시 서구 매월1로 </v>
      </c>
    </row>
    <row r="911" spans="1:8" x14ac:dyDescent="0.3">
      <c r="A911" s="3" t="s">
        <v>20</v>
      </c>
      <c r="B911" s="3" t="s">
        <v>540</v>
      </c>
      <c r="C911" s="3" t="s">
        <v>541</v>
      </c>
      <c r="D911" s="3" t="str">
        <f>LEFT(C911,4)&amp;"**"&amp;RIGHT(C911,1)</f>
        <v>유한회사**오</v>
      </c>
      <c r="E911" s="3" t="s">
        <v>497</v>
      </c>
      <c r="F911" s="3" t="s">
        <v>13</v>
      </c>
      <c r="G911" s="3" t="s">
        <v>553</v>
      </c>
      <c r="H911" t="str">
        <f>LEFT(G911,13)</f>
        <v>광주광역시 서구 매월1로</v>
      </c>
    </row>
    <row r="912" spans="1:8" x14ac:dyDescent="0.3">
      <c r="A912" s="3" t="s">
        <v>20</v>
      </c>
      <c r="B912" s="3" t="s">
        <v>528</v>
      </c>
      <c r="C912" s="3" t="s">
        <v>529</v>
      </c>
      <c r="D912" s="3" t="str">
        <f>LEFT(C912,3)&amp;"*"&amp;RIGHT(C912,1)</f>
        <v>(주)*승</v>
      </c>
      <c r="E912" s="3" t="s">
        <v>91</v>
      </c>
      <c r="F912" s="3" t="s">
        <v>13</v>
      </c>
      <c r="G912" s="3" t="s">
        <v>530</v>
      </c>
      <c r="H912" t="str">
        <f>LEFT(G912,13)</f>
        <v>광주광역시 서구 매월1로</v>
      </c>
    </row>
    <row r="913" spans="1:8" x14ac:dyDescent="0.3">
      <c r="A913" s="3" t="s">
        <v>33</v>
      </c>
      <c r="B913" s="3" t="s">
        <v>554</v>
      </c>
      <c r="C913" s="3" t="s">
        <v>555</v>
      </c>
      <c r="D913" s="3" t="str">
        <f>LEFT(C913,4)&amp;"****"&amp;RIGHT(C913,1)</f>
        <v>주식회사****티</v>
      </c>
      <c r="E913" s="3" t="s">
        <v>556</v>
      </c>
      <c r="F913" s="3" t="s">
        <v>13</v>
      </c>
      <c r="G913" s="3" t="s">
        <v>557</v>
      </c>
      <c r="H913" t="str">
        <f t="shared" ref="H913:H915" si="221">LEFT(G913,13)</f>
        <v>광주광역시 서구 매월1로</v>
      </c>
    </row>
    <row r="914" spans="1:8" x14ac:dyDescent="0.3">
      <c r="A914" s="3" t="s">
        <v>38</v>
      </c>
      <c r="B914" s="3" t="s">
        <v>554</v>
      </c>
      <c r="C914" s="3" t="s">
        <v>555</v>
      </c>
      <c r="D914" s="3" t="str">
        <f>LEFT(C914,4)&amp;"****"&amp;RIGHT(C914,1)</f>
        <v>주식회사****티</v>
      </c>
      <c r="E914" s="3" t="s">
        <v>558</v>
      </c>
      <c r="F914" s="3" t="s">
        <v>13</v>
      </c>
      <c r="G914" s="3" t="s">
        <v>557</v>
      </c>
      <c r="H914" t="str">
        <f t="shared" si="221"/>
        <v>광주광역시 서구 매월1로</v>
      </c>
    </row>
    <row r="915" spans="1:8" x14ac:dyDescent="0.3">
      <c r="A915" s="3" t="s">
        <v>36</v>
      </c>
      <c r="B915" s="3" t="s">
        <v>522</v>
      </c>
      <c r="C915" s="3" t="s">
        <v>523</v>
      </c>
      <c r="D915" s="3" t="str">
        <f>LEFT(C915,4)&amp;"****"&amp;RIGHT(C915,1)</f>
        <v>주식회사****씨</v>
      </c>
      <c r="E915" s="3" t="s">
        <v>81</v>
      </c>
      <c r="F915" s="3" t="s">
        <v>47</v>
      </c>
      <c r="G915" s="3" t="s">
        <v>524</v>
      </c>
      <c r="H915" t="str">
        <f t="shared" si="221"/>
        <v>광주광역시 서구 매월1로</v>
      </c>
    </row>
    <row r="916" spans="1:8" x14ac:dyDescent="0.3">
      <c r="A916" s="3" t="s">
        <v>36</v>
      </c>
      <c r="B916" s="3" t="s">
        <v>538</v>
      </c>
      <c r="C916" s="3" t="s">
        <v>539</v>
      </c>
      <c r="D916" s="3" t="str">
        <f>LEFT(C916,4)&amp;"******"&amp;RIGHT(C916,1)</f>
        <v>유한회사******링</v>
      </c>
      <c r="E916" s="3" t="s">
        <v>81</v>
      </c>
      <c r="F916" s="3" t="s">
        <v>47</v>
      </c>
      <c r="G916" s="3" t="s">
        <v>537</v>
      </c>
      <c r="H916" t="str">
        <f>LEFT(G916,13)</f>
        <v>광주광역시 서구 매월1로</v>
      </c>
    </row>
    <row r="917" spans="1:8" x14ac:dyDescent="0.3">
      <c r="A917" s="3" t="s">
        <v>28</v>
      </c>
      <c r="B917" s="3" t="s">
        <v>522</v>
      </c>
      <c r="C917" s="3" t="s">
        <v>523</v>
      </c>
      <c r="D917" s="3" t="str">
        <f>LEFT(C917,4)&amp;"****"&amp;RIGHT(C917,1)</f>
        <v>주식회사****씨</v>
      </c>
      <c r="E917" s="3" t="s">
        <v>80</v>
      </c>
      <c r="F917" s="3" t="s">
        <v>47</v>
      </c>
      <c r="G917" s="3" t="s">
        <v>524</v>
      </c>
      <c r="H917" t="str">
        <f t="shared" ref="H917" si="222">LEFT(G917,13)</f>
        <v>광주광역시 서구 매월1로</v>
      </c>
    </row>
    <row r="918" spans="1:8" x14ac:dyDescent="0.3">
      <c r="A918" s="3" t="s">
        <v>33</v>
      </c>
      <c r="B918" s="3" t="s">
        <v>535</v>
      </c>
      <c r="C918" s="3" t="s">
        <v>536</v>
      </c>
      <c r="D918" s="3" t="str">
        <f>LEFT(C918,4)&amp;"*****"&amp;RIGHT(C918,1)</f>
        <v>(유)서*****링</v>
      </c>
      <c r="E918" s="3" t="s">
        <v>559</v>
      </c>
      <c r="F918" s="3" t="s">
        <v>47</v>
      </c>
      <c r="G918" s="3" t="s">
        <v>537</v>
      </c>
      <c r="H918" t="str">
        <f>LEFT(G918,13)</f>
        <v>광주광역시 서구 매월1로</v>
      </c>
    </row>
    <row r="919" spans="1:8" x14ac:dyDescent="0.3">
      <c r="A919" s="3" t="s">
        <v>33</v>
      </c>
      <c r="B919" s="3" t="s">
        <v>538</v>
      </c>
      <c r="C919" s="3" t="s">
        <v>539</v>
      </c>
      <c r="D919" s="3" t="str">
        <f>LEFT(C919,4)&amp;"******"&amp;RIGHT(C919,1)</f>
        <v>유한회사******링</v>
      </c>
      <c r="E919" s="3" t="s">
        <v>69</v>
      </c>
      <c r="F919" s="3" t="s">
        <v>47</v>
      </c>
      <c r="G919" s="3" t="s">
        <v>537</v>
      </c>
      <c r="H919" t="str">
        <f>LEFT(G919,13)</f>
        <v>광주광역시 서구 매월1로</v>
      </c>
    </row>
    <row r="920" spans="1:8" x14ac:dyDescent="0.3">
      <c r="A920" s="3" t="s">
        <v>33</v>
      </c>
      <c r="B920" s="3" t="s">
        <v>528</v>
      </c>
      <c r="C920" s="3" t="s">
        <v>529</v>
      </c>
      <c r="D920" s="3" t="str">
        <f>LEFT(C920,3)&amp;"*"&amp;RIGHT(C920,1)</f>
        <v>(주)*승</v>
      </c>
      <c r="E920" s="3" t="s">
        <v>91</v>
      </c>
      <c r="F920" s="3" t="s">
        <v>13</v>
      </c>
      <c r="G920" s="3" t="s">
        <v>530</v>
      </c>
      <c r="H920" t="str">
        <f>LEFT(G920,13)</f>
        <v>광주광역시 서구 매월1로</v>
      </c>
    </row>
    <row r="921" spans="1:8" x14ac:dyDescent="0.3">
      <c r="A921" s="3" t="s">
        <v>20</v>
      </c>
      <c r="B921" s="3" t="s">
        <v>538</v>
      </c>
      <c r="C921" s="3" t="s">
        <v>539</v>
      </c>
      <c r="D921" s="3" t="str">
        <f>LEFT(C921,4)&amp;"******"&amp;RIGHT(C921,1)</f>
        <v>유한회사******링</v>
      </c>
      <c r="E921" s="3" t="s">
        <v>69</v>
      </c>
      <c r="F921" s="3" t="s">
        <v>47</v>
      </c>
      <c r="G921" s="3" t="s">
        <v>537</v>
      </c>
      <c r="H921" t="str">
        <f t="shared" ref="H921:H922" si="223">LEFT(G921,13)</f>
        <v>광주광역시 서구 매월1로</v>
      </c>
    </row>
    <row r="922" spans="1:8" x14ac:dyDescent="0.3">
      <c r="A922" s="3" t="s">
        <v>38</v>
      </c>
      <c r="B922" s="3" t="s">
        <v>538</v>
      </c>
      <c r="C922" s="3" t="s">
        <v>539</v>
      </c>
      <c r="D922" s="3" t="str">
        <f>LEFT(C922,4)&amp;"******"&amp;RIGHT(C922,1)</f>
        <v>유한회사******링</v>
      </c>
      <c r="E922" s="3" t="s">
        <v>81</v>
      </c>
      <c r="F922" s="3" t="s">
        <v>47</v>
      </c>
      <c r="G922" s="3" t="s">
        <v>537</v>
      </c>
      <c r="H922" t="str">
        <f t="shared" si="223"/>
        <v>광주광역시 서구 매월1로</v>
      </c>
    </row>
    <row r="923" spans="1:8" x14ac:dyDescent="0.3">
      <c r="A923" s="3" t="s">
        <v>32</v>
      </c>
      <c r="B923" s="3" t="s">
        <v>528</v>
      </c>
      <c r="C923" s="3" t="s">
        <v>529</v>
      </c>
      <c r="D923" s="3" t="str">
        <f>LEFT(C923,3)&amp;"*"&amp;RIGHT(C923,1)</f>
        <v>(주)*승</v>
      </c>
      <c r="E923" s="3" t="s">
        <v>119</v>
      </c>
      <c r="F923" s="3" t="s">
        <v>13</v>
      </c>
      <c r="G923" s="3" t="s">
        <v>530</v>
      </c>
      <c r="H923" t="str">
        <f>LEFT(G923,13)</f>
        <v>광주광역시 서구 매월1로</v>
      </c>
    </row>
    <row r="924" spans="1:8" x14ac:dyDescent="0.3">
      <c r="A924" s="3" t="s">
        <v>33</v>
      </c>
      <c r="B924" s="3" t="s">
        <v>525</v>
      </c>
      <c r="C924" s="3" t="s">
        <v>526</v>
      </c>
      <c r="D924" s="3" t="str">
        <f>LEFT(C924,1)&amp;"********"&amp;RIGHT(C924,3)</f>
        <v>명********(주)</v>
      </c>
      <c r="E924" s="3" t="s">
        <v>91</v>
      </c>
      <c r="F924" s="3" t="s">
        <v>13</v>
      </c>
      <c r="G924" s="3" t="s">
        <v>527</v>
      </c>
      <c r="H924" t="str">
        <f t="shared" ref="H924" si="224">LEFT(G924,13)</f>
        <v>광주광역시 서구 매월1로</v>
      </c>
    </row>
    <row r="925" spans="1:8" x14ac:dyDescent="0.3">
      <c r="A925" s="3" t="s">
        <v>38</v>
      </c>
      <c r="B925" s="3" t="s">
        <v>528</v>
      </c>
      <c r="C925" s="3" t="s">
        <v>529</v>
      </c>
      <c r="D925" s="3" t="str">
        <f>LEFT(C925,3)&amp;"*"&amp;RIGHT(C925,1)</f>
        <v>(주)*승</v>
      </c>
      <c r="E925" s="3" t="s">
        <v>120</v>
      </c>
      <c r="F925" s="3" t="s">
        <v>13</v>
      </c>
      <c r="G925" s="3" t="s">
        <v>530</v>
      </c>
      <c r="H925" t="str">
        <f>LEFT(G925,13)</f>
        <v>광주광역시 서구 매월1로</v>
      </c>
    </row>
    <row r="926" spans="1:8" x14ac:dyDescent="0.3">
      <c r="A926" s="3" t="s">
        <v>32</v>
      </c>
      <c r="B926" s="3" t="s">
        <v>538</v>
      </c>
      <c r="C926" s="3" t="s">
        <v>539</v>
      </c>
      <c r="D926" s="3" t="str">
        <f>LEFT(C926,4)&amp;"******"&amp;RIGHT(C926,1)</f>
        <v>유한회사******링</v>
      </c>
      <c r="E926" s="3" t="s">
        <v>80</v>
      </c>
      <c r="F926" s="3" t="s">
        <v>47</v>
      </c>
      <c r="G926" s="3" t="s">
        <v>537</v>
      </c>
      <c r="H926" t="str">
        <f>LEFT(G926,13)</f>
        <v>광주광역시 서구 매월1로</v>
      </c>
    </row>
    <row r="927" spans="1:8" x14ac:dyDescent="0.3">
      <c r="A927" s="3" t="s">
        <v>36</v>
      </c>
      <c r="B927" s="3" t="s">
        <v>560</v>
      </c>
      <c r="C927" s="3" t="s">
        <v>561</v>
      </c>
      <c r="D927" s="3" t="str">
        <f>LEFT(C927,4)&amp;"****"&amp;RIGHT(C927,1)</f>
        <v>(주)와****업</v>
      </c>
      <c r="E927" s="3" t="s">
        <v>81</v>
      </c>
      <c r="F927" s="3" t="s">
        <v>13</v>
      </c>
      <c r="G927" s="3" t="s">
        <v>562</v>
      </c>
      <c r="H927" t="str">
        <f>LEFT(G927,14)</f>
        <v xml:space="preserve">광주광역시 서구 매월2로 </v>
      </c>
    </row>
    <row r="928" spans="1:8" x14ac:dyDescent="0.3">
      <c r="A928" s="3" t="s">
        <v>36</v>
      </c>
      <c r="B928" s="3" t="s">
        <v>563</v>
      </c>
      <c r="C928" s="3" t="s">
        <v>564</v>
      </c>
      <c r="D928" s="3" t="str">
        <f>LEFT(C928,4)&amp;"*****"&amp;RIGHT(C928,1)</f>
        <v>(주)정*****링</v>
      </c>
      <c r="E928" s="3" t="s">
        <v>81</v>
      </c>
      <c r="F928" s="3" t="s">
        <v>47</v>
      </c>
      <c r="G928" s="3" t="s">
        <v>565</v>
      </c>
      <c r="H928" t="str">
        <f>LEFT(G928,13)</f>
        <v>광주광역시 서구 매월2로</v>
      </c>
    </row>
    <row r="929" spans="1:8" x14ac:dyDescent="0.3">
      <c r="A929" s="3" t="s">
        <v>36</v>
      </c>
      <c r="B929" s="3" t="s">
        <v>566</v>
      </c>
      <c r="C929" s="3" t="s">
        <v>567</v>
      </c>
      <c r="D929" s="3" t="str">
        <f>LEFT(C929,4)&amp;"**"&amp;RIGHT(C929,1)</f>
        <v>(주)쓰**크</v>
      </c>
      <c r="E929" s="3" t="s">
        <v>120</v>
      </c>
      <c r="F929" s="3" t="s">
        <v>47</v>
      </c>
      <c r="G929" s="3" t="s">
        <v>568</v>
      </c>
      <c r="H929" t="str">
        <f>LEFT(G929,14)</f>
        <v xml:space="preserve">광주광역시 서구 매월2로 </v>
      </c>
    </row>
    <row r="930" spans="1:8" x14ac:dyDescent="0.3">
      <c r="A930" s="3" t="s">
        <v>36</v>
      </c>
      <c r="B930" s="3" t="s">
        <v>569</v>
      </c>
      <c r="C930" s="3" t="s">
        <v>570</v>
      </c>
      <c r="D930" s="3" t="str">
        <f t="shared" ref="D930" si="225">LEFT(C930,1)&amp;"*"&amp;RIGHT(C930,1)</f>
        <v>강*엽</v>
      </c>
      <c r="E930" s="3" t="s">
        <v>571</v>
      </c>
      <c r="F930" s="3" t="s">
        <v>78</v>
      </c>
      <c r="G930" s="3" t="s">
        <v>572</v>
      </c>
      <c r="H930" t="str">
        <f>LEFT(G930,14)</f>
        <v xml:space="preserve">광주광역시 서구 매월2로 </v>
      </c>
    </row>
    <row r="931" spans="1:8" x14ac:dyDescent="0.3">
      <c r="A931" s="3" t="s">
        <v>36</v>
      </c>
      <c r="B931" s="3" t="s">
        <v>573</v>
      </c>
      <c r="C931" s="3" t="s">
        <v>574</v>
      </c>
      <c r="D931" s="3" t="str">
        <f>LEFT(C931,4)&amp;"*****"&amp;RIGHT(C931,1)</f>
        <v>(주)에*****발</v>
      </c>
      <c r="E931" s="3" t="s">
        <v>81</v>
      </c>
      <c r="F931" s="3" t="s">
        <v>47</v>
      </c>
      <c r="G931" s="3" t="s">
        <v>575</v>
      </c>
      <c r="H931" t="str">
        <f>LEFT(G931,14)</f>
        <v xml:space="preserve">광주광역시 서구 매월2로 </v>
      </c>
    </row>
    <row r="932" spans="1:8" x14ac:dyDescent="0.3">
      <c r="A932" s="3" t="s">
        <v>32</v>
      </c>
      <c r="B932" s="3" t="s">
        <v>576</v>
      </c>
      <c r="C932" s="3" t="s">
        <v>577</v>
      </c>
      <c r="D932" s="3" t="str">
        <f>LEFT(C932,1)&amp;"*****"&amp;RIGHT(C932,3)</f>
        <v>일*****(주)</v>
      </c>
      <c r="E932" s="3" t="s">
        <v>80</v>
      </c>
      <c r="F932" s="3" t="s">
        <v>47</v>
      </c>
      <c r="G932" s="3" t="s">
        <v>578</v>
      </c>
      <c r="H932" t="str">
        <f>LEFT(G932,14)</f>
        <v xml:space="preserve">광주광역시 서구 매월2로 </v>
      </c>
    </row>
    <row r="933" spans="1:8" x14ac:dyDescent="0.3">
      <c r="A933" s="3" t="s">
        <v>32</v>
      </c>
      <c r="B933" s="3" t="s">
        <v>579</v>
      </c>
      <c r="C933" s="3" t="s">
        <v>580</v>
      </c>
      <c r="D933" s="3" t="str">
        <f>LEFT(C933,3)&amp;"*"&amp;RIGHT(C933,1)</f>
        <v>(주)*나</v>
      </c>
      <c r="E933" s="3" t="s">
        <v>80</v>
      </c>
      <c r="F933" s="3" t="s">
        <v>47</v>
      </c>
      <c r="G933" s="3" t="s">
        <v>581</v>
      </c>
      <c r="H933" t="str">
        <f>LEFT(G933,14)</f>
        <v xml:space="preserve">광주광역시 서구 매월2로 </v>
      </c>
    </row>
    <row r="934" spans="1:8" x14ac:dyDescent="0.3">
      <c r="A934" s="3" t="s">
        <v>32</v>
      </c>
      <c r="B934" s="3" t="s">
        <v>582</v>
      </c>
      <c r="C934" s="3" t="s">
        <v>583</v>
      </c>
      <c r="D934" s="3" t="str">
        <f>LEFT(C934,1)&amp;"**********"&amp;RIGHT(C934,4)</f>
        <v>두**********주식회사</v>
      </c>
      <c r="E934" s="3" t="s">
        <v>584</v>
      </c>
      <c r="F934" s="3" t="s">
        <v>47</v>
      </c>
      <c r="G934" s="3" t="s">
        <v>585</v>
      </c>
      <c r="H934" t="str">
        <f>LEFT(G934,13)</f>
        <v>광주광역시 서구 매월2로</v>
      </c>
    </row>
    <row r="935" spans="1:8" x14ac:dyDescent="0.3">
      <c r="A935" s="3" t="s">
        <v>32</v>
      </c>
      <c r="B935" s="3" t="s">
        <v>586</v>
      </c>
      <c r="C935" s="3" t="s">
        <v>587</v>
      </c>
      <c r="D935" s="3" t="str">
        <f>LEFT(C935,4)&amp;"*"&amp;RIGHT(C935,1)</f>
        <v>주식회사*나</v>
      </c>
      <c r="E935" s="3" t="s">
        <v>80</v>
      </c>
      <c r="F935" s="3" t="s">
        <v>47</v>
      </c>
      <c r="G935" s="3" t="s">
        <v>581</v>
      </c>
      <c r="H935" t="str">
        <f>LEFT(G935,13)</f>
        <v>광주광역시 서구 매월2로</v>
      </c>
    </row>
    <row r="936" spans="1:8" x14ac:dyDescent="0.3">
      <c r="A936" s="3" t="s">
        <v>32</v>
      </c>
      <c r="B936" s="3" t="s">
        <v>569</v>
      </c>
      <c r="C936" s="3" t="s">
        <v>570</v>
      </c>
      <c r="D936" s="3" t="str">
        <f t="shared" ref="D936" si="226">LEFT(C936,1)&amp;"*"&amp;RIGHT(C936,1)</f>
        <v>강*엽</v>
      </c>
      <c r="E936" s="3" t="s">
        <v>588</v>
      </c>
      <c r="F936" s="3" t="s">
        <v>78</v>
      </c>
      <c r="G936" s="3" t="s">
        <v>572</v>
      </c>
      <c r="H936" t="str">
        <f>LEFT(G936,14)</f>
        <v xml:space="preserve">광주광역시 서구 매월2로 </v>
      </c>
    </row>
    <row r="937" spans="1:8" x14ac:dyDescent="0.3">
      <c r="A937" s="3" t="s">
        <v>32</v>
      </c>
      <c r="B937" s="3" t="s">
        <v>589</v>
      </c>
      <c r="C937" s="3" t="s">
        <v>590</v>
      </c>
      <c r="D937" s="3" t="str">
        <f>LEFT(C937,1)&amp;"****"&amp;RIGHT(C937,4)</f>
        <v>태****업(주)</v>
      </c>
      <c r="E937" s="3" t="s">
        <v>80</v>
      </c>
      <c r="F937" s="3" t="s">
        <v>78</v>
      </c>
      <c r="G937" s="3" t="s">
        <v>591</v>
      </c>
      <c r="H937" t="str">
        <f>LEFT(G937,13)</f>
        <v>광주광역시 서구 매월2로</v>
      </c>
    </row>
    <row r="938" spans="1:8" x14ac:dyDescent="0.3">
      <c r="A938" s="3" t="s">
        <v>32</v>
      </c>
      <c r="B938" s="3" t="s">
        <v>592</v>
      </c>
      <c r="C938" s="3" t="s">
        <v>593</v>
      </c>
      <c r="D938" s="3" t="str">
        <f>LEFT(C938,4)&amp;"***"&amp;RIGHT(C938,1)</f>
        <v>(주)화***시</v>
      </c>
      <c r="E938" s="3" t="s">
        <v>80</v>
      </c>
      <c r="F938" s="3" t="s">
        <v>47</v>
      </c>
      <c r="G938" s="3" t="s">
        <v>594</v>
      </c>
      <c r="H938" t="str">
        <f>LEFT(G938,13)</f>
        <v>광주광역시 서구 매월2로</v>
      </c>
    </row>
    <row r="939" spans="1:8" x14ac:dyDescent="0.3">
      <c r="A939" s="3" t="s">
        <v>28</v>
      </c>
      <c r="B939" s="3" t="s">
        <v>563</v>
      </c>
      <c r="C939" s="3" t="s">
        <v>564</v>
      </c>
      <c r="D939" s="3" t="str">
        <f>LEFT(C939,4)&amp;"*****"&amp;RIGHT(C939,1)</f>
        <v>(주)정*****링</v>
      </c>
      <c r="E939" s="3" t="s">
        <v>80</v>
      </c>
      <c r="F939" s="3" t="s">
        <v>47</v>
      </c>
      <c r="G939" s="3" t="s">
        <v>565</v>
      </c>
      <c r="H939" t="str">
        <f>LEFT(G939,13)</f>
        <v>광주광역시 서구 매월2로</v>
      </c>
    </row>
    <row r="940" spans="1:8" x14ac:dyDescent="0.3">
      <c r="A940" s="3" t="s">
        <v>28</v>
      </c>
      <c r="B940" s="3" t="s">
        <v>595</v>
      </c>
      <c r="C940" s="3" t="s">
        <v>596</v>
      </c>
      <c r="D940" s="3" t="str">
        <f>LEFT(C940,4)&amp;"*****"&amp;RIGHT(C940,1)</f>
        <v>(주)태*****링</v>
      </c>
      <c r="E940" s="3" t="s">
        <v>80</v>
      </c>
      <c r="F940" s="3" t="s">
        <v>47</v>
      </c>
      <c r="G940" s="3" t="s">
        <v>597</v>
      </c>
      <c r="H940" t="str">
        <f>LEFT(G940,14)</f>
        <v xml:space="preserve">광주광역시 서구 매월2로 </v>
      </c>
    </row>
    <row r="941" spans="1:8" x14ac:dyDescent="0.3">
      <c r="A941" s="3" t="s">
        <v>22</v>
      </c>
      <c r="B941" s="3" t="s">
        <v>598</v>
      </c>
      <c r="C941" s="3" t="s">
        <v>587</v>
      </c>
      <c r="D941" s="3" t="str">
        <f>LEFT(C941,4)&amp;"*"&amp;RIGHT(C941,1)</f>
        <v>주식회사*나</v>
      </c>
      <c r="E941" s="3" t="s">
        <v>599</v>
      </c>
      <c r="F941" s="3" t="s">
        <v>47</v>
      </c>
      <c r="G941" s="3" t="s">
        <v>581</v>
      </c>
      <c r="H941" t="str">
        <f>LEFT(G941,13)</f>
        <v>광주광역시 서구 매월2로</v>
      </c>
    </row>
    <row r="942" spans="1:8" x14ac:dyDescent="0.3">
      <c r="A942" s="3" t="s">
        <v>22</v>
      </c>
      <c r="B942" s="3" t="s">
        <v>600</v>
      </c>
      <c r="C942" s="3" t="s">
        <v>580</v>
      </c>
      <c r="D942" s="3" t="str">
        <f>LEFT(C942,3)&amp;"*"&amp;RIGHT(C942,1)</f>
        <v>(주)*나</v>
      </c>
      <c r="E942" s="3" t="s">
        <v>601</v>
      </c>
      <c r="F942" s="3" t="s">
        <v>47</v>
      </c>
      <c r="G942" s="3" t="s">
        <v>581</v>
      </c>
      <c r="H942" t="str">
        <f>LEFT(G942,14)</f>
        <v xml:space="preserve">광주광역시 서구 매월2로 </v>
      </c>
    </row>
    <row r="943" spans="1:8" x14ac:dyDescent="0.3">
      <c r="A943" s="3" t="s">
        <v>22</v>
      </c>
      <c r="B943" s="3" t="s">
        <v>602</v>
      </c>
      <c r="C943" s="3" t="s">
        <v>603</v>
      </c>
      <c r="D943" s="3" t="str">
        <f>LEFT(C943,4)&amp;"**"&amp;RIGHT(C943,1)</f>
        <v>(주)재**설</v>
      </c>
      <c r="E943" s="3" t="s">
        <v>68</v>
      </c>
      <c r="F943" s="3" t="s">
        <v>47</v>
      </c>
      <c r="G943" s="3" t="s">
        <v>604</v>
      </c>
      <c r="H943" t="str">
        <f t="shared" ref="H943" si="227">LEFT(G943,14)</f>
        <v xml:space="preserve">광주광역시 서구 매월2로 </v>
      </c>
    </row>
    <row r="944" spans="1:8" x14ac:dyDescent="0.3">
      <c r="A944" s="3" t="s">
        <v>22</v>
      </c>
      <c r="B944" s="3" t="s">
        <v>605</v>
      </c>
      <c r="C944" s="3" t="s">
        <v>606</v>
      </c>
      <c r="D944" s="3" t="str">
        <f>LEFT(C944,4)&amp;"*****"&amp;RIGHT(C944,1)</f>
        <v>(주)정*****업</v>
      </c>
      <c r="E944" s="3" t="s">
        <v>23</v>
      </c>
      <c r="F944" s="3" t="s">
        <v>47</v>
      </c>
      <c r="G944" s="3" t="s">
        <v>607</v>
      </c>
      <c r="H944" t="str">
        <f>LEFT(G944,14)</f>
        <v xml:space="preserve">광주광역시 서구 매월2로 </v>
      </c>
    </row>
    <row r="945" spans="1:8" x14ac:dyDescent="0.3">
      <c r="A945" s="3" t="s">
        <v>22</v>
      </c>
      <c r="B945" s="3" t="s">
        <v>608</v>
      </c>
      <c r="C945" s="3" t="s">
        <v>564</v>
      </c>
      <c r="D945" s="3" t="str">
        <f>LEFT(C945,4)&amp;"*****"&amp;RIGHT(C945,1)</f>
        <v>(주)정*****링</v>
      </c>
      <c r="E945" s="3" t="s">
        <v>609</v>
      </c>
      <c r="F945" s="3" t="s">
        <v>47</v>
      </c>
      <c r="G945" s="3" t="s">
        <v>565</v>
      </c>
      <c r="H945" t="str">
        <f>LEFT(G945,13)</f>
        <v>광주광역시 서구 매월2로</v>
      </c>
    </row>
    <row r="946" spans="1:8" x14ac:dyDescent="0.3">
      <c r="A946" s="3" t="s">
        <v>22</v>
      </c>
      <c r="B946" s="3" t="s">
        <v>610</v>
      </c>
      <c r="C946" s="3" t="s">
        <v>611</v>
      </c>
      <c r="D946" s="3" t="str">
        <f>LEFT(C946,1)&amp;"*****"&amp;RIGHT(C946,2)</f>
        <v>참*****연대</v>
      </c>
      <c r="E946" s="3" t="s">
        <v>187</v>
      </c>
      <c r="F946" s="3" t="s">
        <v>78</v>
      </c>
      <c r="G946" s="3" t="s">
        <v>612</v>
      </c>
      <c r="H946" t="str">
        <f>LEFT(G946,14)</f>
        <v xml:space="preserve">광주광역시 서구 매월2로 </v>
      </c>
    </row>
    <row r="947" spans="1:8" x14ac:dyDescent="0.3">
      <c r="A947" s="3" t="s">
        <v>22</v>
      </c>
      <c r="B947" s="3" t="s">
        <v>613</v>
      </c>
      <c r="C947" s="3" t="s">
        <v>587</v>
      </c>
      <c r="D947" s="3" t="str">
        <f>LEFT(C947,4)&amp;"*"&amp;RIGHT(C947,1)</f>
        <v>주식회사*나</v>
      </c>
      <c r="E947" s="3" t="s">
        <v>372</v>
      </c>
      <c r="F947" s="3" t="s">
        <v>47</v>
      </c>
      <c r="G947" s="3" t="s">
        <v>581</v>
      </c>
      <c r="H947" t="str">
        <f>LEFT(G947,13)</f>
        <v>광주광역시 서구 매월2로</v>
      </c>
    </row>
    <row r="948" spans="1:8" x14ac:dyDescent="0.3">
      <c r="A948" s="3" t="s">
        <v>22</v>
      </c>
      <c r="B948" s="3" t="s">
        <v>614</v>
      </c>
      <c r="C948" s="3" t="s">
        <v>615</v>
      </c>
      <c r="D948" s="3" t="str">
        <f>LEFT(C948,4)&amp;"**"&amp;RIGHT(C948,1)</f>
        <v>(유)서**업</v>
      </c>
      <c r="E948" s="3" t="s">
        <v>68</v>
      </c>
      <c r="F948" s="3" t="s">
        <v>78</v>
      </c>
      <c r="G948" s="3" t="s">
        <v>616</v>
      </c>
      <c r="H948" t="str">
        <f>LEFT(G948,13)</f>
        <v>광주광역시 서구 매월2로</v>
      </c>
    </row>
    <row r="949" spans="1:8" x14ac:dyDescent="0.3">
      <c r="A949" s="3" t="s">
        <v>22</v>
      </c>
      <c r="B949" s="3" t="s">
        <v>617</v>
      </c>
      <c r="C949" s="3" t="s">
        <v>587</v>
      </c>
      <c r="D949" s="3" t="str">
        <f>LEFT(C949,4)&amp;"*"&amp;RIGHT(C949,1)</f>
        <v>주식회사*나</v>
      </c>
      <c r="E949" s="3" t="s">
        <v>372</v>
      </c>
      <c r="F949" s="3" t="s">
        <v>47</v>
      </c>
      <c r="G949" s="3" t="s">
        <v>581</v>
      </c>
      <c r="H949" t="str">
        <f>LEFT(G949,13)</f>
        <v>광주광역시 서구 매월2로</v>
      </c>
    </row>
    <row r="950" spans="1:8" x14ac:dyDescent="0.3">
      <c r="A950" s="3" t="s">
        <v>22</v>
      </c>
      <c r="B950" s="3" t="s">
        <v>618</v>
      </c>
      <c r="C950" s="3" t="s">
        <v>619</v>
      </c>
      <c r="D950" s="3" t="str">
        <f t="shared" ref="D950:D953" si="228">LEFT(C950,4)&amp;"****"&amp;RIGHT(C950,1)</f>
        <v>(주)일****비</v>
      </c>
      <c r="E950" s="3" t="s">
        <v>187</v>
      </c>
      <c r="F950" s="3" t="s">
        <v>47</v>
      </c>
      <c r="G950" s="3" t="s">
        <v>620</v>
      </c>
      <c r="H950" t="str">
        <f t="shared" ref="H950:H953" si="229">LEFT(G950,14)</f>
        <v xml:space="preserve">광주광역시 서구 매월2로 </v>
      </c>
    </row>
    <row r="951" spans="1:8" x14ac:dyDescent="0.3">
      <c r="A951" s="3" t="s">
        <v>22</v>
      </c>
      <c r="B951" s="3" t="s">
        <v>621</v>
      </c>
      <c r="C951" s="3" t="s">
        <v>622</v>
      </c>
      <c r="D951" s="3" t="str">
        <f>LEFT(C951,4)&amp;"**"&amp;RIGHT(C951,1)</f>
        <v>(주)유**비</v>
      </c>
      <c r="E951" s="3" t="s">
        <v>623</v>
      </c>
      <c r="F951" s="3" t="s">
        <v>13</v>
      </c>
      <c r="G951" s="3" t="s">
        <v>624</v>
      </c>
      <c r="H951" t="str">
        <f t="shared" si="229"/>
        <v xml:space="preserve">광주광역시 서구 매월2로 </v>
      </c>
    </row>
    <row r="952" spans="1:8" x14ac:dyDescent="0.3">
      <c r="A952" s="3" t="s">
        <v>22</v>
      </c>
      <c r="B952" s="3" t="s">
        <v>625</v>
      </c>
      <c r="C952" s="3" t="s">
        <v>574</v>
      </c>
      <c r="D952" s="3" t="str">
        <f>LEFT(C952,4)&amp;"*****"&amp;RIGHT(C952,1)</f>
        <v>(주)에*****발</v>
      </c>
      <c r="E952" s="3" t="s">
        <v>626</v>
      </c>
      <c r="F952" s="3" t="s">
        <v>13</v>
      </c>
      <c r="G952" s="3" t="s">
        <v>627</v>
      </c>
      <c r="H952" t="str">
        <f t="shared" si="229"/>
        <v xml:space="preserve">광주광역시 서구 매월2로 </v>
      </c>
    </row>
    <row r="953" spans="1:8" x14ac:dyDescent="0.3">
      <c r="A953" s="3" t="s">
        <v>22</v>
      </c>
      <c r="B953" s="3" t="s">
        <v>560</v>
      </c>
      <c r="C953" s="3" t="s">
        <v>561</v>
      </c>
      <c r="D953" s="3" t="str">
        <f t="shared" si="228"/>
        <v>(주)와****업</v>
      </c>
      <c r="E953" s="3" t="s">
        <v>68</v>
      </c>
      <c r="F953" s="3" t="s">
        <v>13</v>
      </c>
      <c r="G953" s="3" t="s">
        <v>562</v>
      </c>
      <c r="H953" t="str">
        <f t="shared" si="229"/>
        <v xml:space="preserve">광주광역시 서구 매월2로 </v>
      </c>
    </row>
    <row r="954" spans="1:8" x14ac:dyDescent="0.3">
      <c r="A954" s="3" t="s">
        <v>22</v>
      </c>
      <c r="B954" s="3" t="s">
        <v>628</v>
      </c>
      <c r="C954" s="3" t="s">
        <v>629</v>
      </c>
      <c r="D954" s="3" t="str">
        <f>LEFT(C954,4)&amp;"****"&amp;RIGHT(C954,1)</f>
        <v>주식회사****씨</v>
      </c>
      <c r="E954" s="3" t="s">
        <v>630</v>
      </c>
      <c r="F954" s="3" t="s">
        <v>47</v>
      </c>
      <c r="G954" s="3" t="s">
        <v>631</v>
      </c>
      <c r="H954" t="str">
        <f t="shared" ref="H954" si="230">LEFT(G954,13)</f>
        <v>광주광역시 서구 매월2로</v>
      </c>
    </row>
    <row r="955" spans="1:8" x14ac:dyDescent="0.3">
      <c r="A955" s="3" t="s">
        <v>22</v>
      </c>
      <c r="B955" s="3" t="s">
        <v>632</v>
      </c>
      <c r="C955" s="3" t="s">
        <v>633</v>
      </c>
      <c r="D955" s="3" t="str">
        <f>LEFT(C955,1)&amp;"***"&amp;RIGHT(C955,3)</f>
        <v>재***(주)</v>
      </c>
      <c r="E955" s="3" t="s">
        <v>68</v>
      </c>
      <c r="F955" s="3" t="s">
        <v>47</v>
      </c>
      <c r="G955" s="3" t="s">
        <v>634</v>
      </c>
      <c r="H955" t="str">
        <f>LEFT(G955,14)</f>
        <v xml:space="preserve">광주광역시 서구 매월2로 </v>
      </c>
    </row>
    <row r="956" spans="1:8" x14ac:dyDescent="0.3">
      <c r="A956" s="3" t="s">
        <v>22</v>
      </c>
      <c r="B956" s="3" t="s">
        <v>563</v>
      </c>
      <c r="C956" s="3" t="s">
        <v>564</v>
      </c>
      <c r="D956" s="3" t="str">
        <f>LEFT(C956,4)&amp;"*****"&amp;RIGHT(C956,1)</f>
        <v>(주)정*****링</v>
      </c>
      <c r="E956" s="3" t="s">
        <v>635</v>
      </c>
      <c r="F956" s="3" t="s">
        <v>47</v>
      </c>
      <c r="G956" s="3" t="s">
        <v>565</v>
      </c>
      <c r="H956" t="str">
        <f>LEFT(G956,13)</f>
        <v>광주광역시 서구 매월2로</v>
      </c>
    </row>
    <row r="957" spans="1:8" x14ac:dyDescent="0.3">
      <c r="A957" s="3" t="s">
        <v>22</v>
      </c>
      <c r="B957" s="3" t="s">
        <v>592</v>
      </c>
      <c r="C957" s="3" t="s">
        <v>593</v>
      </c>
      <c r="D957" s="3" t="str">
        <f>LEFT(C957,4)&amp;"***"&amp;RIGHT(C957,1)</f>
        <v>(주)화***시</v>
      </c>
      <c r="E957" s="3" t="s">
        <v>68</v>
      </c>
      <c r="F957" s="3" t="s">
        <v>47</v>
      </c>
      <c r="G957" s="3" t="s">
        <v>594</v>
      </c>
      <c r="H957" t="str">
        <f>LEFT(G957,13)</f>
        <v>광주광역시 서구 매월2로</v>
      </c>
    </row>
    <row r="958" spans="1:8" x14ac:dyDescent="0.3">
      <c r="A958" s="3" t="s">
        <v>9</v>
      </c>
      <c r="B958" s="3" t="s">
        <v>560</v>
      </c>
      <c r="C958" s="3" t="s">
        <v>561</v>
      </c>
      <c r="D958" s="3" t="str">
        <f t="shared" ref="D958" si="231">LEFT(C958,4)&amp;"****"&amp;RIGHT(C958,1)</f>
        <v>(주)와****업</v>
      </c>
      <c r="E958" s="3" t="s">
        <v>66</v>
      </c>
      <c r="F958" s="3" t="s">
        <v>13</v>
      </c>
      <c r="G958" s="3" t="s">
        <v>562</v>
      </c>
      <c r="H958" t="str">
        <f t="shared" ref="H958:H959" si="232">LEFT(G958,14)</f>
        <v xml:space="preserve">광주광역시 서구 매월2로 </v>
      </c>
    </row>
    <row r="959" spans="1:8" x14ac:dyDescent="0.3">
      <c r="A959" s="3" t="s">
        <v>9</v>
      </c>
      <c r="B959" s="3" t="s">
        <v>636</v>
      </c>
      <c r="C959" s="3" t="s">
        <v>574</v>
      </c>
      <c r="D959" s="3" t="str">
        <f>LEFT(C959,4)&amp;"*****"&amp;RIGHT(C959,1)</f>
        <v>(주)에*****발</v>
      </c>
      <c r="E959" s="3" t="s">
        <v>637</v>
      </c>
      <c r="F959" s="3" t="s">
        <v>47</v>
      </c>
      <c r="G959" s="3" t="s">
        <v>575</v>
      </c>
      <c r="H959" t="str">
        <f t="shared" si="232"/>
        <v xml:space="preserve">광주광역시 서구 매월2로 </v>
      </c>
    </row>
    <row r="960" spans="1:8" x14ac:dyDescent="0.3">
      <c r="A960" s="3" t="s">
        <v>9</v>
      </c>
      <c r="B960" s="3" t="s">
        <v>566</v>
      </c>
      <c r="C960" s="3" t="s">
        <v>567</v>
      </c>
      <c r="D960" s="3" t="str">
        <f>LEFT(C960,4)&amp;"**"&amp;RIGHT(C960,1)</f>
        <v>(주)쓰**크</v>
      </c>
      <c r="E960" s="3" t="s">
        <v>638</v>
      </c>
      <c r="F960" s="3" t="s">
        <v>47</v>
      </c>
      <c r="G960" s="3" t="s">
        <v>568</v>
      </c>
      <c r="H960" t="str">
        <f>LEFT(G960,14)</f>
        <v xml:space="preserve">광주광역시 서구 매월2로 </v>
      </c>
    </row>
    <row r="961" spans="1:8" x14ac:dyDescent="0.3">
      <c r="A961" s="3" t="s">
        <v>9</v>
      </c>
      <c r="B961" s="3" t="s">
        <v>639</v>
      </c>
      <c r="C961" s="3" t="s">
        <v>587</v>
      </c>
      <c r="D961" s="3" t="str">
        <f>LEFT(C961,4)&amp;"*"&amp;RIGHT(C961,1)</f>
        <v>주식회사*나</v>
      </c>
      <c r="E961" s="3" t="s">
        <v>438</v>
      </c>
      <c r="F961" s="3" t="s">
        <v>47</v>
      </c>
      <c r="G961" s="3" t="s">
        <v>581</v>
      </c>
      <c r="H961" t="str">
        <f>LEFT(G961,13)</f>
        <v>광주광역시 서구 매월2로</v>
      </c>
    </row>
    <row r="962" spans="1:8" x14ac:dyDescent="0.3">
      <c r="A962" s="3" t="s">
        <v>9</v>
      </c>
      <c r="B962" s="3" t="s">
        <v>640</v>
      </c>
      <c r="C962" s="3" t="s">
        <v>641</v>
      </c>
      <c r="D962" s="3" t="str">
        <f>LEFT(C962,4)&amp;"*"&amp;RIGHT(C962,1)</f>
        <v>주식회사*원</v>
      </c>
      <c r="E962" s="3" t="s">
        <v>125</v>
      </c>
      <c r="F962" s="3" t="s">
        <v>47</v>
      </c>
      <c r="G962" s="3" t="s">
        <v>642</v>
      </c>
      <c r="H962" t="str">
        <f t="shared" ref="H962" si="233">LEFT(G962,13)</f>
        <v>광주광역시 서구 매월2로</v>
      </c>
    </row>
    <row r="963" spans="1:8" x14ac:dyDescent="0.3">
      <c r="A963" s="3" t="s">
        <v>9</v>
      </c>
      <c r="B963" s="3" t="s">
        <v>592</v>
      </c>
      <c r="C963" s="3" t="s">
        <v>593</v>
      </c>
      <c r="D963" s="3" t="str">
        <f>LEFT(C963,4)&amp;"***"&amp;RIGHT(C963,1)</f>
        <v>(주)화***시</v>
      </c>
      <c r="E963" s="3" t="s">
        <v>66</v>
      </c>
      <c r="F963" s="3" t="s">
        <v>47</v>
      </c>
      <c r="G963" s="3" t="s">
        <v>594</v>
      </c>
      <c r="H963" t="str">
        <f>LEFT(G963,13)</f>
        <v>광주광역시 서구 매월2로</v>
      </c>
    </row>
    <row r="964" spans="1:8" x14ac:dyDescent="0.3">
      <c r="A964" s="3" t="s">
        <v>15</v>
      </c>
      <c r="B964" s="3" t="s">
        <v>605</v>
      </c>
      <c r="C964" s="3" t="s">
        <v>606</v>
      </c>
      <c r="D964" s="3" t="str">
        <f>LEFT(C964,4)&amp;"*****"&amp;RIGHT(C964,1)</f>
        <v>(주)정*****업</v>
      </c>
      <c r="E964" s="3" t="s">
        <v>233</v>
      </c>
      <c r="F964" s="3" t="s">
        <v>47</v>
      </c>
      <c r="G964" s="3" t="s">
        <v>607</v>
      </c>
      <c r="H964" t="str">
        <f>LEFT(G964,14)</f>
        <v xml:space="preserve">광주광역시 서구 매월2로 </v>
      </c>
    </row>
    <row r="965" spans="1:8" x14ac:dyDescent="0.3">
      <c r="A965" s="3" t="s">
        <v>15</v>
      </c>
      <c r="B965" s="3" t="s">
        <v>608</v>
      </c>
      <c r="C965" s="3" t="s">
        <v>564</v>
      </c>
      <c r="D965" s="3" t="str">
        <f>LEFT(C965,4)&amp;"*****"&amp;RIGHT(C965,1)</f>
        <v>(주)정*****링</v>
      </c>
      <c r="E965" s="3" t="s">
        <v>233</v>
      </c>
      <c r="F965" s="3" t="s">
        <v>47</v>
      </c>
      <c r="G965" s="3" t="s">
        <v>565</v>
      </c>
      <c r="H965" t="str">
        <f>LEFT(G965,13)</f>
        <v>광주광역시 서구 매월2로</v>
      </c>
    </row>
    <row r="966" spans="1:8" x14ac:dyDescent="0.3">
      <c r="A966" s="3" t="s">
        <v>15</v>
      </c>
      <c r="B966" s="3" t="s">
        <v>613</v>
      </c>
      <c r="C966" s="3" t="s">
        <v>587</v>
      </c>
      <c r="D966" s="3" t="str">
        <f>LEFT(C966,4)&amp;"*"&amp;RIGHT(C966,1)</f>
        <v>주식회사*나</v>
      </c>
      <c r="E966" s="3" t="s">
        <v>438</v>
      </c>
      <c r="F966" s="3" t="s">
        <v>47</v>
      </c>
      <c r="G966" s="3" t="s">
        <v>581</v>
      </c>
      <c r="H966" t="str">
        <f>LEFT(G966,13)</f>
        <v>광주광역시 서구 매월2로</v>
      </c>
    </row>
    <row r="967" spans="1:8" x14ac:dyDescent="0.3">
      <c r="A967" s="3" t="s">
        <v>15</v>
      </c>
      <c r="B967" s="3" t="s">
        <v>614</v>
      </c>
      <c r="C967" s="3" t="s">
        <v>615</v>
      </c>
      <c r="D967" s="3" t="str">
        <f>LEFT(C967,4)&amp;"**"&amp;RIGHT(C967,1)</f>
        <v>(유)서**업</v>
      </c>
      <c r="E967" s="3" t="s">
        <v>66</v>
      </c>
      <c r="F967" s="3" t="s">
        <v>78</v>
      </c>
      <c r="G967" s="3" t="s">
        <v>616</v>
      </c>
      <c r="H967" t="str">
        <f>LEFT(G967,13)</f>
        <v>광주광역시 서구 매월2로</v>
      </c>
    </row>
    <row r="968" spans="1:8" x14ac:dyDescent="0.3">
      <c r="A968" s="3" t="s">
        <v>15</v>
      </c>
      <c r="B968" s="3" t="s">
        <v>566</v>
      </c>
      <c r="C968" s="3" t="s">
        <v>567</v>
      </c>
      <c r="D968" s="3" t="str">
        <f>LEFT(C968,4)&amp;"**"&amp;RIGHT(C968,1)</f>
        <v>(주)쓰**크</v>
      </c>
      <c r="E968" s="3" t="s">
        <v>438</v>
      </c>
      <c r="F968" s="3" t="s">
        <v>47</v>
      </c>
      <c r="G968" s="3" t="s">
        <v>568</v>
      </c>
      <c r="H968" t="str">
        <f>LEFT(G968,14)</f>
        <v xml:space="preserve">광주광역시 서구 매월2로 </v>
      </c>
    </row>
    <row r="969" spans="1:8" x14ac:dyDescent="0.3">
      <c r="A969" s="3" t="s">
        <v>58</v>
      </c>
      <c r="B969" s="3" t="s">
        <v>628</v>
      </c>
      <c r="C969" s="3" t="s">
        <v>629</v>
      </c>
      <c r="D969" s="3" t="str">
        <f t="shared" ref="D969:D970" si="234">LEFT(C969,4)&amp;"****"&amp;RIGHT(C969,1)</f>
        <v>주식회사****씨</v>
      </c>
      <c r="E969" s="3" t="s">
        <v>77</v>
      </c>
      <c r="F969" s="3" t="s">
        <v>47</v>
      </c>
      <c r="G969" s="3" t="s">
        <v>631</v>
      </c>
      <c r="H969" t="str">
        <f t="shared" ref="H969:H970" si="235">LEFT(G969,13)</f>
        <v>광주광역시 서구 매월2로</v>
      </c>
    </row>
    <row r="970" spans="1:8" x14ac:dyDescent="0.3">
      <c r="A970" s="3" t="s">
        <v>58</v>
      </c>
      <c r="B970" s="3" t="s">
        <v>643</v>
      </c>
      <c r="C970" s="3" t="s">
        <v>644</v>
      </c>
      <c r="D970" s="3" t="str">
        <f t="shared" si="234"/>
        <v>주식회사****이</v>
      </c>
      <c r="E970" s="3" t="s">
        <v>59</v>
      </c>
      <c r="F970" s="3" t="s">
        <v>47</v>
      </c>
      <c r="G970" s="3" t="s">
        <v>645</v>
      </c>
      <c r="H970" t="str">
        <f t="shared" si="235"/>
        <v>광주광역시 서구 매월2로</v>
      </c>
    </row>
    <row r="971" spans="1:8" x14ac:dyDescent="0.3">
      <c r="A971" s="3" t="s">
        <v>22</v>
      </c>
      <c r="B971" s="3" t="s">
        <v>576</v>
      </c>
      <c r="C971" s="3" t="s">
        <v>577</v>
      </c>
      <c r="D971" s="3" t="str">
        <f>LEFT(C971,1)&amp;"*****"&amp;RIGHT(C971,3)</f>
        <v>일*****(주)</v>
      </c>
      <c r="E971" s="3" t="s">
        <v>68</v>
      </c>
      <c r="F971" s="3" t="s">
        <v>47</v>
      </c>
      <c r="G971" s="3" t="s">
        <v>578</v>
      </c>
      <c r="H971" t="str">
        <f>LEFT(G971,14)</f>
        <v xml:space="preserve">광주광역시 서구 매월2로 </v>
      </c>
    </row>
    <row r="972" spans="1:8" x14ac:dyDescent="0.3">
      <c r="A972" s="3" t="s">
        <v>22</v>
      </c>
      <c r="B972" s="3" t="s">
        <v>636</v>
      </c>
      <c r="C972" s="3" t="s">
        <v>574</v>
      </c>
      <c r="D972" s="3" t="str">
        <f>LEFT(C972,4)&amp;"*****"&amp;RIGHT(C972,1)</f>
        <v>(주)에*****발</v>
      </c>
      <c r="E972" s="3" t="s">
        <v>388</v>
      </c>
      <c r="F972" s="3" t="s">
        <v>47</v>
      </c>
      <c r="G972" s="3" t="s">
        <v>575</v>
      </c>
      <c r="H972" t="str">
        <f>LEFT(G972,14)</f>
        <v xml:space="preserve">광주광역시 서구 매월2로 </v>
      </c>
    </row>
    <row r="973" spans="1:8" x14ac:dyDescent="0.3">
      <c r="A973" s="3" t="s">
        <v>22</v>
      </c>
      <c r="B973" s="3" t="s">
        <v>646</v>
      </c>
      <c r="C973" s="3" t="s">
        <v>577</v>
      </c>
      <c r="D973" s="3" t="str">
        <f>LEFT(C973,1)&amp;"*****"&amp;RIGHT(C973,3)</f>
        <v>일*****(주)</v>
      </c>
      <c r="E973" s="3" t="s">
        <v>68</v>
      </c>
      <c r="F973" s="3" t="s">
        <v>47</v>
      </c>
      <c r="G973" s="3" t="s">
        <v>578</v>
      </c>
      <c r="H973" t="str">
        <f>LEFT(G973,14)</f>
        <v xml:space="preserve">광주광역시 서구 매월2로 </v>
      </c>
    </row>
    <row r="974" spans="1:8" x14ac:dyDescent="0.3">
      <c r="A974" s="3" t="s">
        <v>22</v>
      </c>
      <c r="B974" s="3" t="s">
        <v>579</v>
      </c>
      <c r="C974" s="3" t="s">
        <v>580</v>
      </c>
      <c r="D974" s="3" t="str">
        <f>LEFT(C974,3)&amp;"*"&amp;RIGHT(C974,1)</f>
        <v>(주)*나</v>
      </c>
      <c r="E974" s="3" t="s">
        <v>68</v>
      </c>
      <c r="F974" s="3" t="s">
        <v>47</v>
      </c>
      <c r="G974" s="3" t="s">
        <v>581</v>
      </c>
      <c r="H974" t="str">
        <f>LEFT(G974,14)</f>
        <v xml:space="preserve">광주광역시 서구 매월2로 </v>
      </c>
    </row>
    <row r="975" spans="1:8" x14ac:dyDescent="0.3">
      <c r="A975" s="3" t="s">
        <v>22</v>
      </c>
      <c r="B975" s="3" t="s">
        <v>647</v>
      </c>
      <c r="C975" s="3" t="s">
        <v>619</v>
      </c>
      <c r="D975" s="3" t="str">
        <f>LEFT(C975,4)&amp;"****"&amp;RIGHT(C975,1)</f>
        <v>(주)일****비</v>
      </c>
      <c r="E975" s="3" t="s">
        <v>355</v>
      </c>
      <c r="F975" s="3" t="s">
        <v>47</v>
      </c>
      <c r="G975" s="3" t="s">
        <v>620</v>
      </c>
      <c r="H975" t="str">
        <f t="shared" ref="H975" si="236">LEFT(G975,14)</f>
        <v xml:space="preserve">광주광역시 서구 매월2로 </v>
      </c>
    </row>
    <row r="976" spans="1:8" x14ac:dyDescent="0.3">
      <c r="A976" s="3" t="s">
        <v>22</v>
      </c>
      <c r="B976" s="3" t="s">
        <v>639</v>
      </c>
      <c r="C976" s="3" t="s">
        <v>587</v>
      </c>
      <c r="D976" s="3" t="str">
        <f>LEFT(C976,4)&amp;"*"&amp;RIGHT(C976,1)</f>
        <v>주식회사*나</v>
      </c>
      <c r="E976" s="3" t="s">
        <v>648</v>
      </c>
      <c r="F976" s="3" t="s">
        <v>47</v>
      </c>
      <c r="G976" s="3" t="s">
        <v>581</v>
      </c>
      <c r="H976" t="str">
        <f t="shared" ref="H976:H978" si="237">LEFT(G976,13)</f>
        <v>광주광역시 서구 매월2로</v>
      </c>
    </row>
    <row r="977" spans="1:8" x14ac:dyDescent="0.3">
      <c r="A977" s="3" t="s">
        <v>58</v>
      </c>
      <c r="B977" s="3" t="s">
        <v>649</v>
      </c>
      <c r="C977" s="3" t="s">
        <v>650</v>
      </c>
      <c r="D977" s="3" t="str">
        <f t="shared" ref="D977" si="238">LEFT(C977,1)&amp;"*"&amp;RIGHT(C977,1)</f>
        <v>조*준</v>
      </c>
      <c r="E977" s="3" t="s">
        <v>651</v>
      </c>
      <c r="F977" s="3" t="s">
        <v>47</v>
      </c>
      <c r="G977" s="3" t="s">
        <v>652</v>
      </c>
      <c r="H977" t="str">
        <f t="shared" si="237"/>
        <v>광주광역시 서구 매월2로</v>
      </c>
    </row>
    <row r="978" spans="1:8" x14ac:dyDescent="0.3">
      <c r="A978" s="3" t="s">
        <v>58</v>
      </c>
      <c r="B978" s="3" t="s">
        <v>598</v>
      </c>
      <c r="C978" s="3" t="s">
        <v>587</v>
      </c>
      <c r="D978" s="3" t="str">
        <f>LEFT(C978,4)&amp;"*"&amp;RIGHT(C978,1)</f>
        <v>주식회사*나</v>
      </c>
      <c r="E978" s="3" t="s">
        <v>59</v>
      </c>
      <c r="F978" s="3" t="s">
        <v>47</v>
      </c>
      <c r="G978" s="3" t="s">
        <v>581</v>
      </c>
      <c r="H978" t="str">
        <f t="shared" si="237"/>
        <v>광주광역시 서구 매월2로</v>
      </c>
    </row>
    <row r="979" spans="1:8" x14ac:dyDescent="0.3">
      <c r="A979" s="3" t="s">
        <v>58</v>
      </c>
      <c r="B979" s="3" t="s">
        <v>653</v>
      </c>
      <c r="C979" s="3" t="s">
        <v>654</v>
      </c>
      <c r="D979" s="3" t="str">
        <f>LEFT(C979,1)&amp;"*"&amp;RIGHT(C979,1)</f>
        <v>임*윤</v>
      </c>
      <c r="E979" s="3" t="s">
        <v>77</v>
      </c>
      <c r="F979" s="3" t="s">
        <v>47</v>
      </c>
      <c r="G979" s="3" t="s">
        <v>655</v>
      </c>
      <c r="H979" t="str">
        <f>LEFT(G979,14)</f>
        <v xml:space="preserve">광주광역시 서구 매월2로 </v>
      </c>
    </row>
    <row r="980" spans="1:8" x14ac:dyDescent="0.3">
      <c r="A980" s="3" t="s">
        <v>9</v>
      </c>
      <c r="B980" s="3" t="s">
        <v>617</v>
      </c>
      <c r="C980" s="3" t="s">
        <v>587</v>
      </c>
      <c r="D980" s="3" t="str">
        <f>LEFT(C980,4)&amp;"*"&amp;RIGHT(C980,1)</f>
        <v>주식회사*나</v>
      </c>
      <c r="E980" s="3" t="s">
        <v>656</v>
      </c>
      <c r="F980" s="3" t="s">
        <v>47</v>
      </c>
      <c r="G980" s="3" t="s">
        <v>581</v>
      </c>
      <c r="H980" t="str">
        <f>LEFT(G980,13)</f>
        <v>광주광역시 서구 매월2로</v>
      </c>
    </row>
    <row r="981" spans="1:8" x14ac:dyDescent="0.3">
      <c r="A981" s="3" t="s">
        <v>9</v>
      </c>
      <c r="B981" s="3" t="s">
        <v>618</v>
      </c>
      <c r="C981" s="3" t="s">
        <v>619</v>
      </c>
      <c r="D981" s="3" t="str">
        <f t="shared" ref="D981" si="239">LEFT(C981,4)&amp;"****"&amp;RIGHT(C981,1)</f>
        <v>(주)일****비</v>
      </c>
      <c r="E981" s="3" t="s">
        <v>148</v>
      </c>
      <c r="F981" s="3" t="s">
        <v>47</v>
      </c>
      <c r="G981" s="3" t="s">
        <v>620</v>
      </c>
      <c r="H981" t="str">
        <f t="shared" ref="H981:H982" si="240">LEFT(G981,14)</f>
        <v xml:space="preserve">광주광역시 서구 매월2로 </v>
      </c>
    </row>
    <row r="982" spans="1:8" x14ac:dyDescent="0.3">
      <c r="A982" s="3" t="s">
        <v>9</v>
      </c>
      <c r="B982" s="3" t="s">
        <v>621</v>
      </c>
      <c r="C982" s="3" t="s">
        <v>622</v>
      </c>
      <c r="D982" s="3" t="str">
        <f>LEFT(C982,4)&amp;"**"&amp;RIGHT(C982,1)</f>
        <v>(주)유**비</v>
      </c>
      <c r="E982" s="3" t="s">
        <v>373</v>
      </c>
      <c r="F982" s="3" t="s">
        <v>13</v>
      </c>
      <c r="G982" s="3" t="s">
        <v>624</v>
      </c>
      <c r="H982" t="str">
        <f t="shared" si="240"/>
        <v xml:space="preserve">광주광역시 서구 매월2로 </v>
      </c>
    </row>
    <row r="983" spans="1:8" x14ac:dyDescent="0.3">
      <c r="A983" s="3" t="s">
        <v>22</v>
      </c>
      <c r="B983" s="3" t="s">
        <v>640</v>
      </c>
      <c r="C983" s="3" t="s">
        <v>641</v>
      </c>
      <c r="D983" s="3" t="str">
        <f>LEFT(C983,4)&amp;"*"&amp;RIGHT(C983,1)</f>
        <v>주식회사*원</v>
      </c>
      <c r="E983" s="3" t="s">
        <v>129</v>
      </c>
      <c r="F983" s="3" t="s">
        <v>47</v>
      </c>
      <c r="G983" s="3" t="s">
        <v>642</v>
      </c>
      <c r="H983" t="str">
        <f t="shared" ref="H983" si="241">LEFT(G983,13)</f>
        <v>광주광역시 서구 매월2로</v>
      </c>
    </row>
    <row r="984" spans="1:8" x14ac:dyDescent="0.3">
      <c r="A984" s="3" t="s">
        <v>22</v>
      </c>
      <c r="B984" s="3" t="s">
        <v>657</v>
      </c>
      <c r="C984" s="3" t="s">
        <v>658</v>
      </c>
      <c r="D984" s="3" t="str">
        <f>LEFT(C984,1)&amp;"***"&amp;RIGHT(C984,3)</f>
        <v>새***(주)</v>
      </c>
      <c r="E984" s="3" t="s">
        <v>187</v>
      </c>
      <c r="F984" s="3" t="s">
        <v>13</v>
      </c>
      <c r="G984" s="3" t="s">
        <v>659</v>
      </c>
      <c r="H984" t="str">
        <f>LEFT(G984,14)</f>
        <v xml:space="preserve">광주광역시 서구 매월2로 </v>
      </c>
    </row>
    <row r="985" spans="1:8" x14ac:dyDescent="0.3">
      <c r="A985" s="3" t="s">
        <v>22</v>
      </c>
      <c r="B985" s="3" t="s">
        <v>660</v>
      </c>
      <c r="C985" s="3" t="s">
        <v>661</v>
      </c>
      <c r="D985" s="3" t="str">
        <f t="shared" ref="D985" si="242">LEFT(C985,1)&amp;"*"&amp;RIGHT(C985,1)</f>
        <v>김*술</v>
      </c>
      <c r="E985" s="3" t="s">
        <v>187</v>
      </c>
      <c r="F985" s="3" t="s">
        <v>47</v>
      </c>
      <c r="G985" s="3" t="s">
        <v>662</v>
      </c>
      <c r="H985" t="str">
        <f>LEFT(G985,13)</f>
        <v>광주광역시 서구 매월2로</v>
      </c>
    </row>
    <row r="986" spans="1:8" x14ac:dyDescent="0.3">
      <c r="A986" s="3" t="s">
        <v>22</v>
      </c>
      <c r="B986" s="3" t="s">
        <v>663</v>
      </c>
      <c r="C986" s="3" t="s">
        <v>664</v>
      </c>
      <c r="D986" s="3" t="str">
        <f>LEFT(C986,4)&amp;"****"&amp;RIGHT(C986,1)</f>
        <v>(주)신****씨</v>
      </c>
      <c r="E986" s="3" t="s">
        <v>187</v>
      </c>
      <c r="F986" s="3" t="s">
        <v>13</v>
      </c>
      <c r="G986" s="3" t="s">
        <v>665</v>
      </c>
      <c r="H986" t="str">
        <f>LEFT(G986,14)</f>
        <v xml:space="preserve">광주광역시 서구 매월2로 </v>
      </c>
    </row>
    <row r="987" spans="1:8" x14ac:dyDescent="0.3">
      <c r="A987" s="3" t="s">
        <v>22</v>
      </c>
      <c r="B987" s="3" t="s">
        <v>586</v>
      </c>
      <c r="C987" s="3" t="s">
        <v>587</v>
      </c>
      <c r="D987" s="3" t="str">
        <f>LEFT(C987,4)&amp;"*"&amp;RIGHT(C987,1)</f>
        <v>주식회사*나</v>
      </c>
      <c r="E987" s="3" t="s">
        <v>68</v>
      </c>
      <c r="F987" s="3" t="s">
        <v>47</v>
      </c>
      <c r="G987" s="3" t="s">
        <v>581</v>
      </c>
      <c r="H987" t="str">
        <f>LEFT(G987,13)</f>
        <v>광주광역시 서구 매월2로</v>
      </c>
    </row>
    <row r="988" spans="1:8" x14ac:dyDescent="0.3">
      <c r="A988" s="3" t="s">
        <v>22</v>
      </c>
      <c r="B988" s="3" t="s">
        <v>666</v>
      </c>
      <c r="C988" s="3" t="s">
        <v>593</v>
      </c>
      <c r="D988" s="3" t="str">
        <f>LEFT(C988,4)&amp;"***"&amp;RIGHT(C988,1)</f>
        <v>(주)화***시</v>
      </c>
      <c r="E988" s="3" t="s">
        <v>68</v>
      </c>
      <c r="F988" s="3" t="s">
        <v>47</v>
      </c>
      <c r="G988" s="3" t="s">
        <v>594</v>
      </c>
      <c r="H988" t="str">
        <f>LEFT(G988,13)</f>
        <v>광주광역시 서구 매월2로</v>
      </c>
    </row>
    <row r="989" spans="1:8" x14ac:dyDescent="0.3">
      <c r="A989" s="3" t="s">
        <v>22</v>
      </c>
      <c r="B989" s="3" t="s">
        <v>569</v>
      </c>
      <c r="C989" s="3" t="s">
        <v>570</v>
      </c>
      <c r="D989" s="3" t="str">
        <f t="shared" ref="D989" si="243">LEFT(C989,1)&amp;"*"&amp;RIGHT(C989,1)</f>
        <v>강*엽</v>
      </c>
      <c r="E989" s="3" t="s">
        <v>74</v>
      </c>
      <c r="F989" s="3" t="s">
        <v>78</v>
      </c>
      <c r="G989" s="3" t="s">
        <v>572</v>
      </c>
      <c r="H989" t="str">
        <f>LEFT(G989,14)</f>
        <v xml:space="preserve">광주광역시 서구 매월2로 </v>
      </c>
    </row>
    <row r="990" spans="1:8" x14ac:dyDescent="0.3">
      <c r="A990" s="3" t="s">
        <v>22</v>
      </c>
      <c r="B990" s="3" t="s">
        <v>573</v>
      </c>
      <c r="C990" s="3" t="s">
        <v>574</v>
      </c>
      <c r="D990" s="3" t="str">
        <f>LEFT(C990,4)&amp;"*****"&amp;RIGHT(C990,1)</f>
        <v>(주)에*****발</v>
      </c>
      <c r="E990" s="3" t="s">
        <v>68</v>
      </c>
      <c r="F990" s="3" t="s">
        <v>47</v>
      </c>
      <c r="G990" s="3" t="s">
        <v>575</v>
      </c>
      <c r="H990" t="str">
        <f>LEFT(G990,14)</f>
        <v xml:space="preserve">광주광역시 서구 매월2로 </v>
      </c>
    </row>
    <row r="991" spans="1:8" x14ac:dyDescent="0.3">
      <c r="A991" s="3" t="s">
        <v>22</v>
      </c>
      <c r="B991" s="3" t="s">
        <v>589</v>
      </c>
      <c r="C991" s="3" t="s">
        <v>590</v>
      </c>
      <c r="D991" s="3" t="str">
        <f>LEFT(C991,1)&amp;"****"&amp;RIGHT(C991,4)</f>
        <v>태****업(주)</v>
      </c>
      <c r="E991" s="3" t="s">
        <v>68</v>
      </c>
      <c r="F991" s="3" t="s">
        <v>78</v>
      </c>
      <c r="G991" s="3" t="s">
        <v>591</v>
      </c>
      <c r="H991" t="str">
        <f t="shared" ref="H991:H992" si="244">LEFT(G991,13)</f>
        <v>광주광역시 서구 매월2로</v>
      </c>
    </row>
    <row r="992" spans="1:8" x14ac:dyDescent="0.3">
      <c r="A992" s="3" t="s">
        <v>22</v>
      </c>
      <c r="B992" s="3" t="s">
        <v>667</v>
      </c>
      <c r="C992" s="3" t="s">
        <v>668</v>
      </c>
      <c r="D992" s="3" t="str">
        <f>LEFT(C992,1)&amp;"******"&amp;RIGHT(C992,4)</f>
        <v>하******지(주)</v>
      </c>
      <c r="E992" s="3" t="s">
        <v>68</v>
      </c>
      <c r="F992" s="3" t="s">
        <v>47</v>
      </c>
      <c r="G992" s="3" t="s">
        <v>669</v>
      </c>
      <c r="H992" t="str">
        <f t="shared" si="244"/>
        <v>광주광역시 서구 매월2로</v>
      </c>
    </row>
    <row r="993" spans="1:8" x14ac:dyDescent="0.3">
      <c r="A993" s="3" t="s">
        <v>22</v>
      </c>
      <c r="B993" s="3" t="s">
        <v>670</v>
      </c>
      <c r="C993" s="3" t="s">
        <v>658</v>
      </c>
      <c r="D993" s="3" t="str">
        <f>LEFT(C993,1)&amp;"***"&amp;RIGHT(C993,3)</f>
        <v>새***(주)</v>
      </c>
      <c r="E993" s="3" t="s">
        <v>187</v>
      </c>
      <c r="F993" s="3" t="s">
        <v>13</v>
      </c>
      <c r="G993" s="3" t="s">
        <v>671</v>
      </c>
      <c r="H993" t="str">
        <f>LEFT(G993,14)</f>
        <v xml:space="preserve">광주광역시 서구 매월2로 </v>
      </c>
    </row>
    <row r="994" spans="1:8" x14ac:dyDescent="0.3">
      <c r="A994" s="3" t="s">
        <v>22</v>
      </c>
      <c r="B994" s="3" t="s">
        <v>672</v>
      </c>
      <c r="C994" s="3" t="s">
        <v>596</v>
      </c>
      <c r="D994" s="3" t="str">
        <f>LEFT(C994,4)&amp;"*****"&amp;RIGHT(C994,1)</f>
        <v>(주)태*****링</v>
      </c>
      <c r="E994" s="3" t="s">
        <v>68</v>
      </c>
      <c r="F994" s="3" t="s">
        <v>47</v>
      </c>
      <c r="G994" s="3" t="s">
        <v>597</v>
      </c>
      <c r="H994" t="str">
        <f>LEFT(G994,14)</f>
        <v xml:space="preserve">광주광역시 서구 매월2로 </v>
      </c>
    </row>
    <row r="995" spans="1:8" x14ac:dyDescent="0.3">
      <c r="A995" s="3" t="s">
        <v>22</v>
      </c>
      <c r="B995" s="3" t="s">
        <v>673</v>
      </c>
      <c r="C995" s="3" t="s">
        <v>674</v>
      </c>
      <c r="D995" s="3" t="str">
        <f>LEFT(C995,4)&amp;"**"&amp;RIGHT(C995,1)</f>
        <v>(주)홍**설</v>
      </c>
      <c r="E995" s="3" t="s">
        <v>68</v>
      </c>
      <c r="F995" s="3" t="s">
        <v>47</v>
      </c>
      <c r="G995" s="3" t="s">
        <v>675</v>
      </c>
      <c r="H995" t="str">
        <f>LEFT(G995,13)</f>
        <v>광주광역시 서구 매월2로</v>
      </c>
    </row>
    <row r="996" spans="1:8" x14ac:dyDescent="0.3">
      <c r="A996" s="3" t="s">
        <v>22</v>
      </c>
      <c r="B996" s="3" t="s">
        <v>595</v>
      </c>
      <c r="C996" s="3" t="s">
        <v>596</v>
      </c>
      <c r="D996" s="3" t="str">
        <f>LEFT(C996,4)&amp;"*****"&amp;RIGHT(C996,1)</f>
        <v>(주)태*****링</v>
      </c>
      <c r="E996" s="3" t="s">
        <v>68</v>
      </c>
      <c r="F996" s="3" t="s">
        <v>47</v>
      </c>
      <c r="G996" s="3" t="s">
        <v>597</v>
      </c>
      <c r="H996" t="str">
        <f>LEFT(G996,14)</f>
        <v xml:space="preserve">광주광역시 서구 매월2로 </v>
      </c>
    </row>
    <row r="997" spans="1:8" x14ac:dyDescent="0.3">
      <c r="A997" s="3" t="s">
        <v>58</v>
      </c>
      <c r="B997" s="3" t="s">
        <v>617</v>
      </c>
      <c r="C997" s="3" t="s">
        <v>587</v>
      </c>
      <c r="D997" s="3" t="str">
        <f>LEFT(C997,4)&amp;"*"&amp;RIGHT(C997,1)</f>
        <v>주식회사*나</v>
      </c>
      <c r="E997" s="3" t="s">
        <v>114</v>
      </c>
      <c r="F997" s="3" t="s">
        <v>47</v>
      </c>
      <c r="G997" s="3" t="s">
        <v>581</v>
      </c>
      <c r="H997" t="str">
        <f>LEFT(G997,13)</f>
        <v>광주광역시 서구 매월2로</v>
      </c>
    </row>
    <row r="998" spans="1:8" x14ac:dyDescent="0.3">
      <c r="A998" s="3" t="s">
        <v>33</v>
      </c>
      <c r="B998" s="3" t="s">
        <v>579</v>
      </c>
      <c r="C998" s="3" t="s">
        <v>580</v>
      </c>
      <c r="D998" s="3" t="str">
        <f>LEFT(C998,3)&amp;"*"&amp;RIGHT(C998,1)</f>
        <v>(주)*나</v>
      </c>
      <c r="E998" s="3" t="s">
        <v>69</v>
      </c>
      <c r="F998" s="3" t="s">
        <v>47</v>
      </c>
      <c r="G998" s="3" t="s">
        <v>581</v>
      </c>
      <c r="H998" t="str">
        <f>LEFT(G998,14)</f>
        <v xml:space="preserve">광주광역시 서구 매월2로 </v>
      </c>
    </row>
    <row r="999" spans="1:8" x14ac:dyDescent="0.3">
      <c r="A999" s="3" t="s">
        <v>33</v>
      </c>
      <c r="B999" s="3" t="s">
        <v>660</v>
      </c>
      <c r="C999" s="3" t="s">
        <v>661</v>
      </c>
      <c r="D999" s="3" t="str">
        <f t="shared" ref="D999" si="245">LEFT(C999,1)&amp;"*"&amp;RIGHT(C999,1)</f>
        <v>김*술</v>
      </c>
      <c r="E999" s="3" t="s">
        <v>91</v>
      </c>
      <c r="F999" s="3" t="s">
        <v>47</v>
      </c>
      <c r="G999" s="3" t="s">
        <v>662</v>
      </c>
      <c r="H999" t="str">
        <f>LEFT(G999,13)</f>
        <v>광주광역시 서구 매월2로</v>
      </c>
    </row>
    <row r="1000" spans="1:8" x14ac:dyDescent="0.3">
      <c r="A1000" s="3" t="s">
        <v>33</v>
      </c>
      <c r="B1000" s="3" t="s">
        <v>586</v>
      </c>
      <c r="C1000" s="3" t="s">
        <v>587</v>
      </c>
      <c r="D1000" s="3" t="str">
        <f>LEFT(C1000,4)&amp;"*"&amp;RIGHT(C1000,1)</f>
        <v>주식회사*나</v>
      </c>
      <c r="E1000" s="3" t="s">
        <v>69</v>
      </c>
      <c r="F1000" s="3" t="s">
        <v>47</v>
      </c>
      <c r="G1000" s="3" t="s">
        <v>581</v>
      </c>
      <c r="H1000" t="str">
        <f>LEFT(G1000,13)</f>
        <v>광주광역시 서구 매월2로</v>
      </c>
    </row>
    <row r="1001" spans="1:8" x14ac:dyDescent="0.3">
      <c r="A1001" s="3" t="s">
        <v>33</v>
      </c>
      <c r="B1001" s="3" t="s">
        <v>676</v>
      </c>
      <c r="C1001" s="3" t="s">
        <v>677</v>
      </c>
      <c r="D1001" s="3" t="str">
        <f t="shared" ref="D1001" si="246">LEFT(C1001,4)&amp;"**"&amp;RIGHT(C1001,1)</f>
        <v>(유)양**수</v>
      </c>
      <c r="E1001" s="3" t="s">
        <v>678</v>
      </c>
      <c r="F1001" s="3" t="s">
        <v>47</v>
      </c>
      <c r="G1001" s="3" t="s">
        <v>679</v>
      </c>
      <c r="H1001" t="str">
        <f>LEFT(G1001,14)</f>
        <v xml:space="preserve">광주광역시 서구 매월2로 </v>
      </c>
    </row>
    <row r="1002" spans="1:8" x14ac:dyDescent="0.3">
      <c r="A1002" s="3" t="s">
        <v>38</v>
      </c>
      <c r="B1002" s="3" t="s">
        <v>579</v>
      </c>
      <c r="C1002" s="3" t="s">
        <v>580</v>
      </c>
      <c r="D1002" s="3" t="str">
        <f>LEFT(C1002,3)&amp;"*"&amp;RIGHT(C1002,1)</f>
        <v>(주)*나</v>
      </c>
      <c r="E1002" s="3" t="s">
        <v>81</v>
      </c>
      <c r="F1002" s="3" t="s">
        <v>47</v>
      </c>
      <c r="G1002" s="3" t="s">
        <v>581</v>
      </c>
      <c r="H1002" t="str">
        <f>LEFT(G1002,14)</f>
        <v xml:space="preserve">광주광역시 서구 매월2로 </v>
      </c>
    </row>
    <row r="1003" spans="1:8" x14ac:dyDescent="0.3">
      <c r="A1003" s="3" t="s">
        <v>38</v>
      </c>
      <c r="B1003" s="3" t="s">
        <v>680</v>
      </c>
      <c r="C1003" s="3" t="s">
        <v>567</v>
      </c>
      <c r="D1003" s="3" t="str">
        <f>LEFT(C1003,4)&amp;"**"&amp;RIGHT(C1003,1)</f>
        <v>(주)쓰**크</v>
      </c>
      <c r="E1003" s="3" t="s">
        <v>81</v>
      </c>
      <c r="F1003" s="3" t="s">
        <v>47</v>
      </c>
      <c r="G1003" s="3" t="s">
        <v>568</v>
      </c>
      <c r="H1003" t="str">
        <f>LEFT(G1003,14)</f>
        <v xml:space="preserve">광주광역시 서구 매월2로 </v>
      </c>
    </row>
    <row r="1004" spans="1:8" x14ac:dyDescent="0.3">
      <c r="A1004" s="3" t="s">
        <v>36</v>
      </c>
      <c r="B1004" s="3" t="s">
        <v>613</v>
      </c>
      <c r="C1004" s="3" t="s">
        <v>587</v>
      </c>
      <c r="D1004" s="3" t="str">
        <f>LEFT(C1004,4)&amp;"*"&amp;RIGHT(C1004,1)</f>
        <v>주식회사*나</v>
      </c>
      <c r="E1004" s="3" t="s">
        <v>120</v>
      </c>
      <c r="F1004" s="3" t="s">
        <v>47</v>
      </c>
      <c r="G1004" s="3" t="s">
        <v>581</v>
      </c>
      <c r="H1004" t="str">
        <f>LEFT(G1004,13)</f>
        <v>광주광역시 서구 매월2로</v>
      </c>
    </row>
    <row r="1005" spans="1:8" x14ac:dyDescent="0.3">
      <c r="A1005" s="3" t="s">
        <v>36</v>
      </c>
      <c r="B1005" s="3" t="s">
        <v>614</v>
      </c>
      <c r="C1005" s="3" t="s">
        <v>615</v>
      </c>
      <c r="D1005" s="3" t="str">
        <f>LEFT(C1005,4)&amp;"**"&amp;RIGHT(C1005,1)</f>
        <v>(유)서**업</v>
      </c>
      <c r="E1005" s="3" t="s">
        <v>81</v>
      </c>
      <c r="F1005" s="3" t="s">
        <v>78</v>
      </c>
      <c r="G1005" s="3" t="s">
        <v>616</v>
      </c>
      <c r="H1005" t="str">
        <f>LEFT(G1005,13)</f>
        <v>광주광역시 서구 매월2로</v>
      </c>
    </row>
    <row r="1006" spans="1:8" x14ac:dyDescent="0.3">
      <c r="A1006" s="3" t="s">
        <v>9</v>
      </c>
      <c r="B1006" s="3" t="s">
        <v>563</v>
      </c>
      <c r="C1006" s="3" t="s">
        <v>564</v>
      </c>
      <c r="D1006" s="3" t="str">
        <f>LEFT(C1006,4)&amp;"*****"&amp;RIGHT(C1006,1)</f>
        <v>(주)정*****링</v>
      </c>
      <c r="E1006" s="3" t="s">
        <v>66</v>
      </c>
      <c r="F1006" s="3" t="s">
        <v>47</v>
      </c>
      <c r="G1006" s="3" t="s">
        <v>565</v>
      </c>
      <c r="H1006" t="str">
        <f>LEFT(G1006,13)</f>
        <v>광주광역시 서구 매월2로</v>
      </c>
    </row>
    <row r="1007" spans="1:8" x14ac:dyDescent="0.3">
      <c r="A1007" s="3" t="s">
        <v>9</v>
      </c>
      <c r="B1007" s="3" t="s">
        <v>576</v>
      </c>
      <c r="C1007" s="3" t="s">
        <v>577</v>
      </c>
      <c r="D1007" s="3" t="str">
        <f t="shared" ref="D1007:D1008" si="247">LEFT(C1007,1)&amp;"*****"&amp;RIGHT(C1007,3)</f>
        <v>일*****(주)</v>
      </c>
      <c r="E1007" s="3" t="s">
        <v>66</v>
      </c>
      <c r="F1007" s="3" t="s">
        <v>47</v>
      </c>
      <c r="G1007" s="3" t="s">
        <v>578</v>
      </c>
      <c r="H1007" t="str">
        <f t="shared" ref="H1007:H1008" si="248">LEFT(G1007,14)</f>
        <v xml:space="preserve">광주광역시 서구 매월2로 </v>
      </c>
    </row>
    <row r="1008" spans="1:8" x14ac:dyDescent="0.3">
      <c r="A1008" s="3" t="s">
        <v>9</v>
      </c>
      <c r="B1008" s="3" t="s">
        <v>646</v>
      </c>
      <c r="C1008" s="3" t="s">
        <v>577</v>
      </c>
      <c r="D1008" s="3" t="str">
        <f t="shared" si="247"/>
        <v>일*****(주)</v>
      </c>
      <c r="E1008" s="3" t="s">
        <v>66</v>
      </c>
      <c r="F1008" s="3" t="s">
        <v>47</v>
      </c>
      <c r="G1008" s="3" t="s">
        <v>578</v>
      </c>
      <c r="H1008" t="str">
        <f t="shared" si="248"/>
        <v xml:space="preserve">광주광역시 서구 매월2로 </v>
      </c>
    </row>
    <row r="1009" spans="1:8" x14ac:dyDescent="0.3">
      <c r="A1009" s="3" t="s">
        <v>9</v>
      </c>
      <c r="B1009" s="3" t="s">
        <v>579</v>
      </c>
      <c r="C1009" s="3" t="s">
        <v>580</v>
      </c>
      <c r="D1009" s="3" t="str">
        <f>LEFT(C1009,3)&amp;"*"&amp;RIGHT(C1009,1)</f>
        <v>(주)*나</v>
      </c>
      <c r="E1009" s="3" t="s">
        <v>66</v>
      </c>
      <c r="F1009" s="3" t="s">
        <v>47</v>
      </c>
      <c r="G1009" s="3" t="s">
        <v>581</v>
      </c>
      <c r="H1009" t="str">
        <f>LEFT(G1009,14)</f>
        <v xml:space="preserve">광주광역시 서구 매월2로 </v>
      </c>
    </row>
    <row r="1010" spans="1:8" x14ac:dyDescent="0.3">
      <c r="A1010" s="3" t="s">
        <v>9</v>
      </c>
      <c r="B1010" s="3" t="s">
        <v>647</v>
      </c>
      <c r="C1010" s="3" t="s">
        <v>619</v>
      </c>
      <c r="D1010" s="3" t="str">
        <f>LEFT(C1010,4)&amp;"****"&amp;RIGHT(C1010,1)</f>
        <v>(주)일****비</v>
      </c>
      <c r="E1010" s="3" t="s">
        <v>356</v>
      </c>
      <c r="F1010" s="3" t="s">
        <v>47</v>
      </c>
      <c r="G1010" s="3" t="s">
        <v>620</v>
      </c>
      <c r="H1010" t="str">
        <f t="shared" ref="H1010" si="249">LEFT(G1010,14)</f>
        <v xml:space="preserve">광주광역시 서구 매월2로 </v>
      </c>
    </row>
    <row r="1011" spans="1:8" x14ac:dyDescent="0.3">
      <c r="A1011" s="3" t="s">
        <v>9</v>
      </c>
      <c r="B1011" s="3" t="s">
        <v>680</v>
      </c>
      <c r="C1011" s="3" t="s">
        <v>567</v>
      </c>
      <c r="D1011" s="3" t="str">
        <f>LEFT(C1011,4)&amp;"**"&amp;RIGHT(C1011,1)</f>
        <v>(주)쓰**크</v>
      </c>
      <c r="E1011" s="3" t="s">
        <v>681</v>
      </c>
      <c r="F1011" s="3" t="s">
        <v>47</v>
      </c>
      <c r="G1011" s="3" t="s">
        <v>568</v>
      </c>
      <c r="H1011" t="str">
        <f>LEFT(G1011,14)</f>
        <v xml:space="preserve">광주광역시 서구 매월2로 </v>
      </c>
    </row>
    <row r="1012" spans="1:8" x14ac:dyDescent="0.3">
      <c r="A1012" s="3" t="s">
        <v>9</v>
      </c>
      <c r="B1012" s="3" t="s">
        <v>657</v>
      </c>
      <c r="C1012" s="3" t="s">
        <v>658</v>
      </c>
      <c r="D1012" s="3" t="str">
        <f>LEFT(C1012,1)&amp;"***"&amp;RIGHT(C1012,3)</f>
        <v>새***(주)</v>
      </c>
      <c r="E1012" s="3" t="s">
        <v>148</v>
      </c>
      <c r="F1012" s="3" t="s">
        <v>13</v>
      </c>
      <c r="G1012" s="3" t="s">
        <v>659</v>
      </c>
      <c r="H1012" t="str">
        <f>LEFT(G1012,14)</f>
        <v xml:space="preserve">광주광역시 서구 매월2로 </v>
      </c>
    </row>
    <row r="1013" spans="1:8" x14ac:dyDescent="0.3">
      <c r="A1013" s="3" t="s">
        <v>9</v>
      </c>
      <c r="B1013" s="3" t="s">
        <v>660</v>
      </c>
      <c r="C1013" s="3" t="s">
        <v>661</v>
      </c>
      <c r="D1013" s="3" t="str">
        <f t="shared" ref="D1013" si="250">LEFT(C1013,1)&amp;"*"&amp;RIGHT(C1013,1)</f>
        <v>김*술</v>
      </c>
      <c r="E1013" s="3" t="s">
        <v>148</v>
      </c>
      <c r="F1013" s="3" t="s">
        <v>47</v>
      </c>
      <c r="G1013" s="3" t="s">
        <v>662</v>
      </c>
      <c r="H1013" t="str">
        <f>LEFT(G1013,13)</f>
        <v>광주광역시 서구 매월2로</v>
      </c>
    </row>
    <row r="1014" spans="1:8" x14ac:dyDescent="0.3">
      <c r="A1014" s="3" t="s">
        <v>9</v>
      </c>
      <c r="B1014" s="3" t="s">
        <v>663</v>
      </c>
      <c r="C1014" s="3" t="s">
        <v>664</v>
      </c>
      <c r="D1014" s="3" t="str">
        <f>LEFT(C1014,4)&amp;"****"&amp;RIGHT(C1014,1)</f>
        <v>(주)신****씨</v>
      </c>
      <c r="E1014" s="3" t="s">
        <v>148</v>
      </c>
      <c r="F1014" s="3" t="s">
        <v>13</v>
      </c>
      <c r="G1014" s="3" t="s">
        <v>665</v>
      </c>
      <c r="H1014" t="str">
        <f>LEFT(G1014,14)</f>
        <v xml:space="preserve">광주광역시 서구 매월2로 </v>
      </c>
    </row>
    <row r="1015" spans="1:8" x14ac:dyDescent="0.3">
      <c r="A1015" s="3" t="s">
        <v>9</v>
      </c>
      <c r="B1015" s="3" t="s">
        <v>586</v>
      </c>
      <c r="C1015" s="3" t="s">
        <v>587</v>
      </c>
      <c r="D1015" s="3" t="str">
        <f>LEFT(C1015,4)&amp;"*"&amp;RIGHT(C1015,1)</f>
        <v>주식회사*나</v>
      </c>
      <c r="E1015" s="3" t="s">
        <v>66</v>
      </c>
      <c r="F1015" s="3" t="s">
        <v>47</v>
      </c>
      <c r="G1015" s="3" t="s">
        <v>581</v>
      </c>
      <c r="H1015" t="str">
        <f>LEFT(G1015,13)</f>
        <v>광주광역시 서구 매월2로</v>
      </c>
    </row>
    <row r="1016" spans="1:8" x14ac:dyDescent="0.3">
      <c r="A1016" s="3" t="s">
        <v>9</v>
      </c>
      <c r="B1016" s="3" t="s">
        <v>666</v>
      </c>
      <c r="C1016" s="3" t="s">
        <v>593</v>
      </c>
      <c r="D1016" s="3" t="str">
        <f>LEFT(C1016,4)&amp;"***"&amp;RIGHT(C1016,1)</f>
        <v>(주)화***시</v>
      </c>
      <c r="E1016" s="3" t="s">
        <v>66</v>
      </c>
      <c r="F1016" s="3" t="s">
        <v>47</v>
      </c>
      <c r="G1016" s="3" t="s">
        <v>594</v>
      </c>
      <c r="H1016" t="str">
        <f>LEFT(G1016,13)</f>
        <v>광주광역시 서구 매월2로</v>
      </c>
    </row>
    <row r="1017" spans="1:8" x14ac:dyDescent="0.3">
      <c r="A1017" s="3" t="s">
        <v>9</v>
      </c>
      <c r="B1017" s="3" t="s">
        <v>573</v>
      </c>
      <c r="C1017" s="3" t="s">
        <v>574</v>
      </c>
      <c r="D1017" s="3" t="str">
        <f>LEFT(C1017,4)&amp;"*****"&amp;RIGHT(C1017,1)</f>
        <v>(주)에*****발</v>
      </c>
      <c r="E1017" s="3" t="s">
        <v>66</v>
      </c>
      <c r="F1017" s="3" t="s">
        <v>47</v>
      </c>
      <c r="G1017" s="3" t="s">
        <v>575</v>
      </c>
      <c r="H1017" t="str">
        <f>LEFT(G1017,14)</f>
        <v xml:space="preserve">광주광역시 서구 매월2로 </v>
      </c>
    </row>
    <row r="1018" spans="1:8" x14ac:dyDescent="0.3">
      <c r="A1018" s="3" t="s">
        <v>9</v>
      </c>
      <c r="B1018" s="3" t="s">
        <v>589</v>
      </c>
      <c r="C1018" s="3" t="s">
        <v>590</v>
      </c>
      <c r="D1018" s="3" t="str">
        <f>LEFT(C1018,1)&amp;"****"&amp;RIGHT(C1018,4)</f>
        <v>태****업(주)</v>
      </c>
      <c r="E1018" s="3" t="s">
        <v>66</v>
      </c>
      <c r="F1018" s="3" t="s">
        <v>78</v>
      </c>
      <c r="G1018" s="3" t="s">
        <v>591</v>
      </c>
      <c r="H1018" t="str">
        <f t="shared" ref="H1018:H1019" si="251">LEFT(G1018,13)</f>
        <v>광주광역시 서구 매월2로</v>
      </c>
    </row>
    <row r="1019" spans="1:8" x14ac:dyDescent="0.3">
      <c r="A1019" s="3" t="s">
        <v>9</v>
      </c>
      <c r="B1019" s="3" t="s">
        <v>667</v>
      </c>
      <c r="C1019" s="3" t="s">
        <v>668</v>
      </c>
      <c r="D1019" s="3" t="str">
        <f>LEFT(C1019,1)&amp;"******"&amp;RIGHT(C1019,4)</f>
        <v>하******지(주)</v>
      </c>
      <c r="E1019" s="3" t="s">
        <v>66</v>
      </c>
      <c r="F1019" s="3" t="s">
        <v>47</v>
      </c>
      <c r="G1019" s="3" t="s">
        <v>669</v>
      </c>
      <c r="H1019" t="str">
        <f t="shared" si="251"/>
        <v>광주광역시 서구 매월2로</v>
      </c>
    </row>
    <row r="1020" spans="1:8" x14ac:dyDescent="0.3">
      <c r="A1020" s="3" t="s">
        <v>9</v>
      </c>
      <c r="B1020" s="3" t="s">
        <v>670</v>
      </c>
      <c r="C1020" s="3" t="s">
        <v>658</v>
      </c>
      <c r="D1020" s="3" t="str">
        <f>LEFT(C1020,1)&amp;"***"&amp;RIGHT(C1020,3)</f>
        <v>새***(주)</v>
      </c>
      <c r="E1020" s="3" t="s">
        <v>148</v>
      </c>
      <c r="F1020" s="3" t="s">
        <v>13</v>
      </c>
      <c r="G1020" s="3" t="s">
        <v>671</v>
      </c>
      <c r="H1020" t="str">
        <f>LEFT(G1020,14)</f>
        <v xml:space="preserve">광주광역시 서구 매월2로 </v>
      </c>
    </row>
    <row r="1021" spans="1:8" x14ac:dyDescent="0.3">
      <c r="A1021" s="3" t="s">
        <v>58</v>
      </c>
      <c r="B1021" s="3" t="s">
        <v>579</v>
      </c>
      <c r="C1021" s="3" t="s">
        <v>580</v>
      </c>
      <c r="D1021" s="3" t="str">
        <f>LEFT(C1021,3)&amp;"*"&amp;RIGHT(C1021,1)</f>
        <v>(주)*나</v>
      </c>
      <c r="E1021" s="3" t="s">
        <v>77</v>
      </c>
      <c r="F1021" s="3" t="s">
        <v>47</v>
      </c>
      <c r="G1021" s="3" t="s">
        <v>581</v>
      </c>
      <c r="H1021" t="str">
        <f>LEFT(G1021,14)</f>
        <v xml:space="preserve">광주광역시 서구 매월2로 </v>
      </c>
    </row>
    <row r="1022" spans="1:8" x14ac:dyDescent="0.3">
      <c r="A1022" s="3" t="s">
        <v>58</v>
      </c>
      <c r="B1022" s="3" t="s">
        <v>566</v>
      </c>
      <c r="C1022" s="3" t="s">
        <v>567</v>
      </c>
      <c r="D1022" s="3" t="str">
        <f>LEFT(C1022,4)&amp;"**"&amp;RIGHT(C1022,1)</f>
        <v>(주)쓰**크</v>
      </c>
      <c r="E1022" s="3" t="s">
        <v>114</v>
      </c>
      <c r="F1022" s="3" t="s">
        <v>47</v>
      </c>
      <c r="G1022" s="3" t="s">
        <v>568</v>
      </c>
      <c r="H1022" t="str">
        <f>LEFT(G1022,14)</f>
        <v xml:space="preserve">광주광역시 서구 매월2로 </v>
      </c>
    </row>
    <row r="1023" spans="1:8" x14ac:dyDescent="0.3">
      <c r="A1023" s="3" t="s">
        <v>58</v>
      </c>
      <c r="B1023" s="3" t="s">
        <v>682</v>
      </c>
      <c r="C1023" s="3" t="s">
        <v>683</v>
      </c>
      <c r="D1023" s="3" t="str">
        <f>LEFT(C1023,4)&amp;"*****"&amp;RIGHT(C1023,1)</f>
        <v>주식회사*****스</v>
      </c>
      <c r="E1023" s="3" t="s">
        <v>359</v>
      </c>
      <c r="F1023" s="3" t="s">
        <v>13</v>
      </c>
      <c r="G1023" s="3" t="s">
        <v>684</v>
      </c>
      <c r="H1023" t="str">
        <f t="shared" ref="H1023:H1024" si="252">LEFT(G1023,13)</f>
        <v>광주광역시 서구 매월2로</v>
      </c>
    </row>
    <row r="1024" spans="1:8" x14ac:dyDescent="0.3">
      <c r="A1024" s="3" t="s">
        <v>58</v>
      </c>
      <c r="B1024" s="3" t="s">
        <v>639</v>
      </c>
      <c r="C1024" s="3" t="s">
        <v>587</v>
      </c>
      <c r="D1024" s="3" t="str">
        <f t="shared" ref="D1024" si="253">LEFT(C1024,4)&amp;"*"&amp;RIGHT(C1024,1)</f>
        <v>주식회사*나</v>
      </c>
      <c r="E1024" s="3" t="s">
        <v>114</v>
      </c>
      <c r="F1024" s="3" t="s">
        <v>47</v>
      </c>
      <c r="G1024" s="3" t="s">
        <v>581</v>
      </c>
      <c r="H1024" t="str">
        <f t="shared" si="252"/>
        <v>광주광역시 서구 매월2로</v>
      </c>
    </row>
    <row r="1025" spans="1:8" x14ac:dyDescent="0.3">
      <c r="A1025" s="3" t="s">
        <v>58</v>
      </c>
      <c r="B1025" s="3" t="s">
        <v>569</v>
      </c>
      <c r="C1025" s="3" t="s">
        <v>570</v>
      </c>
      <c r="D1025" s="3" t="str">
        <f t="shared" ref="D1025:D1026" si="254">LEFT(C1025,1)&amp;"*"&amp;RIGHT(C1025,1)</f>
        <v>강*엽</v>
      </c>
      <c r="E1025" s="3" t="s">
        <v>211</v>
      </c>
      <c r="F1025" s="3" t="s">
        <v>78</v>
      </c>
      <c r="G1025" s="3" t="s">
        <v>572</v>
      </c>
      <c r="H1025" t="str">
        <f>LEFT(G1025,14)</f>
        <v xml:space="preserve">광주광역시 서구 매월2로 </v>
      </c>
    </row>
    <row r="1026" spans="1:8" x14ac:dyDescent="0.3">
      <c r="A1026" s="3" t="s">
        <v>22</v>
      </c>
      <c r="B1026" s="3" t="s">
        <v>649</v>
      </c>
      <c r="C1026" s="3" t="s">
        <v>650</v>
      </c>
      <c r="D1026" s="3" t="str">
        <f t="shared" si="254"/>
        <v>조*준</v>
      </c>
      <c r="E1026" s="3" t="s">
        <v>258</v>
      </c>
      <c r="F1026" s="3" t="s">
        <v>47</v>
      </c>
      <c r="G1026" s="3" t="s">
        <v>652</v>
      </c>
      <c r="H1026" t="str">
        <f>LEFT(G1026,13)</f>
        <v>광주광역시 서구 매월2로</v>
      </c>
    </row>
    <row r="1027" spans="1:8" x14ac:dyDescent="0.3">
      <c r="A1027" s="3" t="s">
        <v>9</v>
      </c>
      <c r="B1027" s="3" t="s">
        <v>672</v>
      </c>
      <c r="C1027" s="3" t="s">
        <v>596</v>
      </c>
      <c r="D1027" s="3" t="str">
        <f>LEFT(C1027,4)&amp;"*****"&amp;RIGHT(C1027,1)</f>
        <v>(주)태*****링</v>
      </c>
      <c r="E1027" s="3" t="s">
        <v>66</v>
      </c>
      <c r="F1027" s="3" t="s">
        <v>47</v>
      </c>
      <c r="G1027" s="3" t="s">
        <v>597</v>
      </c>
      <c r="H1027" t="str">
        <f>LEFT(G1027,14)</f>
        <v xml:space="preserve">광주광역시 서구 매월2로 </v>
      </c>
    </row>
    <row r="1028" spans="1:8" x14ac:dyDescent="0.3">
      <c r="A1028" s="3" t="s">
        <v>9</v>
      </c>
      <c r="B1028" s="3" t="s">
        <v>673</v>
      </c>
      <c r="C1028" s="3" t="s">
        <v>674</v>
      </c>
      <c r="D1028" s="3" t="str">
        <f>LEFT(C1028,4)&amp;"**"&amp;RIGHT(C1028,1)</f>
        <v>(주)홍**설</v>
      </c>
      <c r="E1028" s="3" t="s">
        <v>66</v>
      </c>
      <c r="F1028" s="3" t="s">
        <v>47</v>
      </c>
      <c r="G1028" s="3" t="s">
        <v>675</v>
      </c>
      <c r="H1028" t="str">
        <f>LEFT(G1028,13)</f>
        <v>광주광역시 서구 매월2로</v>
      </c>
    </row>
    <row r="1029" spans="1:8" x14ac:dyDescent="0.3">
      <c r="A1029" s="3" t="s">
        <v>9</v>
      </c>
      <c r="B1029" s="3" t="s">
        <v>595</v>
      </c>
      <c r="C1029" s="3" t="s">
        <v>596</v>
      </c>
      <c r="D1029" s="3" t="str">
        <f>LEFT(C1029,4)&amp;"*****"&amp;RIGHT(C1029,1)</f>
        <v>(주)태*****링</v>
      </c>
      <c r="E1029" s="3" t="s">
        <v>66</v>
      </c>
      <c r="F1029" s="3" t="s">
        <v>47</v>
      </c>
      <c r="G1029" s="3" t="s">
        <v>597</v>
      </c>
      <c r="H1029" t="str">
        <f>LEFT(G1029,14)</f>
        <v xml:space="preserve">광주광역시 서구 매월2로 </v>
      </c>
    </row>
    <row r="1030" spans="1:8" x14ac:dyDescent="0.3">
      <c r="A1030" s="3" t="s">
        <v>9</v>
      </c>
      <c r="B1030" s="3" t="s">
        <v>685</v>
      </c>
      <c r="C1030" s="3" t="s">
        <v>677</v>
      </c>
      <c r="D1030" s="3" t="str">
        <f t="shared" ref="D1030" si="255">LEFT(C1030,4)&amp;"**"&amp;RIGHT(C1030,1)</f>
        <v>(유)양**수</v>
      </c>
      <c r="E1030" s="3" t="s">
        <v>686</v>
      </c>
      <c r="F1030" s="3" t="s">
        <v>47</v>
      </c>
      <c r="G1030" s="3" t="s">
        <v>679</v>
      </c>
      <c r="H1030" t="str">
        <f>LEFT(G1030,14)</f>
        <v xml:space="preserve">광주광역시 서구 매월2로 </v>
      </c>
    </row>
    <row r="1031" spans="1:8" x14ac:dyDescent="0.3">
      <c r="A1031" s="3" t="s">
        <v>9</v>
      </c>
      <c r="B1031" s="3" t="s">
        <v>649</v>
      </c>
      <c r="C1031" s="3" t="s">
        <v>650</v>
      </c>
      <c r="D1031" s="3" t="str">
        <f t="shared" ref="D1031" si="256">LEFT(C1031,1)&amp;"*"&amp;RIGHT(C1031,1)</f>
        <v>조*준</v>
      </c>
      <c r="E1031" s="3" t="s">
        <v>233</v>
      </c>
      <c r="F1031" s="3" t="s">
        <v>47</v>
      </c>
      <c r="G1031" s="3" t="s">
        <v>652</v>
      </c>
      <c r="H1031" t="str">
        <f>LEFT(G1031,13)</f>
        <v>광주광역시 서구 매월2로</v>
      </c>
    </row>
    <row r="1032" spans="1:8" x14ac:dyDescent="0.3">
      <c r="A1032" s="3" t="s">
        <v>9</v>
      </c>
      <c r="B1032" s="3" t="s">
        <v>602</v>
      </c>
      <c r="C1032" s="3" t="s">
        <v>603</v>
      </c>
      <c r="D1032" s="3" t="str">
        <f>LEFT(C1032,4)&amp;"**"&amp;RIGHT(C1032,1)</f>
        <v>(주)재**설</v>
      </c>
      <c r="E1032" s="3" t="s">
        <v>66</v>
      </c>
      <c r="F1032" s="3" t="s">
        <v>47</v>
      </c>
      <c r="G1032" s="3" t="s">
        <v>604</v>
      </c>
      <c r="H1032" t="str">
        <f t="shared" ref="H1032" si="257">LEFT(G1032,14)</f>
        <v xml:space="preserve">광주광역시 서구 매월2로 </v>
      </c>
    </row>
    <row r="1033" spans="1:8" x14ac:dyDescent="0.3">
      <c r="A1033" s="3" t="s">
        <v>9</v>
      </c>
      <c r="B1033" s="3" t="s">
        <v>598</v>
      </c>
      <c r="C1033" s="3" t="s">
        <v>587</v>
      </c>
      <c r="D1033" s="3" t="str">
        <f>LEFT(C1033,4)&amp;"*"&amp;RIGHT(C1033,1)</f>
        <v>주식회사*나</v>
      </c>
      <c r="E1033" s="3" t="s">
        <v>472</v>
      </c>
      <c r="F1033" s="3" t="s">
        <v>47</v>
      </c>
      <c r="G1033" s="3" t="s">
        <v>581</v>
      </c>
      <c r="H1033" t="str">
        <f>LEFT(G1033,13)</f>
        <v>광주광역시 서구 매월2로</v>
      </c>
    </row>
    <row r="1034" spans="1:8" x14ac:dyDescent="0.3">
      <c r="A1034" s="3" t="s">
        <v>9</v>
      </c>
      <c r="B1034" s="3" t="s">
        <v>605</v>
      </c>
      <c r="C1034" s="3" t="s">
        <v>606</v>
      </c>
      <c r="D1034" s="3" t="str">
        <f>LEFT(C1034,4)&amp;"*****"&amp;RIGHT(C1034,1)</f>
        <v>(주)정*****업</v>
      </c>
      <c r="E1034" s="3" t="s">
        <v>687</v>
      </c>
      <c r="F1034" s="3" t="s">
        <v>47</v>
      </c>
      <c r="G1034" s="3" t="s">
        <v>607</v>
      </c>
      <c r="H1034" t="str">
        <f>LEFT(G1034,14)</f>
        <v xml:space="preserve">광주광역시 서구 매월2로 </v>
      </c>
    </row>
    <row r="1035" spans="1:8" x14ac:dyDescent="0.3">
      <c r="A1035" s="3" t="s">
        <v>9</v>
      </c>
      <c r="B1035" s="3" t="s">
        <v>608</v>
      </c>
      <c r="C1035" s="3" t="s">
        <v>564</v>
      </c>
      <c r="D1035" s="3" t="str">
        <f>LEFT(C1035,4)&amp;"*****"&amp;RIGHT(C1035,1)</f>
        <v>(주)정*****링</v>
      </c>
      <c r="E1035" s="3" t="s">
        <v>233</v>
      </c>
      <c r="F1035" s="3" t="s">
        <v>47</v>
      </c>
      <c r="G1035" s="3" t="s">
        <v>565</v>
      </c>
      <c r="H1035" t="str">
        <f>LEFT(G1035,13)</f>
        <v>광주광역시 서구 매월2로</v>
      </c>
    </row>
    <row r="1036" spans="1:8" x14ac:dyDescent="0.3">
      <c r="A1036" s="3" t="s">
        <v>9</v>
      </c>
      <c r="B1036" s="3" t="s">
        <v>610</v>
      </c>
      <c r="C1036" s="3" t="s">
        <v>611</v>
      </c>
      <c r="D1036" s="3" t="str">
        <f>LEFT(C1036,1)&amp;"*****"&amp;RIGHT(C1036,2)</f>
        <v>참*****연대</v>
      </c>
      <c r="E1036" s="3" t="s">
        <v>688</v>
      </c>
      <c r="F1036" s="3" t="s">
        <v>78</v>
      </c>
      <c r="G1036" s="3" t="s">
        <v>612</v>
      </c>
      <c r="H1036" t="str">
        <f>LEFT(G1036,14)</f>
        <v xml:space="preserve">광주광역시 서구 매월2로 </v>
      </c>
    </row>
    <row r="1037" spans="1:8" x14ac:dyDescent="0.3">
      <c r="A1037" s="3" t="s">
        <v>9</v>
      </c>
      <c r="B1037" s="3" t="s">
        <v>613</v>
      </c>
      <c r="C1037" s="3" t="s">
        <v>587</v>
      </c>
      <c r="D1037" s="3" t="str">
        <f>LEFT(C1037,4)&amp;"*"&amp;RIGHT(C1037,1)</f>
        <v>주식회사*나</v>
      </c>
      <c r="E1037" s="3" t="s">
        <v>438</v>
      </c>
      <c r="F1037" s="3" t="s">
        <v>47</v>
      </c>
      <c r="G1037" s="3" t="s">
        <v>581</v>
      </c>
      <c r="H1037" t="str">
        <f>LEFT(G1037,13)</f>
        <v>광주광역시 서구 매월2로</v>
      </c>
    </row>
    <row r="1038" spans="1:8" x14ac:dyDescent="0.3">
      <c r="A1038" s="3" t="s">
        <v>9</v>
      </c>
      <c r="B1038" s="3" t="s">
        <v>614</v>
      </c>
      <c r="C1038" s="3" t="s">
        <v>615</v>
      </c>
      <c r="D1038" s="3" t="str">
        <f>LEFT(C1038,4)&amp;"**"&amp;RIGHT(C1038,1)</f>
        <v>(유)서**업</v>
      </c>
      <c r="E1038" s="3" t="s">
        <v>66</v>
      </c>
      <c r="F1038" s="3" t="s">
        <v>78</v>
      </c>
      <c r="G1038" s="3" t="s">
        <v>616</v>
      </c>
      <c r="H1038" t="str">
        <f>LEFT(G1038,13)</f>
        <v>광주광역시 서구 매월2로</v>
      </c>
    </row>
    <row r="1039" spans="1:8" x14ac:dyDescent="0.3">
      <c r="A1039" s="3" t="s">
        <v>28</v>
      </c>
      <c r="B1039" s="3" t="s">
        <v>579</v>
      </c>
      <c r="C1039" s="3" t="s">
        <v>580</v>
      </c>
      <c r="D1039" s="3" t="str">
        <f>LEFT(C1039,3)&amp;"*"&amp;RIGHT(C1039,1)</f>
        <v>(주)*나</v>
      </c>
      <c r="E1039" s="3" t="s">
        <v>80</v>
      </c>
      <c r="F1039" s="3" t="s">
        <v>47</v>
      </c>
      <c r="G1039" s="3" t="s">
        <v>581</v>
      </c>
      <c r="H1039" t="str">
        <f>LEFT(G1039,14)</f>
        <v xml:space="preserve">광주광역시 서구 매월2로 </v>
      </c>
    </row>
    <row r="1040" spans="1:8" x14ac:dyDescent="0.3">
      <c r="A1040" s="3" t="s">
        <v>28</v>
      </c>
      <c r="B1040" s="3" t="s">
        <v>566</v>
      </c>
      <c r="C1040" s="3" t="s">
        <v>567</v>
      </c>
      <c r="D1040" s="3" t="str">
        <f>LEFT(C1040,4)&amp;"**"&amp;RIGHT(C1040,1)</f>
        <v>(주)쓰**크</v>
      </c>
      <c r="E1040" s="3" t="s">
        <v>119</v>
      </c>
      <c r="F1040" s="3" t="s">
        <v>47</v>
      </c>
      <c r="G1040" s="3" t="s">
        <v>568</v>
      </c>
      <c r="H1040" t="str">
        <f>LEFT(G1040,14)</f>
        <v xml:space="preserve">광주광역시 서구 매월2로 </v>
      </c>
    </row>
    <row r="1041" spans="1:8" x14ac:dyDescent="0.3">
      <c r="A1041" s="3" t="s">
        <v>28</v>
      </c>
      <c r="B1041" s="3" t="s">
        <v>689</v>
      </c>
      <c r="C1041" s="3" t="s">
        <v>690</v>
      </c>
      <c r="D1041" s="3" t="str">
        <f>LEFT(C1041,4)&amp;"*****"&amp;RIGHT(C1041,1)</f>
        <v>주식회사*****발</v>
      </c>
      <c r="E1041" s="3" t="s">
        <v>691</v>
      </c>
      <c r="F1041" s="3" t="s">
        <v>47</v>
      </c>
      <c r="G1041" s="3" t="s">
        <v>692</v>
      </c>
      <c r="H1041" t="str">
        <f t="shared" ref="H1041" si="258">LEFT(G1041,13)</f>
        <v>광주광역시 서구 매월2로</v>
      </c>
    </row>
    <row r="1042" spans="1:8" x14ac:dyDescent="0.3">
      <c r="A1042" s="3" t="s">
        <v>28</v>
      </c>
      <c r="B1042" s="3" t="s">
        <v>680</v>
      </c>
      <c r="C1042" s="3" t="s">
        <v>567</v>
      </c>
      <c r="D1042" s="3" t="str">
        <f>LEFT(C1042,4)&amp;"**"&amp;RIGHT(C1042,1)</f>
        <v>(주)쓰**크</v>
      </c>
      <c r="E1042" s="3" t="s">
        <v>80</v>
      </c>
      <c r="F1042" s="3" t="s">
        <v>47</v>
      </c>
      <c r="G1042" s="3" t="s">
        <v>568</v>
      </c>
      <c r="H1042" t="str">
        <f>LEFT(G1042,14)</f>
        <v xml:space="preserve">광주광역시 서구 매월2로 </v>
      </c>
    </row>
    <row r="1043" spans="1:8" x14ac:dyDescent="0.3">
      <c r="A1043" s="3" t="s">
        <v>58</v>
      </c>
      <c r="B1043" s="3" t="s">
        <v>621</v>
      </c>
      <c r="C1043" s="3" t="s">
        <v>622</v>
      </c>
      <c r="D1043" s="3" t="str">
        <f>LEFT(C1043,4)&amp;"**"&amp;RIGHT(C1043,1)</f>
        <v>(주)유**비</v>
      </c>
      <c r="E1043" s="3" t="s">
        <v>114</v>
      </c>
      <c r="F1043" s="3" t="s">
        <v>13</v>
      </c>
      <c r="G1043" s="3" t="s">
        <v>624</v>
      </c>
      <c r="H1043" t="str">
        <f>LEFT(G1043,14)</f>
        <v xml:space="preserve">광주광역시 서구 매월2로 </v>
      </c>
    </row>
    <row r="1044" spans="1:8" x14ac:dyDescent="0.3">
      <c r="A1044" s="3" t="s">
        <v>58</v>
      </c>
      <c r="B1044" s="3" t="s">
        <v>693</v>
      </c>
      <c r="C1044" s="3" t="s">
        <v>690</v>
      </c>
      <c r="D1044" s="3" t="str">
        <f>LEFT(C1044,4)&amp;"*****"&amp;RIGHT(C1044,1)</f>
        <v>주식회사*****발</v>
      </c>
      <c r="E1044" s="3" t="s">
        <v>161</v>
      </c>
      <c r="F1044" s="3" t="s">
        <v>47</v>
      </c>
      <c r="G1044" s="3" t="s">
        <v>692</v>
      </c>
      <c r="H1044" t="str">
        <f t="shared" ref="H1044" si="259">LEFT(G1044,13)</f>
        <v>광주광역시 서구 매월2로</v>
      </c>
    </row>
    <row r="1045" spans="1:8" x14ac:dyDescent="0.3">
      <c r="A1045" s="3" t="s">
        <v>30</v>
      </c>
      <c r="B1045" s="3" t="s">
        <v>666</v>
      </c>
      <c r="C1045" s="3" t="s">
        <v>593</v>
      </c>
      <c r="D1045" s="3" t="str">
        <f>LEFT(C1045,4)&amp;"***"&amp;RIGHT(C1045,1)</f>
        <v>(주)화***시</v>
      </c>
      <c r="E1045" s="3" t="s">
        <v>77</v>
      </c>
      <c r="F1045" s="3" t="s">
        <v>47</v>
      </c>
      <c r="G1045" s="3" t="s">
        <v>594</v>
      </c>
      <c r="H1045" t="str">
        <f>LEFT(G1045,13)</f>
        <v>광주광역시 서구 매월2로</v>
      </c>
    </row>
    <row r="1046" spans="1:8" x14ac:dyDescent="0.3">
      <c r="A1046" s="3" t="s">
        <v>30</v>
      </c>
      <c r="B1046" s="3" t="s">
        <v>569</v>
      </c>
      <c r="C1046" s="3" t="s">
        <v>570</v>
      </c>
      <c r="D1046" s="3" t="str">
        <f t="shared" ref="D1046" si="260">LEFT(C1046,1)&amp;"*"&amp;RIGHT(C1046,1)</f>
        <v>강*엽</v>
      </c>
      <c r="E1046" s="3" t="s">
        <v>211</v>
      </c>
      <c r="F1046" s="3" t="s">
        <v>78</v>
      </c>
      <c r="G1046" s="3" t="s">
        <v>572</v>
      </c>
      <c r="H1046" t="str">
        <f>LEFT(G1046,14)</f>
        <v xml:space="preserve">광주광역시 서구 매월2로 </v>
      </c>
    </row>
    <row r="1047" spans="1:8" x14ac:dyDescent="0.3">
      <c r="A1047" s="3" t="s">
        <v>30</v>
      </c>
      <c r="B1047" s="3" t="s">
        <v>573</v>
      </c>
      <c r="C1047" s="3" t="s">
        <v>574</v>
      </c>
      <c r="D1047" s="3" t="str">
        <f>LEFT(C1047,4)&amp;"*****"&amp;RIGHT(C1047,1)</f>
        <v>(주)에*****발</v>
      </c>
      <c r="E1047" s="3" t="s">
        <v>77</v>
      </c>
      <c r="F1047" s="3" t="s">
        <v>47</v>
      </c>
      <c r="G1047" s="3" t="s">
        <v>575</v>
      </c>
      <c r="H1047" t="str">
        <f>LEFT(G1047,14)</f>
        <v xml:space="preserve">광주광역시 서구 매월2로 </v>
      </c>
    </row>
    <row r="1048" spans="1:8" x14ac:dyDescent="0.3">
      <c r="A1048" s="3" t="s">
        <v>30</v>
      </c>
      <c r="B1048" s="3" t="s">
        <v>589</v>
      </c>
      <c r="C1048" s="3" t="s">
        <v>590</v>
      </c>
      <c r="D1048" s="3" t="str">
        <f>LEFT(C1048,1)&amp;"****"&amp;RIGHT(C1048,4)</f>
        <v>태****업(주)</v>
      </c>
      <c r="E1048" s="3" t="s">
        <v>77</v>
      </c>
      <c r="F1048" s="3" t="s">
        <v>78</v>
      </c>
      <c r="G1048" s="3" t="s">
        <v>591</v>
      </c>
      <c r="H1048" t="str">
        <f>LEFT(G1048,13)</f>
        <v>광주광역시 서구 매월2로</v>
      </c>
    </row>
    <row r="1049" spans="1:8" x14ac:dyDescent="0.3">
      <c r="A1049" s="3" t="s">
        <v>15</v>
      </c>
      <c r="B1049" s="3" t="s">
        <v>621</v>
      </c>
      <c r="C1049" s="3" t="s">
        <v>622</v>
      </c>
      <c r="D1049" s="3" t="str">
        <f>LEFT(C1049,4)&amp;"**"&amp;RIGHT(C1049,1)</f>
        <v>(주)유**비</v>
      </c>
      <c r="E1049" s="3" t="s">
        <v>373</v>
      </c>
      <c r="F1049" s="3" t="s">
        <v>13</v>
      </c>
      <c r="G1049" s="3" t="s">
        <v>624</v>
      </c>
      <c r="H1049" t="str">
        <f t="shared" ref="H1049:H1051" si="261">LEFT(G1049,14)</f>
        <v xml:space="preserve">광주광역시 서구 매월2로 </v>
      </c>
    </row>
    <row r="1050" spans="1:8" x14ac:dyDescent="0.3">
      <c r="A1050" s="3" t="s">
        <v>15</v>
      </c>
      <c r="B1050" s="3" t="s">
        <v>625</v>
      </c>
      <c r="C1050" s="3" t="s">
        <v>574</v>
      </c>
      <c r="D1050" s="3" t="str">
        <f>LEFT(C1050,4)&amp;"*****"&amp;RIGHT(C1050,1)</f>
        <v>(주)에*****발</v>
      </c>
      <c r="E1050" s="3" t="s">
        <v>438</v>
      </c>
      <c r="F1050" s="3" t="s">
        <v>13</v>
      </c>
      <c r="G1050" s="3" t="s">
        <v>627</v>
      </c>
      <c r="H1050" t="str">
        <f t="shared" si="261"/>
        <v xml:space="preserve">광주광역시 서구 매월2로 </v>
      </c>
    </row>
    <row r="1051" spans="1:8" x14ac:dyDescent="0.3">
      <c r="A1051" s="3" t="s">
        <v>15</v>
      </c>
      <c r="B1051" s="3" t="s">
        <v>560</v>
      </c>
      <c r="C1051" s="3" t="s">
        <v>561</v>
      </c>
      <c r="D1051" s="3" t="str">
        <f t="shared" ref="D1051" si="262">LEFT(C1051,4)&amp;"****"&amp;RIGHT(C1051,1)</f>
        <v>(주)와****업</v>
      </c>
      <c r="E1051" s="3" t="s">
        <v>66</v>
      </c>
      <c r="F1051" s="3" t="s">
        <v>13</v>
      </c>
      <c r="G1051" s="3" t="s">
        <v>562</v>
      </c>
      <c r="H1051" t="str">
        <f t="shared" si="261"/>
        <v xml:space="preserve">광주광역시 서구 매월2로 </v>
      </c>
    </row>
    <row r="1052" spans="1:8" x14ac:dyDescent="0.3">
      <c r="A1052" s="3" t="s">
        <v>15</v>
      </c>
      <c r="B1052" s="3" t="s">
        <v>628</v>
      </c>
      <c r="C1052" s="3" t="s">
        <v>629</v>
      </c>
      <c r="D1052" s="3" t="str">
        <f>LEFT(C1052,4)&amp;"****"&amp;RIGHT(C1052,1)</f>
        <v>주식회사****씨</v>
      </c>
      <c r="E1052" s="3" t="s">
        <v>193</v>
      </c>
      <c r="F1052" s="3" t="s">
        <v>47</v>
      </c>
      <c r="G1052" s="3" t="s">
        <v>631</v>
      </c>
      <c r="H1052" t="str">
        <f t="shared" ref="H1052" si="263">LEFT(G1052,13)</f>
        <v>광주광역시 서구 매월2로</v>
      </c>
    </row>
    <row r="1053" spans="1:8" x14ac:dyDescent="0.3">
      <c r="A1053" s="3" t="s">
        <v>15</v>
      </c>
      <c r="B1053" s="3" t="s">
        <v>632</v>
      </c>
      <c r="C1053" s="3" t="s">
        <v>633</v>
      </c>
      <c r="D1053" s="3" t="str">
        <f>LEFT(C1053,1)&amp;"***"&amp;RIGHT(C1053,3)</f>
        <v>재***(주)</v>
      </c>
      <c r="E1053" s="3" t="s">
        <v>66</v>
      </c>
      <c r="F1053" s="3" t="s">
        <v>47</v>
      </c>
      <c r="G1053" s="3" t="s">
        <v>634</v>
      </c>
      <c r="H1053" t="str">
        <f>LEFT(G1053,14)</f>
        <v xml:space="preserve">광주광역시 서구 매월2로 </v>
      </c>
    </row>
    <row r="1054" spans="1:8" x14ac:dyDescent="0.3">
      <c r="A1054" s="3" t="s">
        <v>15</v>
      </c>
      <c r="B1054" s="3" t="s">
        <v>563</v>
      </c>
      <c r="C1054" s="3" t="s">
        <v>564</v>
      </c>
      <c r="D1054" s="3" t="str">
        <f>LEFT(C1054,4)&amp;"*****"&amp;RIGHT(C1054,1)</f>
        <v>(주)정*****링</v>
      </c>
      <c r="E1054" s="3" t="s">
        <v>66</v>
      </c>
      <c r="F1054" s="3" t="s">
        <v>47</v>
      </c>
      <c r="G1054" s="3" t="s">
        <v>565</v>
      </c>
      <c r="H1054" t="str">
        <f>LEFT(G1054,13)</f>
        <v>광주광역시 서구 매월2로</v>
      </c>
    </row>
    <row r="1055" spans="1:8" x14ac:dyDescent="0.3">
      <c r="A1055" s="3" t="s">
        <v>15</v>
      </c>
      <c r="B1055" s="3" t="s">
        <v>576</v>
      </c>
      <c r="C1055" s="3" t="s">
        <v>577</v>
      </c>
      <c r="D1055" s="3" t="str">
        <f>LEFT(C1055,1)&amp;"*****"&amp;RIGHT(C1055,3)</f>
        <v>일*****(주)</v>
      </c>
      <c r="E1055" s="3" t="s">
        <v>66</v>
      </c>
      <c r="F1055" s="3" t="s">
        <v>47</v>
      </c>
      <c r="G1055" s="3" t="s">
        <v>578</v>
      </c>
      <c r="H1055" t="str">
        <f>LEFT(G1055,14)</f>
        <v xml:space="preserve">광주광역시 서구 매월2로 </v>
      </c>
    </row>
    <row r="1056" spans="1:8" x14ac:dyDescent="0.3">
      <c r="A1056" s="3" t="s">
        <v>15</v>
      </c>
      <c r="B1056" s="3" t="s">
        <v>636</v>
      </c>
      <c r="C1056" s="3" t="s">
        <v>574</v>
      </c>
      <c r="D1056" s="3" t="str">
        <f>LEFT(C1056,4)&amp;"*****"&amp;RIGHT(C1056,1)</f>
        <v>(주)에*****발</v>
      </c>
      <c r="E1056" s="3" t="s">
        <v>438</v>
      </c>
      <c r="F1056" s="3" t="s">
        <v>47</v>
      </c>
      <c r="G1056" s="3" t="s">
        <v>575</v>
      </c>
      <c r="H1056" t="str">
        <f>LEFT(G1056,14)</f>
        <v xml:space="preserve">광주광역시 서구 매월2로 </v>
      </c>
    </row>
    <row r="1057" spans="1:8" x14ac:dyDescent="0.3">
      <c r="A1057" s="3" t="s">
        <v>15</v>
      </c>
      <c r="B1057" s="3" t="s">
        <v>646</v>
      </c>
      <c r="C1057" s="3" t="s">
        <v>577</v>
      </c>
      <c r="D1057" s="3" t="str">
        <f>LEFT(C1057,1)&amp;"*****"&amp;RIGHT(C1057,3)</f>
        <v>일*****(주)</v>
      </c>
      <c r="E1057" s="3" t="s">
        <v>66</v>
      </c>
      <c r="F1057" s="3" t="s">
        <v>47</v>
      </c>
      <c r="G1057" s="3" t="s">
        <v>578</v>
      </c>
      <c r="H1057" t="str">
        <f>LEFT(G1057,14)</f>
        <v xml:space="preserve">광주광역시 서구 매월2로 </v>
      </c>
    </row>
    <row r="1058" spans="1:8" x14ac:dyDescent="0.3">
      <c r="A1058" s="3" t="s">
        <v>15</v>
      </c>
      <c r="B1058" s="3" t="s">
        <v>579</v>
      </c>
      <c r="C1058" s="3" t="s">
        <v>580</v>
      </c>
      <c r="D1058" s="3" t="str">
        <f>LEFT(C1058,3)&amp;"*"&amp;RIGHT(C1058,1)</f>
        <v>(주)*나</v>
      </c>
      <c r="E1058" s="3" t="s">
        <v>66</v>
      </c>
      <c r="F1058" s="3" t="s">
        <v>47</v>
      </c>
      <c r="G1058" s="3" t="s">
        <v>581</v>
      </c>
      <c r="H1058" t="str">
        <f>LEFT(G1058,14)</f>
        <v xml:space="preserve">광주광역시 서구 매월2로 </v>
      </c>
    </row>
    <row r="1059" spans="1:8" x14ac:dyDescent="0.3">
      <c r="A1059" s="3" t="s">
        <v>15</v>
      </c>
      <c r="B1059" s="3" t="s">
        <v>647</v>
      </c>
      <c r="C1059" s="3" t="s">
        <v>619</v>
      </c>
      <c r="D1059" s="3" t="str">
        <f>LEFT(C1059,4)&amp;"****"&amp;RIGHT(C1059,1)</f>
        <v>(주)일****비</v>
      </c>
      <c r="E1059" s="3" t="s">
        <v>356</v>
      </c>
      <c r="F1059" s="3" t="s">
        <v>47</v>
      </c>
      <c r="G1059" s="3" t="s">
        <v>620</v>
      </c>
      <c r="H1059" t="str">
        <f t="shared" ref="H1059" si="264">LEFT(G1059,14)</f>
        <v xml:space="preserve">광주광역시 서구 매월2로 </v>
      </c>
    </row>
    <row r="1060" spans="1:8" x14ac:dyDescent="0.3">
      <c r="A1060" s="3" t="s">
        <v>15</v>
      </c>
      <c r="B1060" s="3" t="s">
        <v>680</v>
      </c>
      <c r="C1060" s="3" t="s">
        <v>567</v>
      </c>
      <c r="D1060" s="3" t="str">
        <f>LEFT(C1060,4)&amp;"**"&amp;RIGHT(C1060,1)</f>
        <v>(주)쓰**크</v>
      </c>
      <c r="E1060" s="3" t="s">
        <v>66</v>
      </c>
      <c r="F1060" s="3" t="s">
        <v>47</v>
      </c>
      <c r="G1060" s="3" t="s">
        <v>568</v>
      </c>
      <c r="H1060" t="str">
        <f>LEFT(G1060,14)</f>
        <v xml:space="preserve">광주광역시 서구 매월2로 </v>
      </c>
    </row>
    <row r="1061" spans="1:8" x14ac:dyDescent="0.3">
      <c r="A1061" s="3" t="s">
        <v>15</v>
      </c>
      <c r="B1061" s="3" t="s">
        <v>639</v>
      </c>
      <c r="C1061" s="3" t="s">
        <v>587</v>
      </c>
      <c r="D1061" s="3" t="str">
        <f>LEFT(C1061,4)&amp;"*"&amp;RIGHT(C1061,1)</f>
        <v>주식회사*나</v>
      </c>
      <c r="E1061" s="3" t="s">
        <v>438</v>
      </c>
      <c r="F1061" s="3" t="s">
        <v>47</v>
      </c>
      <c r="G1061" s="3" t="s">
        <v>581</v>
      </c>
      <c r="H1061" t="str">
        <f>LEFT(G1061,13)</f>
        <v>광주광역시 서구 매월2로</v>
      </c>
    </row>
    <row r="1062" spans="1:8" x14ac:dyDescent="0.3">
      <c r="A1062" s="3" t="s">
        <v>15</v>
      </c>
      <c r="B1062" s="3" t="s">
        <v>640</v>
      </c>
      <c r="C1062" s="3" t="s">
        <v>641</v>
      </c>
      <c r="D1062" s="3" t="str">
        <f>LEFT(C1062,4)&amp;"*"&amp;RIGHT(C1062,1)</f>
        <v>주식회사*원</v>
      </c>
      <c r="E1062" s="3" t="s">
        <v>125</v>
      </c>
      <c r="F1062" s="3" t="s">
        <v>47</v>
      </c>
      <c r="G1062" s="3" t="s">
        <v>642</v>
      </c>
      <c r="H1062" t="str">
        <f t="shared" ref="H1062" si="265">LEFT(G1062,13)</f>
        <v>광주광역시 서구 매월2로</v>
      </c>
    </row>
    <row r="1063" spans="1:8" x14ac:dyDescent="0.3">
      <c r="A1063" s="3" t="s">
        <v>15</v>
      </c>
      <c r="B1063" s="3" t="s">
        <v>657</v>
      </c>
      <c r="C1063" s="3" t="s">
        <v>658</v>
      </c>
      <c r="D1063" s="3" t="str">
        <f>LEFT(C1063,1)&amp;"***"&amp;RIGHT(C1063,3)</f>
        <v>새***(주)</v>
      </c>
      <c r="E1063" s="3" t="s">
        <v>148</v>
      </c>
      <c r="F1063" s="3" t="s">
        <v>13</v>
      </c>
      <c r="G1063" s="3" t="s">
        <v>659</v>
      </c>
      <c r="H1063" t="str">
        <f>LEFT(G1063,14)</f>
        <v xml:space="preserve">광주광역시 서구 매월2로 </v>
      </c>
    </row>
    <row r="1064" spans="1:8" x14ac:dyDescent="0.3">
      <c r="A1064" s="3" t="s">
        <v>15</v>
      </c>
      <c r="B1064" s="3" t="s">
        <v>660</v>
      </c>
      <c r="C1064" s="3" t="s">
        <v>661</v>
      </c>
      <c r="D1064" s="3" t="str">
        <f t="shared" ref="D1064" si="266">LEFT(C1064,1)&amp;"*"&amp;RIGHT(C1064,1)</f>
        <v>김*술</v>
      </c>
      <c r="E1064" s="3" t="s">
        <v>148</v>
      </c>
      <c r="F1064" s="3" t="s">
        <v>47</v>
      </c>
      <c r="G1064" s="3" t="s">
        <v>662</v>
      </c>
      <c r="H1064" t="str">
        <f>LEFT(G1064,13)</f>
        <v>광주광역시 서구 매월2로</v>
      </c>
    </row>
    <row r="1065" spans="1:8" x14ac:dyDescent="0.3">
      <c r="A1065" s="3" t="s">
        <v>15</v>
      </c>
      <c r="B1065" s="3" t="s">
        <v>663</v>
      </c>
      <c r="C1065" s="3" t="s">
        <v>664</v>
      </c>
      <c r="D1065" s="3" t="str">
        <f>LEFT(C1065,4)&amp;"****"&amp;RIGHT(C1065,1)</f>
        <v>(주)신****씨</v>
      </c>
      <c r="E1065" s="3" t="s">
        <v>148</v>
      </c>
      <c r="F1065" s="3" t="s">
        <v>13</v>
      </c>
      <c r="G1065" s="3" t="s">
        <v>665</v>
      </c>
      <c r="H1065" t="str">
        <f>LEFT(G1065,14)</f>
        <v xml:space="preserve">광주광역시 서구 매월2로 </v>
      </c>
    </row>
    <row r="1066" spans="1:8" x14ac:dyDescent="0.3">
      <c r="A1066" s="3" t="s">
        <v>15</v>
      </c>
      <c r="B1066" s="3" t="s">
        <v>586</v>
      </c>
      <c r="C1066" s="3" t="s">
        <v>587</v>
      </c>
      <c r="D1066" s="3" t="str">
        <f>LEFT(C1066,4)&amp;"*"&amp;RIGHT(C1066,1)</f>
        <v>주식회사*나</v>
      </c>
      <c r="E1066" s="3" t="s">
        <v>66</v>
      </c>
      <c r="F1066" s="3" t="s">
        <v>47</v>
      </c>
      <c r="G1066" s="3" t="s">
        <v>581</v>
      </c>
      <c r="H1066" t="str">
        <f>LEFT(G1066,13)</f>
        <v>광주광역시 서구 매월2로</v>
      </c>
    </row>
    <row r="1067" spans="1:8" x14ac:dyDescent="0.3">
      <c r="A1067" s="3" t="s">
        <v>15</v>
      </c>
      <c r="B1067" s="3" t="s">
        <v>666</v>
      </c>
      <c r="C1067" s="3" t="s">
        <v>593</v>
      </c>
      <c r="D1067" s="3" t="str">
        <f>LEFT(C1067,4)&amp;"***"&amp;RIGHT(C1067,1)</f>
        <v>(주)화***시</v>
      </c>
      <c r="E1067" s="3" t="s">
        <v>66</v>
      </c>
      <c r="F1067" s="3" t="s">
        <v>47</v>
      </c>
      <c r="G1067" s="3" t="s">
        <v>594</v>
      </c>
      <c r="H1067" t="str">
        <f>LEFT(G1067,13)</f>
        <v>광주광역시 서구 매월2로</v>
      </c>
    </row>
    <row r="1068" spans="1:8" x14ac:dyDescent="0.3">
      <c r="A1068" s="3" t="s">
        <v>30</v>
      </c>
      <c r="B1068" s="3" t="s">
        <v>672</v>
      </c>
      <c r="C1068" s="3" t="s">
        <v>596</v>
      </c>
      <c r="D1068" s="3" t="str">
        <f t="shared" ref="D1068:D1069" si="267">LEFT(C1068,4)&amp;"*****"&amp;RIGHT(C1068,1)</f>
        <v>(주)태*****링</v>
      </c>
      <c r="E1068" s="3" t="s">
        <v>77</v>
      </c>
      <c r="F1068" s="3" t="s">
        <v>47</v>
      </c>
      <c r="G1068" s="3" t="s">
        <v>597</v>
      </c>
      <c r="H1068" t="str">
        <f t="shared" ref="H1068:H1069" si="268">LEFT(G1068,14)</f>
        <v xml:space="preserve">광주광역시 서구 매월2로 </v>
      </c>
    </row>
    <row r="1069" spans="1:8" x14ac:dyDescent="0.3">
      <c r="A1069" s="3" t="s">
        <v>30</v>
      </c>
      <c r="B1069" s="3" t="s">
        <v>595</v>
      </c>
      <c r="C1069" s="3" t="s">
        <v>596</v>
      </c>
      <c r="D1069" s="3" t="str">
        <f t="shared" si="267"/>
        <v>(주)태*****링</v>
      </c>
      <c r="E1069" s="3" t="s">
        <v>77</v>
      </c>
      <c r="F1069" s="3" t="s">
        <v>47</v>
      </c>
      <c r="G1069" s="3" t="s">
        <v>597</v>
      </c>
      <c r="H1069" t="str">
        <f t="shared" si="268"/>
        <v xml:space="preserve">광주광역시 서구 매월2로 </v>
      </c>
    </row>
    <row r="1070" spans="1:8" x14ac:dyDescent="0.3">
      <c r="A1070" s="3" t="s">
        <v>30</v>
      </c>
      <c r="B1070" s="3" t="s">
        <v>592</v>
      </c>
      <c r="C1070" s="3" t="s">
        <v>593</v>
      </c>
      <c r="D1070" s="3" t="str">
        <f>LEFT(C1070,4)&amp;"***"&amp;RIGHT(C1070,1)</f>
        <v>(주)화***시</v>
      </c>
      <c r="E1070" s="3" t="s">
        <v>77</v>
      </c>
      <c r="F1070" s="3" t="s">
        <v>47</v>
      </c>
      <c r="G1070" s="3" t="s">
        <v>594</v>
      </c>
      <c r="H1070" t="str">
        <f>LEFT(G1070,13)</f>
        <v>광주광역시 서구 매월2로</v>
      </c>
    </row>
    <row r="1071" spans="1:8" x14ac:dyDescent="0.3">
      <c r="A1071" s="3" t="s">
        <v>30</v>
      </c>
      <c r="B1071" s="3" t="s">
        <v>621</v>
      </c>
      <c r="C1071" s="3" t="s">
        <v>622</v>
      </c>
      <c r="D1071" s="3" t="str">
        <f>LEFT(C1071,4)&amp;"**"&amp;RIGHT(C1071,1)</f>
        <v>(주)유**비</v>
      </c>
      <c r="E1071" s="3" t="s">
        <v>114</v>
      </c>
      <c r="F1071" s="3" t="s">
        <v>13</v>
      </c>
      <c r="G1071" s="3" t="s">
        <v>624</v>
      </c>
      <c r="H1071" t="str">
        <f>LEFT(G1071,14)</f>
        <v xml:space="preserve">광주광역시 서구 매월2로 </v>
      </c>
    </row>
    <row r="1072" spans="1:8" x14ac:dyDescent="0.3">
      <c r="A1072" s="3" t="s">
        <v>30</v>
      </c>
      <c r="B1072" s="3" t="s">
        <v>693</v>
      </c>
      <c r="C1072" s="3" t="s">
        <v>690</v>
      </c>
      <c r="D1072" s="3" t="str">
        <f>LEFT(C1072,4)&amp;"*****"&amp;RIGHT(C1072,1)</f>
        <v>주식회사*****발</v>
      </c>
      <c r="E1072" s="3" t="s">
        <v>161</v>
      </c>
      <c r="F1072" s="3" t="s">
        <v>47</v>
      </c>
      <c r="G1072" s="3" t="s">
        <v>692</v>
      </c>
      <c r="H1072" t="str">
        <f t="shared" ref="H1072" si="269">LEFT(G1072,13)</f>
        <v>광주광역시 서구 매월2로</v>
      </c>
    </row>
    <row r="1073" spans="1:8" x14ac:dyDescent="0.3">
      <c r="A1073" s="3" t="s">
        <v>30</v>
      </c>
      <c r="B1073" s="3" t="s">
        <v>625</v>
      </c>
      <c r="C1073" s="3" t="s">
        <v>574</v>
      </c>
      <c r="D1073" s="3" t="str">
        <f>LEFT(C1073,4)&amp;"*****"&amp;RIGHT(C1073,1)</f>
        <v>(주)에*****발</v>
      </c>
      <c r="E1073" s="3" t="s">
        <v>114</v>
      </c>
      <c r="F1073" s="3" t="s">
        <v>13</v>
      </c>
      <c r="G1073" s="3" t="s">
        <v>627</v>
      </c>
      <c r="H1073" t="str">
        <f t="shared" ref="H1073:H1074" si="270">LEFT(G1073,14)</f>
        <v xml:space="preserve">광주광역시 서구 매월2로 </v>
      </c>
    </row>
    <row r="1074" spans="1:8" x14ac:dyDescent="0.3">
      <c r="A1074" s="3" t="s">
        <v>30</v>
      </c>
      <c r="B1074" s="3" t="s">
        <v>560</v>
      </c>
      <c r="C1074" s="3" t="s">
        <v>561</v>
      </c>
      <c r="D1074" s="3" t="str">
        <f t="shared" ref="D1074" si="271">LEFT(C1074,4)&amp;"****"&amp;RIGHT(C1074,1)</f>
        <v>(주)와****업</v>
      </c>
      <c r="E1074" s="3" t="s">
        <v>77</v>
      </c>
      <c r="F1074" s="3" t="s">
        <v>13</v>
      </c>
      <c r="G1074" s="3" t="s">
        <v>562</v>
      </c>
      <c r="H1074" t="str">
        <f t="shared" si="270"/>
        <v xml:space="preserve">광주광역시 서구 매월2로 </v>
      </c>
    </row>
    <row r="1075" spans="1:8" x14ac:dyDescent="0.3">
      <c r="A1075" s="3" t="s">
        <v>30</v>
      </c>
      <c r="B1075" s="3" t="s">
        <v>628</v>
      </c>
      <c r="C1075" s="3" t="s">
        <v>629</v>
      </c>
      <c r="D1075" s="3" t="str">
        <f>LEFT(C1075,4)&amp;"****"&amp;RIGHT(C1075,1)</f>
        <v>주식회사****씨</v>
      </c>
      <c r="E1075" s="3" t="s">
        <v>77</v>
      </c>
      <c r="F1075" s="3" t="s">
        <v>47</v>
      </c>
      <c r="G1075" s="3" t="s">
        <v>631</v>
      </c>
      <c r="H1075" t="str">
        <f t="shared" ref="H1075" si="272">LEFT(G1075,13)</f>
        <v>광주광역시 서구 매월2로</v>
      </c>
    </row>
    <row r="1076" spans="1:8" x14ac:dyDescent="0.3">
      <c r="A1076" s="3" t="s">
        <v>30</v>
      </c>
      <c r="B1076" s="3" t="s">
        <v>576</v>
      </c>
      <c r="C1076" s="3" t="s">
        <v>577</v>
      </c>
      <c r="D1076" s="3" t="str">
        <f>LEFT(C1076,1)&amp;"*****"&amp;RIGHT(C1076,3)</f>
        <v>일*****(주)</v>
      </c>
      <c r="E1076" s="3" t="s">
        <v>77</v>
      </c>
      <c r="F1076" s="3" t="s">
        <v>47</v>
      </c>
      <c r="G1076" s="3" t="s">
        <v>578</v>
      </c>
      <c r="H1076" t="str">
        <f>LEFT(G1076,14)</f>
        <v xml:space="preserve">광주광역시 서구 매월2로 </v>
      </c>
    </row>
    <row r="1077" spans="1:8" x14ac:dyDescent="0.3">
      <c r="A1077" s="3" t="s">
        <v>30</v>
      </c>
      <c r="B1077" s="3" t="s">
        <v>636</v>
      </c>
      <c r="C1077" s="3" t="s">
        <v>574</v>
      </c>
      <c r="D1077" s="3" t="str">
        <f>LEFT(C1077,4)&amp;"*****"&amp;RIGHT(C1077,1)</f>
        <v>(주)에*****발</v>
      </c>
      <c r="E1077" s="3" t="s">
        <v>114</v>
      </c>
      <c r="F1077" s="3" t="s">
        <v>47</v>
      </c>
      <c r="G1077" s="3" t="s">
        <v>575</v>
      </c>
      <c r="H1077" t="str">
        <f>LEFT(G1077,14)</f>
        <v xml:space="preserve">광주광역시 서구 매월2로 </v>
      </c>
    </row>
    <row r="1078" spans="1:8" x14ac:dyDescent="0.3">
      <c r="A1078" s="3" t="s">
        <v>30</v>
      </c>
      <c r="B1078" s="3" t="s">
        <v>579</v>
      </c>
      <c r="C1078" s="3" t="s">
        <v>580</v>
      </c>
      <c r="D1078" s="3" t="str">
        <f>LEFT(C1078,3)&amp;"*"&amp;RIGHT(C1078,1)</f>
        <v>(주)*나</v>
      </c>
      <c r="E1078" s="3" t="s">
        <v>77</v>
      </c>
      <c r="F1078" s="3" t="s">
        <v>47</v>
      </c>
      <c r="G1078" s="3" t="s">
        <v>581</v>
      </c>
      <c r="H1078" t="str">
        <f>LEFT(G1078,14)</f>
        <v xml:space="preserve">광주광역시 서구 매월2로 </v>
      </c>
    </row>
    <row r="1079" spans="1:8" x14ac:dyDescent="0.3">
      <c r="A1079" s="3" t="s">
        <v>30</v>
      </c>
      <c r="B1079" s="3" t="s">
        <v>566</v>
      </c>
      <c r="C1079" s="3" t="s">
        <v>567</v>
      </c>
      <c r="D1079" s="3" t="str">
        <f>LEFT(C1079,4)&amp;"**"&amp;RIGHT(C1079,1)</f>
        <v>(주)쓰**크</v>
      </c>
      <c r="E1079" s="3" t="s">
        <v>114</v>
      </c>
      <c r="F1079" s="3" t="s">
        <v>47</v>
      </c>
      <c r="G1079" s="3" t="s">
        <v>568</v>
      </c>
      <c r="H1079" t="str">
        <f>LEFT(G1079,14)</f>
        <v xml:space="preserve">광주광역시 서구 매월2로 </v>
      </c>
    </row>
    <row r="1080" spans="1:8" x14ac:dyDescent="0.3">
      <c r="A1080" s="3" t="s">
        <v>9</v>
      </c>
      <c r="B1080" s="3" t="s">
        <v>625</v>
      </c>
      <c r="C1080" s="3" t="s">
        <v>574</v>
      </c>
      <c r="D1080" s="3" t="str">
        <f>LEFT(C1080,4)&amp;"*****"&amp;RIGHT(C1080,1)</f>
        <v>(주)에*****발</v>
      </c>
      <c r="E1080" s="3" t="s">
        <v>438</v>
      </c>
      <c r="F1080" s="3" t="s">
        <v>13</v>
      </c>
      <c r="G1080" s="3" t="s">
        <v>627</v>
      </c>
      <c r="H1080" t="str">
        <f>LEFT(G1080,14)</f>
        <v xml:space="preserve">광주광역시 서구 매월2로 </v>
      </c>
    </row>
    <row r="1081" spans="1:8" x14ac:dyDescent="0.3">
      <c r="A1081" s="3" t="s">
        <v>9</v>
      </c>
      <c r="B1081" s="3" t="s">
        <v>628</v>
      </c>
      <c r="C1081" s="3" t="s">
        <v>629</v>
      </c>
      <c r="D1081" s="3" t="str">
        <f>LEFT(C1081,4)&amp;"****"&amp;RIGHT(C1081,1)</f>
        <v>주식회사****씨</v>
      </c>
      <c r="E1081" s="3" t="s">
        <v>193</v>
      </c>
      <c r="F1081" s="3" t="s">
        <v>47</v>
      </c>
      <c r="G1081" s="3" t="s">
        <v>631</v>
      </c>
      <c r="H1081" t="str">
        <f t="shared" ref="H1081" si="273">LEFT(G1081,13)</f>
        <v>광주광역시 서구 매월2로</v>
      </c>
    </row>
    <row r="1082" spans="1:8" x14ac:dyDescent="0.3">
      <c r="A1082" s="3" t="s">
        <v>9</v>
      </c>
      <c r="B1082" s="3" t="s">
        <v>632</v>
      </c>
      <c r="C1082" s="3" t="s">
        <v>633</v>
      </c>
      <c r="D1082" s="3" t="str">
        <f>LEFT(C1082,1)&amp;"***"&amp;RIGHT(C1082,3)</f>
        <v>재***(주)</v>
      </c>
      <c r="E1082" s="3" t="s">
        <v>66</v>
      </c>
      <c r="F1082" s="3" t="s">
        <v>47</v>
      </c>
      <c r="G1082" s="3" t="s">
        <v>634</v>
      </c>
      <c r="H1082" t="str">
        <f>LEFT(G1082,14)</f>
        <v xml:space="preserve">광주광역시 서구 매월2로 </v>
      </c>
    </row>
    <row r="1083" spans="1:8" x14ac:dyDescent="0.3">
      <c r="A1083" s="3" t="s">
        <v>20</v>
      </c>
      <c r="B1083" s="3" t="s">
        <v>598</v>
      </c>
      <c r="C1083" s="3" t="s">
        <v>587</v>
      </c>
      <c r="D1083" s="3" t="str">
        <f>LEFT(C1083,4)&amp;"*"&amp;RIGHT(C1083,1)</f>
        <v>주식회사*나</v>
      </c>
      <c r="E1083" s="3" t="s">
        <v>694</v>
      </c>
      <c r="F1083" s="3" t="s">
        <v>47</v>
      </c>
      <c r="G1083" s="3" t="s">
        <v>581</v>
      </c>
      <c r="H1083" t="str">
        <f>LEFT(G1083,13)</f>
        <v>광주광역시 서구 매월2로</v>
      </c>
    </row>
    <row r="1084" spans="1:8" x14ac:dyDescent="0.3">
      <c r="A1084" s="3" t="s">
        <v>20</v>
      </c>
      <c r="B1084" s="3" t="s">
        <v>605</v>
      </c>
      <c r="C1084" s="3" t="s">
        <v>606</v>
      </c>
      <c r="D1084" s="3" t="str">
        <f>LEFT(C1084,4)&amp;"*****"&amp;RIGHT(C1084,1)</f>
        <v>(주)정*****업</v>
      </c>
      <c r="E1084" s="3" t="s">
        <v>21</v>
      </c>
      <c r="F1084" s="3" t="s">
        <v>47</v>
      </c>
      <c r="G1084" s="3" t="s">
        <v>607</v>
      </c>
      <c r="H1084" t="str">
        <f>LEFT(G1084,14)</f>
        <v xml:space="preserve">광주광역시 서구 매월2로 </v>
      </c>
    </row>
    <row r="1085" spans="1:8" x14ac:dyDescent="0.3">
      <c r="A1085" s="3" t="s">
        <v>20</v>
      </c>
      <c r="B1085" s="3" t="s">
        <v>608</v>
      </c>
      <c r="C1085" s="3" t="s">
        <v>564</v>
      </c>
      <c r="D1085" s="3" t="str">
        <f>LEFT(C1085,4)&amp;"*****"&amp;RIGHT(C1085,1)</f>
        <v>(주)정*****링</v>
      </c>
      <c r="E1085" s="3" t="s">
        <v>21</v>
      </c>
      <c r="F1085" s="3" t="s">
        <v>47</v>
      </c>
      <c r="G1085" s="3" t="s">
        <v>565</v>
      </c>
      <c r="H1085" t="str">
        <f>LEFT(G1085,13)</f>
        <v>광주광역시 서구 매월2로</v>
      </c>
    </row>
    <row r="1086" spans="1:8" x14ac:dyDescent="0.3">
      <c r="A1086" s="3" t="s">
        <v>20</v>
      </c>
      <c r="B1086" s="3" t="s">
        <v>613</v>
      </c>
      <c r="C1086" s="3" t="s">
        <v>587</v>
      </c>
      <c r="D1086" s="3" t="str">
        <f>LEFT(C1086,4)&amp;"*"&amp;RIGHT(C1086,1)</f>
        <v>주식회사*나</v>
      </c>
      <c r="E1086" s="3" t="s">
        <v>695</v>
      </c>
      <c r="F1086" s="3" t="s">
        <v>47</v>
      </c>
      <c r="G1086" s="3" t="s">
        <v>581</v>
      </c>
      <c r="H1086" t="str">
        <f>LEFT(G1086,13)</f>
        <v>광주광역시 서구 매월2로</v>
      </c>
    </row>
    <row r="1087" spans="1:8" x14ac:dyDescent="0.3">
      <c r="A1087" s="3" t="s">
        <v>20</v>
      </c>
      <c r="B1087" s="3" t="s">
        <v>614</v>
      </c>
      <c r="C1087" s="3" t="s">
        <v>615</v>
      </c>
      <c r="D1087" s="3" t="str">
        <f>LEFT(C1087,4)&amp;"**"&amp;RIGHT(C1087,1)</f>
        <v>(유)서**업</v>
      </c>
      <c r="E1087" s="3" t="s">
        <v>69</v>
      </c>
      <c r="F1087" s="3" t="s">
        <v>78</v>
      </c>
      <c r="G1087" s="3" t="s">
        <v>616</v>
      </c>
      <c r="H1087" t="str">
        <f>LEFT(G1087,13)</f>
        <v>광주광역시 서구 매월2로</v>
      </c>
    </row>
    <row r="1088" spans="1:8" x14ac:dyDescent="0.3">
      <c r="A1088" s="3" t="s">
        <v>20</v>
      </c>
      <c r="B1088" s="3" t="s">
        <v>617</v>
      </c>
      <c r="C1088" s="3" t="s">
        <v>587</v>
      </c>
      <c r="D1088" s="3" t="str">
        <f>LEFT(C1088,4)&amp;"*"&amp;RIGHT(C1088,1)</f>
        <v>주식회사*나</v>
      </c>
      <c r="E1088" s="3" t="s">
        <v>91</v>
      </c>
      <c r="F1088" s="3" t="s">
        <v>47</v>
      </c>
      <c r="G1088" s="3" t="s">
        <v>581</v>
      </c>
      <c r="H1088" t="str">
        <f>LEFT(G1088,13)</f>
        <v>광주광역시 서구 매월2로</v>
      </c>
    </row>
    <row r="1089" spans="1:8" x14ac:dyDescent="0.3">
      <c r="A1089" s="3" t="s">
        <v>20</v>
      </c>
      <c r="B1089" s="3" t="s">
        <v>696</v>
      </c>
      <c r="C1089" s="3" t="s">
        <v>677</v>
      </c>
      <c r="D1089" s="3" t="str">
        <f t="shared" ref="D1089:D1090" si="274">LEFT(C1089,4)&amp;"**"&amp;RIGHT(C1089,1)</f>
        <v>(유)양**수</v>
      </c>
      <c r="E1089" s="3" t="s">
        <v>697</v>
      </c>
      <c r="F1089" s="3" t="s">
        <v>47</v>
      </c>
      <c r="G1089" s="3" t="s">
        <v>679</v>
      </c>
      <c r="H1089" t="str">
        <f t="shared" ref="H1089:H1090" si="275">LEFT(G1089,14)</f>
        <v xml:space="preserve">광주광역시 서구 매월2로 </v>
      </c>
    </row>
    <row r="1090" spans="1:8" x14ac:dyDescent="0.3">
      <c r="A1090" s="3" t="s">
        <v>20</v>
      </c>
      <c r="B1090" s="3" t="s">
        <v>698</v>
      </c>
      <c r="C1090" s="3" t="s">
        <v>677</v>
      </c>
      <c r="D1090" s="3" t="str">
        <f t="shared" si="274"/>
        <v>(유)양**수</v>
      </c>
      <c r="E1090" s="3" t="s">
        <v>699</v>
      </c>
      <c r="F1090" s="3" t="s">
        <v>47</v>
      </c>
      <c r="G1090" s="3" t="s">
        <v>679</v>
      </c>
      <c r="H1090" t="str">
        <f t="shared" si="275"/>
        <v xml:space="preserve">광주광역시 서구 매월2로 </v>
      </c>
    </row>
    <row r="1091" spans="1:8" x14ac:dyDescent="0.3">
      <c r="A1091" s="3" t="s">
        <v>20</v>
      </c>
      <c r="B1091" s="3" t="s">
        <v>625</v>
      </c>
      <c r="C1091" s="3" t="s">
        <v>574</v>
      </c>
      <c r="D1091" s="3" t="str">
        <f>LEFT(C1091,4)&amp;"*****"&amp;RIGHT(C1091,1)</f>
        <v>(주)에*****발</v>
      </c>
      <c r="E1091" s="3" t="s">
        <v>108</v>
      </c>
      <c r="F1091" s="3" t="s">
        <v>13</v>
      </c>
      <c r="G1091" s="3" t="s">
        <v>627</v>
      </c>
      <c r="H1091" t="str">
        <f>LEFT(G1091,14)</f>
        <v xml:space="preserve">광주광역시 서구 매월2로 </v>
      </c>
    </row>
    <row r="1092" spans="1:8" x14ac:dyDescent="0.3">
      <c r="A1092" s="3" t="s">
        <v>30</v>
      </c>
      <c r="B1092" s="3" t="s">
        <v>649</v>
      </c>
      <c r="C1092" s="3" t="s">
        <v>650</v>
      </c>
      <c r="D1092" s="3" t="str">
        <f t="shared" ref="D1092" si="276">LEFT(C1092,1)&amp;"*"&amp;RIGHT(C1092,1)</f>
        <v>조*준</v>
      </c>
      <c r="E1092" s="3" t="s">
        <v>59</v>
      </c>
      <c r="F1092" s="3" t="s">
        <v>47</v>
      </c>
      <c r="G1092" s="3" t="s">
        <v>652</v>
      </c>
      <c r="H1092" t="str">
        <f>LEFT(G1092,13)</f>
        <v>광주광역시 서구 매월2로</v>
      </c>
    </row>
    <row r="1093" spans="1:8" x14ac:dyDescent="0.3">
      <c r="A1093" s="3" t="s">
        <v>30</v>
      </c>
      <c r="B1093" s="3" t="s">
        <v>643</v>
      </c>
      <c r="C1093" s="3" t="s">
        <v>644</v>
      </c>
      <c r="D1093" s="3" t="str">
        <f>LEFT(C1093,4)&amp;"****"&amp;RIGHT(C1093,1)</f>
        <v>주식회사****이</v>
      </c>
      <c r="E1093" s="3" t="s">
        <v>59</v>
      </c>
      <c r="F1093" s="3" t="s">
        <v>47</v>
      </c>
      <c r="G1093" s="3" t="s">
        <v>645</v>
      </c>
      <c r="H1093" t="str">
        <f t="shared" ref="H1093" si="277">LEFT(G1093,13)</f>
        <v>광주광역시 서구 매월2로</v>
      </c>
    </row>
    <row r="1094" spans="1:8" x14ac:dyDescent="0.3">
      <c r="A1094" s="3" t="s">
        <v>30</v>
      </c>
      <c r="B1094" s="3" t="s">
        <v>598</v>
      </c>
      <c r="C1094" s="3" t="s">
        <v>587</v>
      </c>
      <c r="D1094" s="3" t="str">
        <f>LEFT(C1094,4)&amp;"*"&amp;RIGHT(C1094,1)</f>
        <v>주식회사*나</v>
      </c>
      <c r="E1094" s="3" t="s">
        <v>59</v>
      </c>
      <c r="F1094" s="3" t="s">
        <v>47</v>
      </c>
      <c r="G1094" s="3" t="s">
        <v>581</v>
      </c>
      <c r="H1094" t="str">
        <f>LEFT(G1094,13)</f>
        <v>광주광역시 서구 매월2로</v>
      </c>
    </row>
    <row r="1095" spans="1:8" x14ac:dyDescent="0.3">
      <c r="A1095" s="3" t="s">
        <v>30</v>
      </c>
      <c r="B1095" s="3" t="s">
        <v>605</v>
      </c>
      <c r="C1095" s="3" t="s">
        <v>606</v>
      </c>
      <c r="D1095" s="3" t="str">
        <f>LEFT(C1095,4)&amp;"*****"&amp;RIGHT(C1095,1)</f>
        <v>(주)정*****업</v>
      </c>
      <c r="E1095" s="3" t="s">
        <v>59</v>
      </c>
      <c r="F1095" s="3" t="s">
        <v>47</v>
      </c>
      <c r="G1095" s="3" t="s">
        <v>607</v>
      </c>
      <c r="H1095" t="str">
        <f>LEFT(G1095,14)</f>
        <v xml:space="preserve">광주광역시 서구 매월2로 </v>
      </c>
    </row>
    <row r="1096" spans="1:8" x14ac:dyDescent="0.3">
      <c r="A1096" s="3" t="s">
        <v>30</v>
      </c>
      <c r="B1096" s="3" t="s">
        <v>608</v>
      </c>
      <c r="C1096" s="3" t="s">
        <v>564</v>
      </c>
      <c r="D1096" s="3" t="str">
        <f>LEFT(C1096,4)&amp;"*****"&amp;RIGHT(C1096,1)</f>
        <v>(주)정*****링</v>
      </c>
      <c r="E1096" s="3" t="s">
        <v>59</v>
      </c>
      <c r="F1096" s="3" t="s">
        <v>47</v>
      </c>
      <c r="G1096" s="3" t="s">
        <v>565</v>
      </c>
      <c r="H1096" t="str">
        <f>LEFT(G1096,13)</f>
        <v>광주광역시 서구 매월2로</v>
      </c>
    </row>
    <row r="1097" spans="1:8" x14ac:dyDescent="0.3">
      <c r="A1097" s="3" t="s">
        <v>30</v>
      </c>
      <c r="B1097" s="3" t="s">
        <v>653</v>
      </c>
      <c r="C1097" s="3" t="s">
        <v>654</v>
      </c>
      <c r="D1097" s="3" t="str">
        <f>LEFT(C1097,1)&amp;"*"&amp;RIGHT(C1097,1)</f>
        <v>임*윤</v>
      </c>
      <c r="E1097" s="3" t="s">
        <v>77</v>
      </c>
      <c r="F1097" s="3" t="s">
        <v>47</v>
      </c>
      <c r="G1097" s="3" t="s">
        <v>655</v>
      </c>
      <c r="H1097" t="str">
        <f>LEFT(G1097,14)</f>
        <v xml:space="preserve">광주광역시 서구 매월2로 </v>
      </c>
    </row>
    <row r="1098" spans="1:8" x14ac:dyDescent="0.3">
      <c r="A1098" s="3" t="s">
        <v>30</v>
      </c>
      <c r="B1098" s="3" t="s">
        <v>613</v>
      </c>
      <c r="C1098" s="3" t="s">
        <v>587</v>
      </c>
      <c r="D1098" s="3" t="str">
        <f>LEFT(C1098,4)&amp;"*"&amp;RIGHT(C1098,1)</f>
        <v>주식회사*나</v>
      </c>
      <c r="E1098" s="3" t="s">
        <v>114</v>
      </c>
      <c r="F1098" s="3" t="s">
        <v>47</v>
      </c>
      <c r="G1098" s="3" t="s">
        <v>581</v>
      </c>
      <c r="H1098" t="str">
        <f>LEFT(G1098,13)</f>
        <v>광주광역시 서구 매월2로</v>
      </c>
    </row>
    <row r="1099" spans="1:8" x14ac:dyDescent="0.3">
      <c r="A1099" s="3" t="s">
        <v>30</v>
      </c>
      <c r="B1099" s="3" t="s">
        <v>614</v>
      </c>
      <c r="C1099" s="3" t="s">
        <v>615</v>
      </c>
      <c r="D1099" s="3" t="str">
        <f>LEFT(C1099,4)&amp;"**"&amp;RIGHT(C1099,1)</f>
        <v>(유)서**업</v>
      </c>
      <c r="E1099" s="3" t="s">
        <v>77</v>
      </c>
      <c r="F1099" s="3" t="s">
        <v>78</v>
      </c>
      <c r="G1099" s="3" t="s">
        <v>616</v>
      </c>
      <c r="H1099" t="str">
        <f>LEFT(G1099,13)</f>
        <v>광주광역시 서구 매월2로</v>
      </c>
    </row>
    <row r="1100" spans="1:8" x14ac:dyDescent="0.3">
      <c r="A1100" s="3" t="s">
        <v>30</v>
      </c>
      <c r="B1100" s="3" t="s">
        <v>617</v>
      </c>
      <c r="C1100" s="3" t="s">
        <v>587</v>
      </c>
      <c r="D1100" s="3" t="str">
        <f>LEFT(C1100,4)&amp;"*"&amp;RIGHT(C1100,1)</f>
        <v>주식회사*나</v>
      </c>
      <c r="E1100" s="3" t="s">
        <v>114</v>
      </c>
      <c r="F1100" s="3" t="s">
        <v>47</v>
      </c>
      <c r="G1100" s="3" t="s">
        <v>581</v>
      </c>
      <c r="H1100" t="str">
        <f>LEFT(G1100,13)</f>
        <v>광주광역시 서구 매월2로</v>
      </c>
    </row>
    <row r="1101" spans="1:8" x14ac:dyDescent="0.3">
      <c r="A1101" s="3" t="s">
        <v>28</v>
      </c>
      <c r="B1101" s="3" t="s">
        <v>632</v>
      </c>
      <c r="C1101" s="3" t="s">
        <v>633</v>
      </c>
      <c r="D1101" s="3" t="str">
        <f>LEFT(C1101,1)&amp;"***"&amp;RIGHT(C1101,3)</f>
        <v>재***(주)</v>
      </c>
      <c r="E1101" s="3" t="s">
        <v>80</v>
      </c>
      <c r="F1101" s="3" t="s">
        <v>47</v>
      </c>
      <c r="G1101" s="3" t="s">
        <v>634</v>
      </c>
      <c r="H1101" t="str">
        <f t="shared" ref="H1101:H1102" si="278">LEFT(G1101,14)</f>
        <v xml:space="preserve">광주광역시 서구 매월2로 </v>
      </c>
    </row>
    <row r="1102" spans="1:8" x14ac:dyDescent="0.3">
      <c r="A1102" s="3" t="s">
        <v>28</v>
      </c>
      <c r="B1102" s="3" t="s">
        <v>576</v>
      </c>
      <c r="C1102" s="3" t="s">
        <v>577</v>
      </c>
      <c r="D1102" s="3" t="str">
        <f>LEFT(C1102,1)&amp;"*****"&amp;RIGHT(C1102,3)</f>
        <v>일*****(주)</v>
      </c>
      <c r="E1102" s="3" t="s">
        <v>80</v>
      </c>
      <c r="F1102" s="3" t="s">
        <v>47</v>
      </c>
      <c r="G1102" s="3" t="s">
        <v>578</v>
      </c>
      <c r="H1102" t="str">
        <f t="shared" si="278"/>
        <v xml:space="preserve">광주광역시 서구 매월2로 </v>
      </c>
    </row>
    <row r="1103" spans="1:8" x14ac:dyDescent="0.3">
      <c r="A1103" s="3" t="s">
        <v>20</v>
      </c>
      <c r="B1103" s="3" t="s">
        <v>560</v>
      </c>
      <c r="C1103" s="3" t="s">
        <v>561</v>
      </c>
      <c r="D1103" s="3" t="str">
        <f>LEFT(C1103,4)&amp;"****"&amp;RIGHT(C1103,1)</f>
        <v>(주)와****업</v>
      </c>
      <c r="E1103" s="3" t="s">
        <v>69</v>
      </c>
      <c r="F1103" s="3" t="s">
        <v>13</v>
      </c>
      <c r="G1103" s="3" t="s">
        <v>562</v>
      </c>
      <c r="H1103" t="str">
        <f>LEFT(G1103,14)</f>
        <v xml:space="preserve">광주광역시 서구 매월2로 </v>
      </c>
    </row>
    <row r="1104" spans="1:8" x14ac:dyDescent="0.3">
      <c r="A1104" s="3" t="s">
        <v>20</v>
      </c>
      <c r="B1104" s="3" t="s">
        <v>628</v>
      </c>
      <c r="C1104" s="3" t="s">
        <v>629</v>
      </c>
      <c r="D1104" s="3" t="str">
        <f>LEFT(C1104,4)&amp;"****"&amp;RIGHT(C1104,1)</f>
        <v>주식회사****씨</v>
      </c>
      <c r="E1104" s="3" t="s">
        <v>700</v>
      </c>
      <c r="F1104" s="3" t="s">
        <v>47</v>
      </c>
      <c r="G1104" s="3" t="s">
        <v>631</v>
      </c>
      <c r="H1104" t="str">
        <f t="shared" ref="H1104" si="279">LEFT(G1104,13)</f>
        <v>광주광역시 서구 매월2로</v>
      </c>
    </row>
    <row r="1105" spans="1:8" x14ac:dyDescent="0.3">
      <c r="A1105" s="3" t="s">
        <v>15</v>
      </c>
      <c r="B1105" s="3" t="s">
        <v>569</v>
      </c>
      <c r="C1105" s="3" t="s">
        <v>570</v>
      </c>
      <c r="D1105" s="3" t="str">
        <f t="shared" ref="D1105" si="280">LEFT(C1105,1)&amp;"*"&amp;RIGHT(C1105,1)</f>
        <v>강*엽</v>
      </c>
      <c r="E1105" s="3" t="s">
        <v>72</v>
      </c>
      <c r="F1105" s="3" t="s">
        <v>78</v>
      </c>
      <c r="G1105" s="3" t="s">
        <v>572</v>
      </c>
      <c r="H1105" t="str">
        <f>LEFT(G1105,14)</f>
        <v xml:space="preserve">광주광역시 서구 매월2로 </v>
      </c>
    </row>
    <row r="1106" spans="1:8" x14ac:dyDescent="0.3">
      <c r="A1106" s="3" t="s">
        <v>15</v>
      </c>
      <c r="B1106" s="3" t="s">
        <v>573</v>
      </c>
      <c r="C1106" s="3" t="s">
        <v>574</v>
      </c>
      <c r="D1106" s="3" t="str">
        <f>LEFT(C1106,4)&amp;"*****"&amp;RIGHT(C1106,1)</f>
        <v>(주)에*****발</v>
      </c>
      <c r="E1106" s="3" t="s">
        <v>66</v>
      </c>
      <c r="F1106" s="3" t="s">
        <v>47</v>
      </c>
      <c r="G1106" s="3" t="s">
        <v>575</v>
      </c>
      <c r="H1106" t="str">
        <f>LEFT(G1106,14)</f>
        <v xml:space="preserve">광주광역시 서구 매월2로 </v>
      </c>
    </row>
    <row r="1107" spans="1:8" x14ac:dyDescent="0.3">
      <c r="A1107" s="3" t="s">
        <v>15</v>
      </c>
      <c r="B1107" s="3" t="s">
        <v>589</v>
      </c>
      <c r="C1107" s="3" t="s">
        <v>590</v>
      </c>
      <c r="D1107" s="3" t="str">
        <f>LEFT(C1107,1)&amp;"****"&amp;RIGHT(C1107,4)</f>
        <v>태****업(주)</v>
      </c>
      <c r="E1107" s="3" t="s">
        <v>66</v>
      </c>
      <c r="F1107" s="3" t="s">
        <v>78</v>
      </c>
      <c r="G1107" s="3" t="s">
        <v>591</v>
      </c>
      <c r="H1107" t="str">
        <f t="shared" ref="H1107:H1108" si="281">LEFT(G1107,13)</f>
        <v>광주광역시 서구 매월2로</v>
      </c>
    </row>
    <row r="1108" spans="1:8" x14ac:dyDescent="0.3">
      <c r="A1108" s="3" t="s">
        <v>15</v>
      </c>
      <c r="B1108" s="3" t="s">
        <v>667</v>
      </c>
      <c r="C1108" s="3" t="s">
        <v>668</v>
      </c>
      <c r="D1108" s="3" t="str">
        <f>LEFT(C1108,1)&amp;"******"&amp;RIGHT(C1108,4)</f>
        <v>하******지(주)</v>
      </c>
      <c r="E1108" s="3" t="s">
        <v>66</v>
      </c>
      <c r="F1108" s="3" t="s">
        <v>47</v>
      </c>
      <c r="G1108" s="3" t="s">
        <v>669</v>
      </c>
      <c r="H1108" t="str">
        <f t="shared" si="281"/>
        <v>광주광역시 서구 매월2로</v>
      </c>
    </row>
    <row r="1109" spans="1:8" x14ac:dyDescent="0.3">
      <c r="A1109" s="3" t="s">
        <v>15</v>
      </c>
      <c r="B1109" s="3" t="s">
        <v>670</v>
      </c>
      <c r="C1109" s="3" t="s">
        <v>658</v>
      </c>
      <c r="D1109" s="3" t="str">
        <f>LEFT(C1109,1)&amp;"***"&amp;RIGHT(C1109,3)</f>
        <v>새***(주)</v>
      </c>
      <c r="E1109" s="3" t="s">
        <v>148</v>
      </c>
      <c r="F1109" s="3" t="s">
        <v>13</v>
      </c>
      <c r="G1109" s="3" t="s">
        <v>671</v>
      </c>
      <c r="H1109" t="str">
        <f>LEFT(G1109,14)</f>
        <v xml:space="preserve">광주광역시 서구 매월2로 </v>
      </c>
    </row>
    <row r="1110" spans="1:8" x14ac:dyDescent="0.3">
      <c r="A1110" s="3" t="s">
        <v>15</v>
      </c>
      <c r="B1110" s="3" t="s">
        <v>672</v>
      </c>
      <c r="C1110" s="3" t="s">
        <v>596</v>
      </c>
      <c r="D1110" s="3" t="str">
        <f>LEFT(C1110,4)&amp;"*****"&amp;RIGHT(C1110,1)</f>
        <v>(주)태*****링</v>
      </c>
      <c r="E1110" s="3" t="s">
        <v>66</v>
      </c>
      <c r="F1110" s="3" t="s">
        <v>47</v>
      </c>
      <c r="G1110" s="3" t="s">
        <v>597</v>
      </c>
      <c r="H1110" t="str">
        <f>LEFT(G1110,14)</f>
        <v xml:space="preserve">광주광역시 서구 매월2로 </v>
      </c>
    </row>
    <row r="1111" spans="1:8" x14ac:dyDescent="0.3">
      <c r="A1111" s="3" t="s">
        <v>15</v>
      </c>
      <c r="B1111" s="3" t="s">
        <v>673</v>
      </c>
      <c r="C1111" s="3" t="s">
        <v>674</v>
      </c>
      <c r="D1111" s="3" t="str">
        <f>LEFT(C1111,4)&amp;"**"&amp;RIGHT(C1111,1)</f>
        <v>(주)홍**설</v>
      </c>
      <c r="E1111" s="3" t="s">
        <v>66</v>
      </c>
      <c r="F1111" s="3" t="s">
        <v>47</v>
      </c>
      <c r="G1111" s="3" t="s">
        <v>675</v>
      </c>
      <c r="H1111" t="str">
        <f>LEFT(G1111,13)</f>
        <v>광주광역시 서구 매월2로</v>
      </c>
    </row>
    <row r="1112" spans="1:8" x14ac:dyDescent="0.3">
      <c r="A1112" s="3" t="s">
        <v>15</v>
      </c>
      <c r="B1112" s="3" t="s">
        <v>595</v>
      </c>
      <c r="C1112" s="3" t="s">
        <v>596</v>
      </c>
      <c r="D1112" s="3" t="str">
        <f>LEFT(C1112,4)&amp;"*****"&amp;RIGHT(C1112,1)</f>
        <v>(주)태*****링</v>
      </c>
      <c r="E1112" s="3" t="s">
        <v>66</v>
      </c>
      <c r="F1112" s="3" t="s">
        <v>47</v>
      </c>
      <c r="G1112" s="3" t="s">
        <v>597</v>
      </c>
      <c r="H1112" t="str">
        <f>LEFT(G1112,14)</f>
        <v xml:space="preserve">광주광역시 서구 매월2로 </v>
      </c>
    </row>
    <row r="1113" spans="1:8" x14ac:dyDescent="0.3">
      <c r="A1113" s="3" t="s">
        <v>15</v>
      </c>
      <c r="B1113" s="3" t="s">
        <v>592</v>
      </c>
      <c r="C1113" s="3" t="s">
        <v>593</v>
      </c>
      <c r="D1113" s="3" t="str">
        <f>LEFT(C1113,4)&amp;"***"&amp;RIGHT(C1113,1)</f>
        <v>(주)화***시</v>
      </c>
      <c r="E1113" s="3" t="s">
        <v>66</v>
      </c>
      <c r="F1113" s="3" t="s">
        <v>47</v>
      </c>
      <c r="G1113" s="3" t="s">
        <v>594</v>
      </c>
      <c r="H1113" t="str">
        <f>LEFT(G1113,13)</f>
        <v>광주광역시 서구 매월2로</v>
      </c>
    </row>
    <row r="1114" spans="1:8" x14ac:dyDescent="0.3">
      <c r="A1114" s="3" t="s">
        <v>15</v>
      </c>
      <c r="B1114" s="3" t="s">
        <v>649</v>
      </c>
      <c r="C1114" s="3" t="s">
        <v>650</v>
      </c>
      <c r="D1114" s="3" t="str">
        <f t="shared" ref="D1114" si="282">LEFT(C1114,1)&amp;"*"&amp;RIGHT(C1114,1)</f>
        <v>조*준</v>
      </c>
      <c r="E1114" s="3" t="s">
        <v>233</v>
      </c>
      <c r="F1114" s="3" t="s">
        <v>47</v>
      </c>
      <c r="G1114" s="3" t="s">
        <v>652</v>
      </c>
      <c r="H1114" t="str">
        <f>LEFT(G1114,13)</f>
        <v>광주광역시 서구 매월2로</v>
      </c>
    </row>
    <row r="1115" spans="1:8" x14ac:dyDescent="0.3">
      <c r="A1115" s="3" t="s">
        <v>15</v>
      </c>
      <c r="B1115" s="3" t="s">
        <v>602</v>
      </c>
      <c r="C1115" s="3" t="s">
        <v>603</v>
      </c>
      <c r="D1115" s="3" t="str">
        <f>LEFT(C1115,4)&amp;"**"&amp;RIGHT(C1115,1)</f>
        <v>(주)재**설</v>
      </c>
      <c r="E1115" s="3" t="s">
        <v>66</v>
      </c>
      <c r="F1115" s="3" t="s">
        <v>47</v>
      </c>
      <c r="G1115" s="3" t="s">
        <v>604</v>
      </c>
      <c r="H1115" t="str">
        <f t="shared" ref="H1115" si="283">LEFT(G1115,14)</f>
        <v xml:space="preserve">광주광역시 서구 매월2로 </v>
      </c>
    </row>
    <row r="1116" spans="1:8" x14ac:dyDescent="0.3">
      <c r="A1116" s="3" t="s">
        <v>15</v>
      </c>
      <c r="B1116" s="3" t="s">
        <v>598</v>
      </c>
      <c r="C1116" s="3" t="s">
        <v>587</v>
      </c>
      <c r="D1116" s="3" t="str">
        <f t="shared" ref="D1116:D1117" si="284">LEFT(C1116,4)&amp;"*"&amp;RIGHT(C1116,1)</f>
        <v>주식회사*나</v>
      </c>
      <c r="E1116" s="3" t="s">
        <v>472</v>
      </c>
      <c r="F1116" s="3" t="s">
        <v>47</v>
      </c>
      <c r="G1116" s="3" t="s">
        <v>581</v>
      </c>
      <c r="H1116" t="str">
        <f t="shared" ref="H1116:H1117" si="285">LEFT(G1116,13)</f>
        <v>광주광역시 서구 매월2로</v>
      </c>
    </row>
    <row r="1117" spans="1:8" x14ac:dyDescent="0.3">
      <c r="A1117" s="3" t="s">
        <v>15</v>
      </c>
      <c r="B1117" s="3" t="s">
        <v>617</v>
      </c>
      <c r="C1117" s="3" t="s">
        <v>587</v>
      </c>
      <c r="D1117" s="3" t="str">
        <f t="shared" si="284"/>
        <v>주식회사*나</v>
      </c>
      <c r="E1117" s="3" t="s">
        <v>148</v>
      </c>
      <c r="F1117" s="3" t="s">
        <v>47</v>
      </c>
      <c r="G1117" s="3" t="s">
        <v>581</v>
      </c>
      <c r="H1117" t="str">
        <f t="shared" si="285"/>
        <v>광주광역시 서구 매월2로</v>
      </c>
    </row>
    <row r="1118" spans="1:8" x14ac:dyDescent="0.3">
      <c r="A1118" s="3" t="s">
        <v>15</v>
      </c>
      <c r="B1118" s="3" t="s">
        <v>618</v>
      </c>
      <c r="C1118" s="3" t="s">
        <v>619</v>
      </c>
      <c r="D1118" s="3" t="str">
        <f t="shared" ref="D1118" si="286">LEFT(C1118,4)&amp;"****"&amp;RIGHT(C1118,1)</f>
        <v>(주)일****비</v>
      </c>
      <c r="E1118" s="3" t="s">
        <v>148</v>
      </c>
      <c r="F1118" s="3" t="s">
        <v>47</v>
      </c>
      <c r="G1118" s="3" t="s">
        <v>620</v>
      </c>
      <c r="H1118" t="str">
        <f t="shared" ref="H1118:H1119" si="287">LEFT(G1118,14)</f>
        <v xml:space="preserve">광주광역시 서구 매월2로 </v>
      </c>
    </row>
    <row r="1119" spans="1:8" x14ac:dyDescent="0.3">
      <c r="A1119" s="3" t="s">
        <v>28</v>
      </c>
      <c r="B1119" s="3" t="s">
        <v>636</v>
      </c>
      <c r="C1119" s="3" t="s">
        <v>574</v>
      </c>
      <c r="D1119" s="3" t="str">
        <f>LEFT(C1119,4)&amp;"*****"&amp;RIGHT(C1119,1)</f>
        <v>(주)에*****발</v>
      </c>
      <c r="E1119" s="3" t="s">
        <v>119</v>
      </c>
      <c r="F1119" s="3" t="s">
        <v>47</v>
      </c>
      <c r="G1119" s="3" t="s">
        <v>575</v>
      </c>
      <c r="H1119" t="str">
        <f t="shared" si="287"/>
        <v xml:space="preserve">광주광역시 서구 매월2로 </v>
      </c>
    </row>
    <row r="1120" spans="1:8" x14ac:dyDescent="0.3">
      <c r="A1120" s="3" t="s">
        <v>28</v>
      </c>
      <c r="B1120" s="3" t="s">
        <v>589</v>
      </c>
      <c r="C1120" s="3" t="s">
        <v>590</v>
      </c>
      <c r="D1120" s="3" t="str">
        <f>LEFT(C1120,1)&amp;"****"&amp;RIGHT(C1120,4)</f>
        <v>태****업(주)</v>
      </c>
      <c r="E1120" s="3" t="s">
        <v>80</v>
      </c>
      <c r="F1120" s="3" t="s">
        <v>78</v>
      </c>
      <c r="G1120" s="3" t="s">
        <v>591</v>
      </c>
      <c r="H1120" t="str">
        <f>LEFT(G1120,13)</f>
        <v>광주광역시 서구 매월2로</v>
      </c>
    </row>
    <row r="1121" spans="1:8" x14ac:dyDescent="0.3">
      <c r="A1121" s="3" t="s">
        <v>28</v>
      </c>
      <c r="B1121" s="3" t="s">
        <v>672</v>
      </c>
      <c r="C1121" s="3" t="s">
        <v>596</v>
      </c>
      <c r="D1121" s="3" t="str">
        <f>LEFT(C1121,4)&amp;"*****"&amp;RIGHT(C1121,1)</f>
        <v>(주)태*****링</v>
      </c>
      <c r="E1121" s="3" t="s">
        <v>80</v>
      </c>
      <c r="F1121" s="3" t="s">
        <v>47</v>
      </c>
      <c r="G1121" s="3" t="s">
        <v>597</v>
      </c>
      <c r="H1121" t="str">
        <f>LEFT(G1121,14)</f>
        <v xml:space="preserve">광주광역시 서구 매월2로 </v>
      </c>
    </row>
    <row r="1122" spans="1:8" x14ac:dyDescent="0.3">
      <c r="A1122" s="3" t="s">
        <v>28</v>
      </c>
      <c r="B1122" s="3" t="s">
        <v>592</v>
      </c>
      <c r="C1122" s="3" t="s">
        <v>593</v>
      </c>
      <c r="D1122" s="3" t="str">
        <f>LEFT(C1122,4)&amp;"***"&amp;RIGHT(C1122,1)</f>
        <v>(주)화***시</v>
      </c>
      <c r="E1122" s="3" t="s">
        <v>80</v>
      </c>
      <c r="F1122" s="3" t="s">
        <v>47</v>
      </c>
      <c r="G1122" s="3" t="s">
        <v>594</v>
      </c>
      <c r="H1122" t="str">
        <f>LEFT(G1122,13)</f>
        <v>광주광역시 서구 매월2로</v>
      </c>
    </row>
    <row r="1123" spans="1:8" x14ac:dyDescent="0.3">
      <c r="A1123" s="3" t="s">
        <v>28</v>
      </c>
      <c r="B1123" s="3" t="s">
        <v>649</v>
      </c>
      <c r="C1123" s="3" t="s">
        <v>650</v>
      </c>
      <c r="D1123" s="3" t="str">
        <f t="shared" ref="D1123" si="288">LEFT(C1123,1)&amp;"*"&amp;RIGHT(C1123,1)</f>
        <v>조*준</v>
      </c>
      <c r="E1123" s="3" t="s">
        <v>55</v>
      </c>
      <c r="F1123" s="3" t="s">
        <v>47</v>
      </c>
      <c r="G1123" s="3" t="s">
        <v>652</v>
      </c>
      <c r="H1123" t="str">
        <f t="shared" ref="H1123:H1124" si="289">LEFT(G1123,13)</f>
        <v>광주광역시 서구 매월2로</v>
      </c>
    </row>
    <row r="1124" spans="1:8" x14ac:dyDescent="0.3">
      <c r="A1124" s="3" t="s">
        <v>28</v>
      </c>
      <c r="B1124" s="3" t="s">
        <v>598</v>
      </c>
      <c r="C1124" s="3" t="s">
        <v>587</v>
      </c>
      <c r="D1124" s="3" t="str">
        <f t="shared" ref="D1124" si="290">LEFT(C1124,4)&amp;"*"&amp;RIGHT(C1124,1)</f>
        <v>주식회사*나</v>
      </c>
      <c r="E1124" s="3" t="s">
        <v>55</v>
      </c>
      <c r="F1124" s="3" t="s">
        <v>47</v>
      </c>
      <c r="G1124" s="3" t="s">
        <v>581</v>
      </c>
      <c r="H1124" t="str">
        <f t="shared" si="289"/>
        <v>광주광역시 서구 매월2로</v>
      </c>
    </row>
    <row r="1125" spans="1:8" x14ac:dyDescent="0.3">
      <c r="A1125" s="3" t="s">
        <v>28</v>
      </c>
      <c r="B1125" s="3" t="s">
        <v>605</v>
      </c>
      <c r="C1125" s="3" t="s">
        <v>606</v>
      </c>
      <c r="D1125" s="3" t="str">
        <f>LEFT(C1125,4)&amp;"*****"&amp;RIGHT(C1125,1)</f>
        <v>(주)정*****업</v>
      </c>
      <c r="E1125" s="3" t="s">
        <v>55</v>
      </c>
      <c r="F1125" s="3" t="s">
        <v>47</v>
      </c>
      <c r="G1125" s="3" t="s">
        <v>607</v>
      </c>
      <c r="H1125" t="str">
        <f>LEFT(G1125,14)</f>
        <v xml:space="preserve">광주광역시 서구 매월2로 </v>
      </c>
    </row>
    <row r="1126" spans="1:8" x14ac:dyDescent="0.3">
      <c r="A1126" s="3" t="s">
        <v>28</v>
      </c>
      <c r="B1126" s="3" t="s">
        <v>608</v>
      </c>
      <c r="C1126" s="3" t="s">
        <v>564</v>
      </c>
      <c r="D1126" s="3" t="str">
        <f>LEFT(C1126,4)&amp;"*****"&amp;RIGHT(C1126,1)</f>
        <v>(주)정*****링</v>
      </c>
      <c r="E1126" s="3" t="s">
        <v>55</v>
      </c>
      <c r="F1126" s="3" t="s">
        <v>47</v>
      </c>
      <c r="G1126" s="3" t="s">
        <v>565</v>
      </c>
      <c r="H1126" t="str">
        <f>LEFT(G1126,13)</f>
        <v>광주광역시 서구 매월2로</v>
      </c>
    </row>
    <row r="1127" spans="1:8" x14ac:dyDescent="0.3">
      <c r="A1127" s="3" t="s">
        <v>28</v>
      </c>
      <c r="B1127" s="3" t="s">
        <v>653</v>
      </c>
      <c r="C1127" s="3" t="s">
        <v>654</v>
      </c>
      <c r="D1127" s="3" t="str">
        <f>LEFT(C1127,1)&amp;"*"&amp;RIGHT(C1127,1)</f>
        <v>임*윤</v>
      </c>
      <c r="E1127" s="3" t="s">
        <v>80</v>
      </c>
      <c r="F1127" s="3" t="s">
        <v>47</v>
      </c>
      <c r="G1127" s="3" t="s">
        <v>655</v>
      </c>
      <c r="H1127" t="str">
        <f t="shared" ref="H1127" si="291">LEFT(G1127,14)</f>
        <v xml:space="preserve">광주광역시 서구 매월2로 </v>
      </c>
    </row>
    <row r="1128" spans="1:8" x14ac:dyDescent="0.3">
      <c r="A1128" s="3" t="s">
        <v>20</v>
      </c>
      <c r="B1128" s="3" t="s">
        <v>576</v>
      </c>
      <c r="C1128" s="3" t="s">
        <v>577</v>
      </c>
      <c r="D1128" s="3" t="str">
        <f t="shared" ref="D1128" si="292">LEFT(C1128,1)&amp;"*****"&amp;RIGHT(C1128,3)</f>
        <v>일*****(주)</v>
      </c>
      <c r="E1128" s="3" t="s">
        <v>69</v>
      </c>
      <c r="F1128" s="3" t="s">
        <v>47</v>
      </c>
      <c r="G1128" s="3" t="s">
        <v>578</v>
      </c>
      <c r="H1128" t="str">
        <f>LEFT(G1128,14)</f>
        <v xml:space="preserve">광주광역시 서구 매월2로 </v>
      </c>
    </row>
    <row r="1129" spans="1:8" x14ac:dyDescent="0.3">
      <c r="A1129" s="3" t="s">
        <v>20</v>
      </c>
      <c r="B1129" s="3" t="s">
        <v>636</v>
      </c>
      <c r="C1129" s="3" t="s">
        <v>574</v>
      </c>
      <c r="D1129" s="3" t="str">
        <f>LEFT(C1129,4)&amp;"*****"&amp;RIGHT(C1129,1)</f>
        <v>(주)에*****발</v>
      </c>
      <c r="E1129" s="3" t="s">
        <v>108</v>
      </c>
      <c r="F1129" s="3" t="s">
        <v>47</v>
      </c>
      <c r="G1129" s="3" t="s">
        <v>575</v>
      </c>
      <c r="H1129" t="str">
        <f>LEFT(G1129,14)</f>
        <v xml:space="preserve">광주광역시 서구 매월2로 </v>
      </c>
    </row>
    <row r="1130" spans="1:8" x14ac:dyDescent="0.3">
      <c r="A1130" s="3" t="s">
        <v>20</v>
      </c>
      <c r="B1130" s="3" t="s">
        <v>646</v>
      </c>
      <c r="C1130" s="3" t="s">
        <v>577</v>
      </c>
      <c r="D1130" s="3" t="str">
        <f>LEFT(C1130,1)&amp;"*****"&amp;RIGHT(C1130,3)</f>
        <v>일*****(주)</v>
      </c>
      <c r="E1130" s="3" t="s">
        <v>69</v>
      </c>
      <c r="F1130" s="3" t="s">
        <v>47</v>
      </c>
      <c r="G1130" s="3" t="s">
        <v>578</v>
      </c>
      <c r="H1130" t="str">
        <f>LEFT(G1130,14)</f>
        <v xml:space="preserve">광주광역시 서구 매월2로 </v>
      </c>
    </row>
    <row r="1131" spans="1:8" x14ac:dyDescent="0.3">
      <c r="A1131" s="3" t="s">
        <v>20</v>
      </c>
      <c r="B1131" s="3" t="s">
        <v>579</v>
      </c>
      <c r="C1131" s="3" t="s">
        <v>580</v>
      </c>
      <c r="D1131" s="3" t="str">
        <f>LEFT(C1131,3)&amp;"*"&amp;RIGHT(C1131,1)</f>
        <v>(주)*나</v>
      </c>
      <c r="E1131" s="3" t="s">
        <v>69</v>
      </c>
      <c r="F1131" s="3" t="s">
        <v>47</v>
      </c>
      <c r="G1131" s="3" t="s">
        <v>581</v>
      </c>
      <c r="H1131" t="str">
        <f>LEFT(G1131,14)</f>
        <v xml:space="preserve">광주광역시 서구 매월2로 </v>
      </c>
    </row>
    <row r="1132" spans="1:8" x14ac:dyDescent="0.3">
      <c r="A1132" s="3" t="s">
        <v>20</v>
      </c>
      <c r="B1132" s="3" t="s">
        <v>566</v>
      </c>
      <c r="C1132" s="3" t="s">
        <v>567</v>
      </c>
      <c r="D1132" s="3" t="str">
        <f t="shared" ref="D1132:D1134" si="293">LEFT(C1132,4)&amp;"**"&amp;RIGHT(C1132,1)</f>
        <v>(주)쓰**크</v>
      </c>
      <c r="E1132" s="3" t="s">
        <v>108</v>
      </c>
      <c r="F1132" s="3" t="s">
        <v>47</v>
      </c>
      <c r="G1132" s="3" t="s">
        <v>568</v>
      </c>
      <c r="H1132" t="str">
        <f t="shared" ref="H1132:H1133" si="294">LEFT(G1132,14)</f>
        <v xml:space="preserve">광주광역시 서구 매월2로 </v>
      </c>
    </row>
    <row r="1133" spans="1:8" x14ac:dyDescent="0.3">
      <c r="A1133" s="3" t="s">
        <v>20</v>
      </c>
      <c r="B1133" s="3" t="s">
        <v>680</v>
      </c>
      <c r="C1133" s="3" t="s">
        <v>567</v>
      </c>
      <c r="D1133" s="3" t="str">
        <f t="shared" si="293"/>
        <v>(주)쓰**크</v>
      </c>
      <c r="E1133" s="3" t="s">
        <v>69</v>
      </c>
      <c r="F1133" s="3" t="s">
        <v>47</v>
      </c>
      <c r="G1133" s="3" t="s">
        <v>568</v>
      </c>
      <c r="H1133" t="str">
        <f t="shared" si="294"/>
        <v xml:space="preserve">광주광역시 서구 매월2로 </v>
      </c>
    </row>
    <row r="1134" spans="1:8" x14ac:dyDescent="0.3">
      <c r="A1134" s="3" t="s">
        <v>20</v>
      </c>
      <c r="B1134" s="3" t="s">
        <v>701</v>
      </c>
      <c r="C1134" s="3" t="s">
        <v>677</v>
      </c>
      <c r="D1134" s="3" t="str">
        <f t="shared" si="293"/>
        <v>(유)양**수</v>
      </c>
      <c r="E1134" s="3" t="s">
        <v>702</v>
      </c>
      <c r="F1134" s="3" t="s">
        <v>47</v>
      </c>
      <c r="G1134" s="3" t="s">
        <v>679</v>
      </c>
      <c r="H1134" t="str">
        <f>LEFT(G1134,14)</f>
        <v xml:space="preserve">광주광역시 서구 매월2로 </v>
      </c>
    </row>
    <row r="1135" spans="1:8" x14ac:dyDescent="0.3">
      <c r="A1135" s="3" t="s">
        <v>20</v>
      </c>
      <c r="B1135" s="3" t="s">
        <v>640</v>
      </c>
      <c r="C1135" s="3" t="s">
        <v>641</v>
      </c>
      <c r="D1135" s="3" t="str">
        <f>LEFT(C1135,4)&amp;"*"&amp;RIGHT(C1135,1)</f>
        <v>주식회사*원</v>
      </c>
      <c r="E1135" s="3" t="s">
        <v>132</v>
      </c>
      <c r="F1135" s="3" t="s">
        <v>47</v>
      </c>
      <c r="G1135" s="3" t="s">
        <v>642</v>
      </c>
      <c r="H1135" t="str">
        <f t="shared" ref="H1135" si="295">LEFT(G1135,13)</f>
        <v>광주광역시 서구 매월2로</v>
      </c>
    </row>
    <row r="1136" spans="1:8" x14ac:dyDescent="0.3">
      <c r="A1136" s="3" t="s">
        <v>20</v>
      </c>
      <c r="B1136" s="3" t="s">
        <v>657</v>
      </c>
      <c r="C1136" s="3" t="s">
        <v>658</v>
      </c>
      <c r="D1136" s="3" t="str">
        <f>LEFT(C1136,1)&amp;"***"&amp;RIGHT(C1136,3)</f>
        <v>새***(주)</v>
      </c>
      <c r="E1136" s="3" t="s">
        <v>91</v>
      </c>
      <c r="F1136" s="3" t="s">
        <v>13</v>
      </c>
      <c r="G1136" s="3" t="s">
        <v>659</v>
      </c>
      <c r="H1136" t="str">
        <f>LEFT(G1136,14)</f>
        <v xml:space="preserve">광주광역시 서구 매월2로 </v>
      </c>
    </row>
    <row r="1137" spans="1:8" x14ac:dyDescent="0.3">
      <c r="A1137" s="3" t="s">
        <v>20</v>
      </c>
      <c r="B1137" s="3" t="s">
        <v>660</v>
      </c>
      <c r="C1137" s="3" t="s">
        <v>661</v>
      </c>
      <c r="D1137" s="3" t="str">
        <f t="shared" ref="D1137" si="296">LEFT(C1137,1)&amp;"*"&amp;RIGHT(C1137,1)</f>
        <v>김*술</v>
      </c>
      <c r="E1137" s="3" t="s">
        <v>91</v>
      </c>
      <c r="F1137" s="3" t="s">
        <v>47</v>
      </c>
      <c r="G1137" s="3" t="s">
        <v>662</v>
      </c>
      <c r="H1137" t="str">
        <f>LEFT(G1137,13)</f>
        <v>광주광역시 서구 매월2로</v>
      </c>
    </row>
    <row r="1138" spans="1:8" x14ac:dyDescent="0.3">
      <c r="A1138" s="3" t="s">
        <v>20</v>
      </c>
      <c r="B1138" s="3" t="s">
        <v>663</v>
      </c>
      <c r="C1138" s="3" t="s">
        <v>664</v>
      </c>
      <c r="D1138" s="3" t="str">
        <f>LEFT(C1138,4)&amp;"****"&amp;RIGHT(C1138,1)</f>
        <v>(주)신****씨</v>
      </c>
      <c r="E1138" s="3" t="s">
        <v>91</v>
      </c>
      <c r="F1138" s="3" t="s">
        <v>13</v>
      </c>
      <c r="G1138" s="3" t="s">
        <v>665</v>
      </c>
      <c r="H1138" t="str">
        <f>LEFT(G1138,14)</f>
        <v xml:space="preserve">광주광역시 서구 매월2로 </v>
      </c>
    </row>
    <row r="1139" spans="1:8" x14ac:dyDescent="0.3">
      <c r="A1139" s="3" t="s">
        <v>20</v>
      </c>
      <c r="B1139" s="3" t="s">
        <v>586</v>
      </c>
      <c r="C1139" s="3" t="s">
        <v>587</v>
      </c>
      <c r="D1139" s="3" t="str">
        <f>LEFT(C1139,4)&amp;"*"&amp;RIGHT(C1139,1)</f>
        <v>주식회사*나</v>
      </c>
      <c r="E1139" s="3" t="s">
        <v>69</v>
      </c>
      <c r="F1139" s="3" t="s">
        <v>47</v>
      </c>
      <c r="G1139" s="3" t="s">
        <v>581</v>
      </c>
      <c r="H1139" t="str">
        <f>LEFT(G1139,13)</f>
        <v>광주광역시 서구 매월2로</v>
      </c>
    </row>
    <row r="1140" spans="1:8" x14ac:dyDescent="0.3">
      <c r="A1140" s="3" t="s">
        <v>20</v>
      </c>
      <c r="B1140" s="3" t="s">
        <v>666</v>
      </c>
      <c r="C1140" s="3" t="s">
        <v>593</v>
      </c>
      <c r="D1140" s="3" t="str">
        <f>LEFT(C1140,4)&amp;"***"&amp;RIGHT(C1140,1)</f>
        <v>(주)화***시</v>
      </c>
      <c r="E1140" s="3" t="s">
        <v>69</v>
      </c>
      <c r="F1140" s="3" t="s">
        <v>47</v>
      </c>
      <c r="G1140" s="3" t="s">
        <v>594</v>
      </c>
      <c r="H1140" t="str">
        <f>LEFT(G1140,13)</f>
        <v>광주광역시 서구 매월2로</v>
      </c>
    </row>
    <row r="1141" spans="1:8" x14ac:dyDescent="0.3">
      <c r="A1141" s="3" t="s">
        <v>20</v>
      </c>
      <c r="B1141" s="3" t="s">
        <v>569</v>
      </c>
      <c r="C1141" s="3" t="s">
        <v>570</v>
      </c>
      <c r="D1141" s="3" t="str">
        <f t="shared" ref="D1141" si="297">LEFT(C1141,1)&amp;"*"&amp;RIGHT(C1141,1)</f>
        <v>강*엽</v>
      </c>
      <c r="E1141" s="3" t="s">
        <v>98</v>
      </c>
      <c r="F1141" s="3" t="s">
        <v>78</v>
      </c>
      <c r="G1141" s="3" t="s">
        <v>572</v>
      </c>
      <c r="H1141" t="str">
        <f>LEFT(G1141,14)</f>
        <v xml:space="preserve">광주광역시 서구 매월2로 </v>
      </c>
    </row>
    <row r="1142" spans="1:8" x14ac:dyDescent="0.3">
      <c r="A1142" s="3" t="s">
        <v>20</v>
      </c>
      <c r="B1142" s="3" t="s">
        <v>573</v>
      </c>
      <c r="C1142" s="3" t="s">
        <v>574</v>
      </c>
      <c r="D1142" s="3" t="str">
        <f>LEFT(C1142,4)&amp;"*****"&amp;RIGHT(C1142,1)</f>
        <v>(주)에*****발</v>
      </c>
      <c r="E1142" s="3" t="s">
        <v>69</v>
      </c>
      <c r="F1142" s="3" t="s">
        <v>47</v>
      </c>
      <c r="G1142" s="3" t="s">
        <v>575</v>
      </c>
      <c r="H1142" t="str">
        <f>LEFT(G1142,14)</f>
        <v xml:space="preserve">광주광역시 서구 매월2로 </v>
      </c>
    </row>
    <row r="1143" spans="1:8" x14ac:dyDescent="0.3">
      <c r="A1143" s="3" t="s">
        <v>20</v>
      </c>
      <c r="B1143" s="3" t="s">
        <v>589</v>
      </c>
      <c r="C1143" s="3" t="s">
        <v>590</v>
      </c>
      <c r="D1143" s="3" t="str">
        <f>LEFT(C1143,1)&amp;"****"&amp;RIGHT(C1143,4)</f>
        <v>태****업(주)</v>
      </c>
      <c r="E1143" s="3" t="s">
        <v>69</v>
      </c>
      <c r="F1143" s="3" t="s">
        <v>78</v>
      </c>
      <c r="G1143" s="3" t="s">
        <v>591</v>
      </c>
      <c r="H1143" t="str">
        <f>LEFT(G1143,13)</f>
        <v>광주광역시 서구 매월2로</v>
      </c>
    </row>
    <row r="1144" spans="1:8" x14ac:dyDescent="0.3">
      <c r="A1144" s="3" t="s">
        <v>20</v>
      </c>
      <c r="B1144" s="3" t="s">
        <v>673</v>
      </c>
      <c r="C1144" s="3" t="s">
        <v>674</v>
      </c>
      <c r="D1144" s="3" t="str">
        <f>LEFT(C1144,4)&amp;"**"&amp;RIGHT(C1144,1)</f>
        <v>(주)홍**설</v>
      </c>
      <c r="E1144" s="3" t="s">
        <v>703</v>
      </c>
      <c r="F1144" s="3" t="s">
        <v>47</v>
      </c>
      <c r="G1144" s="3" t="s">
        <v>675</v>
      </c>
      <c r="H1144" t="str">
        <f>LEFT(G1144,13)</f>
        <v>광주광역시 서구 매월2로</v>
      </c>
    </row>
    <row r="1145" spans="1:8" x14ac:dyDescent="0.3">
      <c r="A1145" s="3" t="s">
        <v>20</v>
      </c>
      <c r="B1145" s="3" t="s">
        <v>704</v>
      </c>
      <c r="C1145" s="3" t="s">
        <v>705</v>
      </c>
      <c r="D1145" s="3" t="str">
        <f>LEFT(C1145,4)&amp;"**"&amp;RIGHT(C1145,1)</f>
        <v>(주)영**획</v>
      </c>
      <c r="E1145" s="3" t="s">
        <v>69</v>
      </c>
      <c r="F1145" s="3" t="s">
        <v>13</v>
      </c>
      <c r="G1145" s="3" t="s">
        <v>706</v>
      </c>
      <c r="H1145" t="str">
        <f>LEFT(G1145,14)</f>
        <v xml:space="preserve">광주광역시 서구 매월2로 </v>
      </c>
    </row>
    <row r="1146" spans="1:8" x14ac:dyDescent="0.3">
      <c r="A1146" s="3" t="s">
        <v>28</v>
      </c>
      <c r="B1146" s="3" t="s">
        <v>613</v>
      </c>
      <c r="C1146" s="3" t="s">
        <v>587</v>
      </c>
      <c r="D1146" s="3" t="str">
        <f>LEFT(C1146,4)&amp;"*"&amp;RIGHT(C1146,1)</f>
        <v>주식회사*나</v>
      </c>
      <c r="E1146" s="3" t="s">
        <v>119</v>
      </c>
      <c r="F1146" s="3" t="s">
        <v>47</v>
      </c>
      <c r="G1146" s="3" t="s">
        <v>581</v>
      </c>
      <c r="H1146" t="str">
        <f>LEFT(G1146,13)</f>
        <v>광주광역시 서구 매월2로</v>
      </c>
    </row>
    <row r="1147" spans="1:8" x14ac:dyDescent="0.3">
      <c r="A1147" s="3" t="s">
        <v>28</v>
      </c>
      <c r="B1147" s="3" t="s">
        <v>614</v>
      </c>
      <c r="C1147" s="3" t="s">
        <v>615</v>
      </c>
      <c r="D1147" s="3" t="str">
        <f>LEFT(C1147,4)&amp;"**"&amp;RIGHT(C1147,1)</f>
        <v>(유)서**업</v>
      </c>
      <c r="E1147" s="3" t="s">
        <v>80</v>
      </c>
      <c r="F1147" s="3" t="s">
        <v>78</v>
      </c>
      <c r="G1147" s="3" t="s">
        <v>616</v>
      </c>
      <c r="H1147" t="str">
        <f>LEFT(G1147,13)</f>
        <v>광주광역시 서구 매월2로</v>
      </c>
    </row>
    <row r="1148" spans="1:8" x14ac:dyDescent="0.3">
      <c r="A1148" s="3" t="s">
        <v>28</v>
      </c>
      <c r="B1148" s="3" t="s">
        <v>617</v>
      </c>
      <c r="C1148" s="3" t="s">
        <v>587</v>
      </c>
      <c r="D1148" s="3" t="str">
        <f>LEFT(C1148,4)&amp;"*"&amp;RIGHT(C1148,1)</f>
        <v>주식회사*나</v>
      </c>
      <c r="E1148" s="3" t="s">
        <v>119</v>
      </c>
      <c r="F1148" s="3" t="s">
        <v>47</v>
      </c>
      <c r="G1148" s="3" t="s">
        <v>581</v>
      </c>
      <c r="H1148" t="str">
        <f>LEFT(G1148,13)</f>
        <v>광주광역시 서구 매월2로</v>
      </c>
    </row>
    <row r="1149" spans="1:8" x14ac:dyDescent="0.3">
      <c r="A1149" s="3" t="s">
        <v>30</v>
      </c>
      <c r="B1149" s="3" t="s">
        <v>689</v>
      </c>
      <c r="C1149" s="3" t="s">
        <v>690</v>
      </c>
      <c r="D1149" s="3" t="str">
        <f>LEFT(C1149,4)&amp;"*****"&amp;RIGHT(C1149,1)</f>
        <v>주식회사*****발</v>
      </c>
      <c r="E1149" s="3" t="s">
        <v>707</v>
      </c>
      <c r="F1149" s="3" t="s">
        <v>47</v>
      </c>
      <c r="G1149" s="3" t="s">
        <v>692</v>
      </c>
      <c r="H1149" t="str">
        <f t="shared" ref="H1149" si="298">LEFT(G1149,13)</f>
        <v>광주광역시 서구 매월2로</v>
      </c>
    </row>
    <row r="1150" spans="1:8" x14ac:dyDescent="0.3">
      <c r="A1150" s="3" t="s">
        <v>30</v>
      </c>
      <c r="B1150" s="3" t="s">
        <v>680</v>
      </c>
      <c r="C1150" s="3" t="s">
        <v>567</v>
      </c>
      <c r="D1150" s="3" t="str">
        <f>LEFT(C1150,4)&amp;"**"&amp;RIGHT(C1150,1)</f>
        <v>(주)쓰**크</v>
      </c>
      <c r="E1150" s="3" t="s">
        <v>77</v>
      </c>
      <c r="F1150" s="3" t="s">
        <v>47</v>
      </c>
      <c r="G1150" s="3" t="s">
        <v>568</v>
      </c>
      <c r="H1150" t="str">
        <f>LEFT(G1150,14)</f>
        <v xml:space="preserve">광주광역시 서구 매월2로 </v>
      </c>
    </row>
    <row r="1151" spans="1:8" x14ac:dyDescent="0.3">
      <c r="A1151" s="3" t="s">
        <v>30</v>
      </c>
      <c r="B1151" s="3" t="s">
        <v>639</v>
      </c>
      <c r="C1151" s="3" t="s">
        <v>587</v>
      </c>
      <c r="D1151" s="3" t="str">
        <f>LEFT(C1151,4)&amp;"*"&amp;RIGHT(C1151,1)</f>
        <v>주식회사*나</v>
      </c>
      <c r="E1151" s="3" t="s">
        <v>114</v>
      </c>
      <c r="F1151" s="3" t="s">
        <v>47</v>
      </c>
      <c r="G1151" s="3" t="s">
        <v>581</v>
      </c>
      <c r="H1151" t="str">
        <f>LEFT(G1151,13)</f>
        <v>광주광역시 서구 매월2로</v>
      </c>
    </row>
    <row r="1152" spans="1:8" x14ac:dyDescent="0.3">
      <c r="A1152" s="3" t="s">
        <v>30</v>
      </c>
      <c r="B1152" s="3" t="s">
        <v>640</v>
      </c>
      <c r="C1152" s="3" t="s">
        <v>641</v>
      </c>
      <c r="D1152" s="3" t="str">
        <f>LEFT(C1152,4)&amp;"*"&amp;RIGHT(C1152,1)</f>
        <v>주식회사*원</v>
      </c>
      <c r="E1152" s="3" t="s">
        <v>130</v>
      </c>
      <c r="F1152" s="3" t="s">
        <v>47</v>
      </c>
      <c r="G1152" s="3" t="s">
        <v>642</v>
      </c>
      <c r="H1152" t="str">
        <f t="shared" ref="H1152" si="299">LEFT(G1152,13)</f>
        <v>광주광역시 서구 매월2로</v>
      </c>
    </row>
    <row r="1153" spans="1:8" x14ac:dyDescent="0.3">
      <c r="A1153" s="3" t="s">
        <v>30</v>
      </c>
      <c r="B1153" s="3" t="s">
        <v>660</v>
      </c>
      <c r="C1153" s="3" t="s">
        <v>661</v>
      </c>
      <c r="D1153" s="3" t="str">
        <f t="shared" ref="D1153" si="300">LEFT(C1153,1)&amp;"*"&amp;RIGHT(C1153,1)</f>
        <v>김*술</v>
      </c>
      <c r="E1153" s="3" t="s">
        <v>114</v>
      </c>
      <c r="F1153" s="3" t="s">
        <v>47</v>
      </c>
      <c r="G1153" s="3" t="s">
        <v>662</v>
      </c>
      <c r="H1153" t="str">
        <f>LEFT(G1153,13)</f>
        <v>광주광역시 서구 매월2로</v>
      </c>
    </row>
    <row r="1154" spans="1:8" x14ac:dyDescent="0.3">
      <c r="A1154" s="3" t="s">
        <v>30</v>
      </c>
      <c r="B1154" s="3" t="s">
        <v>663</v>
      </c>
      <c r="C1154" s="3" t="s">
        <v>664</v>
      </c>
      <c r="D1154" s="3" t="str">
        <f>LEFT(C1154,4)&amp;"****"&amp;RIGHT(C1154,1)</f>
        <v>(주)신****씨</v>
      </c>
      <c r="E1154" s="3" t="s">
        <v>114</v>
      </c>
      <c r="F1154" s="3" t="s">
        <v>13</v>
      </c>
      <c r="G1154" s="3" t="s">
        <v>665</v>
      </c>
      <c r="H1154" t="str">
        <f>LEFT(G1154,14)</f>
        <v xml:space="preserve">광주광역시 서구 매월2로 </v>
      </c>
    </row>
    <row r="1155" spans="1:8" x14ac:dyDescent="0.3">
      <c r="A1155" s="3" t="s">
        <v>30</v>
      </c>
      <c r="B1155" s="3" t="s">
        <v>586</v>
      </c>
      <c r="C1155" s="3" t="s">
        <v>587</v>
      </c>
      <c r="D1155" s="3" t="str">
        <f>LEFT(C1155,4)&amp;"*"&amp;RIGHT(C1155,1)</f>
        <v>주식회사*나</v>
      </c>
      <c r="E1155" s="3" t="s">
        <v>77</v>
      </c>
      <c r="F1155" s="3" t="s">
        <v>47</v>
      </c>
      <c r="G1155" s="3" t="s">
        <v>581</v>
      </c>
      <c r="H1155" t="str">
        <f>LEFT(G1155,13)</f>
        <v>광주광역시 서구 매월2로</v>
      </c>
    </row>
    <row r="1156" spans="1:8" x14ac:dyDescent="0.3">
      <c r="A1156" s="3" t="s">
        <v>20</v>
      </c>
      <c r="B1156" s="3" t="s">
        <v>592</v>
      </c>
      <c r="C1156" s="3" t="s">
        <v>593</v>
      </c>
      <c r="D1156" s="3" t="str">
        <f>LEFT(C1156,4)&amp;"***"&amp;RIGHT(C1156,1)</f>
        <v>(주)화***시</v>
      </c>
      <c r="E1156" s="3" t="s">
        <v>69</v>
      </c>
      <c r="F1156" s="3" t="s">
        <v>47</v>
      </c>
      <c r="G1156" s="3" t="s">
        <v>594</v>
      </c>
      <c r="H1156" t="str">
        <f>LEFT(G1156,13)</f>
        <v>광주광역시 서구 매월2로</v>
      </c>
    </row>
    <row r="1157" spans="1:8" x14ac:dyDescent="0.3">
      <c r="A1157" s="3" t="s">
        <v>20</v>
      </c>
      <c r="B1157" s="3" t="s">
        <v>708</v>
      </c>
      <c r="C1157" s="3" t="s">
        <v>677</v>
      </c>
      <c r="D1157" s="3" t="str">
        <f t="shared" ref="D1157:D1158" si="301">LEFT(C1157,4)&amp;"**"&amp;RIGHT(C1157,1)</f>
        <v>(유)양**수</v>
      </c>
      <c r="E1157" s="3" t="s">
        <v>709</v>
      </c>
      <c r="F1157" s="3" t="s">
        <v>47</v>
      </c>
      <c r="G1157" s="3" t="s">
        <v>679</v>
      </c>
      <c r="H1157" t="str">
        <f t="shared" ref="H1157:H1158" si="302">LEFT(G1157,14)</f>
        <v xml:space="preserve">광주광역시 서구 매월2로 </v>
      </c>
    </row>
    <row r="1158" spans="1:8" x14ac:dyDescent="0.3">
      <c r="A1158" s="3" t="s">
        <v>20</v>
      </c>
      <c r="B1158" s="3" t="s">
        <v>710</v>
      </c>
      <c r="C1158" s="3" t="s">
        <v>677</v>
      </c>
      <c r="D1158" s="3" t="str">
        <f t="shared" si="301"/>
        <v>(유)양**수</v>
      </c>
      <c r="E1158" s="3" t="s">
        <v>711</v>
      </c>
      <c r="F1158" s="3" t="s">
        <v>47</v>
      </c>
      <c r="G1158" s="3" t="s">
        <v>679</v>
      </c>
      <c r="H1158" t="str">
        <f t="shared" si="302"/>
        <v xml:space="preserve">광주광역시 서구 매월2로 </v>
      </c>
    </row>
    <row r="1159" spans="1:8" x14ac:dyDescent="0.3">
      <c r="A1159" s="3" t="s">
        <v>20</v>
      </c>
      <c r="B1159" s="3" t="s">
        <v>649</v>
      </c>
      <c r="C1159" s="3" t="s">
        <v>650</v>
      </c>
      <c r="D1159" s="3" t="str">
        <f t="shared" ref="D1159" si="303">LEFT(C1159,1)&amp;"*"&amp;RIGHT(C1159,1)</f>
        <v>조*준</v>
      </c>
      <c r="E1159" s="3" t="s">
        <v>21</v>
      </c>
      <c r="F1159" s="3" t="s">
        <v>47</v>
      </c>
      <c r="G1159" s="3" t="s">
        <v>652</v>
      </c>
      <c r="H1159" t="str">
        <f>LEFT(G1159,13)</f>
        <v>광주광역시 서구 매월2로</v>
      </c>
    </row>
    <row r="1160" spans="1:8" x14ac:dyDescent="0.3">
      <c r="A1160" s="3" t="s">
        <v>20</v>
      </c>
      <c r="B1160" s="3" t="s">
        <v>602</v>
      </c>
      <c r="C1160" s="3" t="s">
        <v>603</v>
      </c>
      <c r="D1160" s="3" t="str">
        <f>LEFT(C1160,4)&amp;"**"&amp;RIGHT(C1160,1)</f>
        <v>(주)재**설</v>
      </c>
      <c r="E1160" s="3" t="s">
        <v>69</v>
      </c>
      <c r="F1160" s="3" t="s">
        <v>47</v>
      </c>
      <c r="G1160" s="3" t="s">
        <v>604</v>
      </c>
      <c r="H1160" t="str">
        <f t="shared" ref="H1160" si="304">LEFT(G1160,14)</f>
        <v xml:space="preserve">광주광역시 서구 매월2로 </v>
      </c>
    </row>
    <row r="1161" spans="1:8" x14ac:dyDescent="0.3">
      <c r="A1161" s="3" t="s">
        <v>33</v>
      </c>
      <c r="B1161" s="3" t="s">
        <v>614</v>
      </c>
      <c r="C1161" s="3" t="s">
        <v>615</v>
      </c>
      <c r="D1161" s="3" t="str">
        <f>LEFT(C1161,4)&amp;"**"&amp;RIGHT(C1161,1)</f>
        <v>(유)서**업</v>
      </c>
      <c r="E1161" s="3" t="s">
        <v>69</v>
      </c>
      <c r="F1161" s="3" t="s">
        <v>78</v>
      </c>
      <c r="G1161" s="3" t="s">
        <v>616</v>
      </c>
      <c r="H1161" t="str">
        <f>LEFT(G1161,13)</f>
        <v>광주광역시 서구 매월2로</v>
      </c>
    </row>
    <row r="1162" spans="1:8" x14ac:dyDescent="0.3">
      <c r="A1162" s="3" t="s">
        <v>33</v>
      </c>
      <c r="B1162" s="3" t="s">
        <v>621</v>
      </c>
      <c r="C1162" s="3" t="s">
        <v>622</v>
      </c>
      <c r="D1162" s="3" t="str">
        <f>LEFT(C1162,4)&amp;"**"&amp;RIGHT(C1162,1)</f>
        <v>(주)유**비</v>
      </c>
      <c r="E1162" s="3" t="s">
        <v>712</v>
      </c>
      <c r="F1162" s="3" t="s">
        <v>13</v>
      </c>
      <c r="G1162" s="3" t="s">
        <v>624</v>
      </c>
      <c r="H1162" t="str">
        <f t="shared" ref="H1162:H1164" si="305">LEFT(G1162,14)</f>
        <v xml:space="preserve">광주광역시 서구 매월2로 </v>
      </c>
    </row>
    <row r="1163" spans="1:8" x14ac:dyDescent="0.3">
      <c r="A1163" s="3" t="s">
        <v>33</v>
      </c>
      <c r="B1163" s="3" t="s">
        <v>625</v>
      </c>
      <c r="C1163" s="3" t="s">
        <v>574</v>
      </c>
      <c r="D1163" s="3" t="str">
        <f>LEFT(C1163,4)&amp;"*****"&amp;RIGHT(C1163,1)</f>
        <v>(주)에*****발</v>
      </c>
      <c r="E1163" s="3" t="s">
        <v>713</v>
      </c>
      <c r="F1163" s="3" t="s">
        <v>13</v>
      </c>
      <c r="G1163" s="3" t="s">
        <v>627</v>
      </c>
      <c r="H1163" t="str">
        <f t="shared" si="305"/>
        <v xml:space="preserve">광주광역시 서구 매월2로 </v>
      </c>
    </row>
    <row r="1164" spans="1:8" x14ac:dyDescent="0.3">
      <c r="A1164" s="3" t="s">
        <v>33</v>
      </c>
      <c r="B1164" s="3" t="s">
        <v>560</v>
      </c>
      <c r="C1164" s="3" t="s">
        <v>561</v>
      </c>
      <c r="D1164" s="3" t="str">
        <f t="shared" ref="D1164" si="306">LEFT(C1164,4)&amp;"****"&amp;RIGHT(C1164,1)</f>
        <v>(주)와****업</v>
      </c>
      <c r="E1164" s="3" t="s">
        <v>69</v>
      </c>
      <c r="F1164" s="3" t="s">
        <v>13</v>
      </c>
      <c r="G1164" s="3" t="s">
        <v>562</v>
      </c>
      <c r="H1164" t="str">
        <f t="shared" si="305"/>
        <v xml:space="preserve">광주광역시 서구 매월2로 </v>
      </c>
    </row>
    <row r="1165" spans="1:8" x14ac:dyDescent="0.3">
      <c r="A1165" s="3" t="s">
        <v>33</v>
      </c>
      <c r="B1165" s="3" t="s">
        <v>628</v>
      </c>
      <c r="C1165" s="3" t="s">
        <v>629</v>
      </c>
      <c r="D1165" s="3" t="str">
        <f>LEFT(C1165,4)&amp;"****"&amp;RIGHT(C1165,1)</f>
        <v>주식회사****씨</v>
      </c>
      <c r="E1165" s="3" t="s">
        <v>714</v>
      </c>
      <c r="F1165" s="3" t="s">
        <v>47</v>
      </c>
      <c r="G1165" s="3" t="s">
        <v>631</v>
      </c>
      <c r="H1165" t="str">
        <f t="shared" ref="H1165" si="307">LEFT(G1165,13)</f>
        <v>광주광역시 서구 매월2로</v>
      </c>
    </row>
    <row r="1166" spans="1:8" x14ac:dyDescent="0.3">
      <c r="A1166" s="3" t="s">
        <v>33</v>
      </c>
      <c r="B1166" s="3" t="s">
        <v>632</v>
      </c>
      <c r="C1166" s="3" t="s">
        <v>633</v>
      </c>
      <c r="D1166" s="3" t="str">
        <f>LEFT(C1166,1)&amp;"***"&amp;RIGHT(C1166,3)</f>
        <v>재***(주)</v>
      </c>
      <c r="E1166" s="3" t="s">
        <v>69</v>
      </c>
      <c r="F1166" s="3" t="s">
        <v>47</v>
      </c>
      <c r="G1166" s="3" t="s">
        <v>634</v>
      </c>
      <c r="H1166" t="str">
        <f>LEFT(G1166,14)</f>
        <v xml:space="preserve">광주광역시 서구 매월2로 </v>
      </c>
    </row>
    <row r="1167" spans="1:8" x14ac:dyDescent="0.3">
      <c r="A1167" s="3" t="s">
        <v>32</v>
      </c>
      <c r="B1167" s="3" t="s">
        <v>598</v>
      </c>
      <c r="C1167" s="3" t="s">
        <v>587</v>
      </c>
      <c r="D1167" s="3" t="str">
        <f>LEFT(C1167,4)&amp;"*"&amp;RIGHT(C1167,1)</f>
        <v>주식회사*나</v>
      </c>
      <c r="E1167" s="3" t="s">
        <v>715</v>
      </c>
      <c r="F1167" s="3" t="s">
        <v>47</v>
      </c>
      <c r="G1167" s="3" t="s">
        <v>581</v>
      </c>
      <c r="H1167" t="str">
        <f>LEFT(G1167,13)</f>
        <v>광주광역시 서구 매월2로</v>
      </c>
    </row>
    <row r="1168" spans="1:8" x14ac:dyDescent="0.3">
      <c r="A1168" s="3" t="s">
        <v>32</v>
      </c>
      <c r="B1168" s="3" t="s">
        <v>605</v>
      </c>
      <c r="C1168" s="3" t="s">
        <v>606</v>
      </c>
      <c r="D1168" s="3" t="str">
        <f>LEFT(C1168,4)&amp;"*****"&amp;RIGHT(C1168,1)</f>
        <v>(주)정*****업</v>
      </c>
      <c r="E1168" s="3" t="s">
        <v>55</v>
      </c>
      <c r="F1168" s="3" t="s">
        <v>47</v>
      </c>
      <c r="G1168" s="3" t="s">
        <v>607</v>
      </c>
      <c r="H1168" t="str">
        <f>LEFT(G1168,14)</f>
        <v xml:space="preserve">광주광역시 서구 매월2로 </v>
      </c>
    </row>
    <row r="1169" spans="1:8" x14ac:dyDescent="0.3">
      <c r="A1169" s="3" t="s">
        <v>32</v>
      </c>
      <c r="B1169" s="3" t="s">
        <v>608</v>
      </c>
      <c r="C1169" s="3" t="s">
        <v>564</v>
      </c>
      <c r="D1169" s="3" t="str">
        <f>LEFT(C1169,4)&amp;"*****"&amp;RIGHT(C1169,1)</f>
        <v>(주)정*****링</v>
      </c>
      <c r="E1169" s="3" t="s">
        <v>55</v>
      </c>
      <c r="F1169" s="3" t="s">
        <v>47</v>
      </c>
      <c r="G1169" s="3" t="s">
        <v>565</v>
      </c>
      <c r="H1169" t="str">
        <f>LEFT(G1169,13)</f>
        <v>광주광역시 서구 매월2로</v>
      </c>
    </row>
    <row r="1170" spans="1:8" x14ac:dyDescent="0.3">
      <c r="A1170" s="3" t="s">
        <v>32</v>
      </c>
      <c r="B1170" s="3" t="s">
        <v>716</v>
      </c>
      <c r="C1170" s="3" t="s">
        <v>717</v>
      </c>
      <c r="D1170" s="3" t="str">
        <f>LEFT(C1170,4)&amp;"****"&amp;RIGHT(C1170,1)</f>
        <v>주식회사****밀</v>
      </c>
      <c r="E1170" s="3" t="s">
        <v>718</v>
      </c>
      <c r="F1170" s="3" t="s">
        <v>47</v>
      </c>
      <c r="G1170" s="3" t="s">
        <v>719</v>
      </c>
      <c r="H1170" t="str">
        <f t="shared" ref="H1170" si="308">LEFT(G1170,13)</f>
        <v>광주광역시 서구 매월2로</v>
      </c>
    </row>
    <row r="1171" spans="1:8" x14ac:dyDescent="0.3">
      <c r="A1171" s="3" t="s">
        <v>32</v>
      </c>
      <c r="B1171" s="3" t="s">
        <v>613</v>
      </c>
      <c r="C1171" s="3" t="s">
        <v>587</v>
      </c>
      <c r="D1171" s="3" t="str">
        <f>LEFT(C1171,4)&amp;"*"&amp;RIGHT(C1171,1)</f>
        <v>주식회사*나</v>
      </c>
      <c r="E1171" s="3" t="s">
        <v>119</v>
      </c>
      <c r="F1171" s="3" t="s">
        <v>47</v>
      </c>
      <c r="G1171" s="3" t="s">
        <v>581</v>
      </c>
      <c r="H1171" t="str">
        <f>LEFT(G1171,13)</f>
        <v>광주광역시 서구 매월2로</v>
      </c>
    </row>
    <row r="1172" spans="1:8" x14ac:dyDescent="0.3">
      <c r="A1172" s="3" t="s">
        <v>32</v>
      </c>
      <c r="B1172" s="3" t="s">
        <v>614</v>
      </c>
      <c r="C1172" s="3" t="s">
        <v>615</v>
      </c>
      <c r="D1172" s="3" t="str">
        <f>LEFT(C1172,4)&amp;"**"&amp;RIGHT(C1172,1)</f>
        <v>(유)서**업</v>
      </c>
      <c r="E1172" s="3" t="s">
        <v>80</v>
      </c>
      <c r="F1172" s="3" t="s">
        <v>78</v>
      </c>
      <c r="G1172" s="3" t="s">
        <v>616</v>
      </c>
      <c r="H1172" t="str">
        <f>LEFT(G1172,13)</f>
        <v>광주광역시 서구 매월2로</v>
      </c>
    </row>
    <row r="1173" spans="1:8" x14ac:dyDescent="0.3">
      <c r="A1173" s="3" t="s">
        <v>32</v>
      </c>
      <c r="B1173" s="3" t="s">
        <v>617</v>
      </c>
      <c r="C1173" s="3" t="s">
        <v>587</v>
      </c>
      <c r="D1173" s="3" t="str">
        <f t="shared" ref="D1173:D1174" si="309">LEFT(C1173,4)&amp;"*"&amp;RIGHT(C1173,1)</f>
        <v>주식회사*나</v>
      </c>
      <c r="E1173" s="3" t="s">
        <v>119</v>
      </c>
      <c r="F1173" s="3" t="s">
        <v>47</v>
      </c>
      <c r="G1173" s="3" t="s">
        <v>581</v>
      </c>
      <c r="H1173" t="str">
        <f t="shared" ref="H1173:H1175" si="310">LEFT(G1173,13)</f>
        <v>광주광역시 서구 매월2로</v>
      </c>
    </row>
    <row r="1174" spans="1:8" x14ac:dyDescent="0.3">
      <c r="A1174" s="3" t="s">
        <v>28</v>
      </c>
      <c r="B1174" s="3" t="s">
        <v>639</v>
      </c>
      <c r="C1174" s="3" t="s">
        <v>587</v>
      </c>
      <c r="D1174" s="3" t="str">
        <f t="shared" si="309"/>
        <v>주식회사*나</v>
      </c>
      <c r="E1174" s="3" t="s">
        <v>119</v>
      </c>
      <c r="F1174" s="3" t="s">
        <v>47</v>
      </c>
      <c r="G1174" s="3" t="s">
        <v>581</v>
      </c>
      <c r="H1174" t="str">
        <f t="shared" si="310"/>
        <v>광주광역시 서구 매월2로</v>
      </c>
    </row>
    <row r="1175" spans="1:8" x14ac:dyDescent="0.3">
      <c r="A1175" s="3" t="s">
        <v>28</v>
      </c>
      <c r="B1175" s="3" t="s">
        <v>640</v>
      </c>
      <c r="C1175" s="3" t="s">
        <v>641</v>
      </c>
      <c r="D1175" s="3" t="str">
        <f>LEFT(C1175,4)&amp;"*"&amp;RIGHT(C1175,1)</f>
        <v>주식회사*원</v>
      </c>
      <c r="E1175" s="3" t="s">
        <v>131</v>
      </c>
      <c r="F1175" s="3" t="s">
        <v>47</v>
      </c>
      <c r="G1175" s="3" t="s">
        <v>642</v>
      </c>
      <c r="H1175" t="str">
        <f t="shared" si="310"/>
        <v>광주광역시 서구 매월2로</v>
      </c>
    </row>
    <row r="1176" spans="1:8" x14ac:dyDescent="0.3">
      <c r="A1176" s="3" t="s">
        <v>28</v>
      </c>
      <c r="B1176" s="3" t="s">
        <v>660</v>
      </c>
      <c r="C1176" s="3" t="s">
        <v>661</v>
      </c>
      <c r="D1176" s="3" t="str">
        <f t="shared" ref="D1176" si="311">LEFT(C1176,1)&amp;"*"&amp;RIGHT(C1176,1)</f>
        <v>김*술</v>
      </c>
      <c r="E1176" s="3" t="s">
        <v>119</v>
      </c>
      <c r="F1176" s="3" t="s">
        <v>47</v>
      </c>
      <c r="G1176" s="3" t="s">
        <v>662</v>
      </c>
      <c r="H1176" t="str">
        <f>LEFT(G1176,13)</f>
        <v>광주광역시 서구 매월2로</v>
      </c>
    </row>
    <row r="1177" spans="1:8" x14ac:dyDescent="0.3">
      <c r="A1177" s="3" t="s">
        <v>28</v>
      </c>
      <c r="B1177" s="3" t="s">
        <v>663</v>
      </c>
      <c r="C1177" s="3" t="s">
        <v>664</v>
      </c>
      <c r="D1177" s="3" t="str">
        <f>LEFT(C1177,4)&amp;"****"&amp;RIGHT(C1177,1)</f>
        <v>(주)신****씨</v>
      </c>
      <c r="E1177" s="3" t="s">
        <v>119</v>
      </c>
      <c r="F1177" s="3" t="s">
        <v>13</v>
      </c>
      <c r="G1177" s="3" t="s">
        <v>665</v>
      </c>
      <c r="H1177" t="str">
        <f>LEFT(G1177,14)</f>
        <v xml:space="preserve">광주광역시 서구 매월2로 </v>
      </c>
    </row>
    <row r="1178" spans="1:8" x14ac:dyDescent="0.3">
      <c r="A1178" s="3" t="s">
        <v>28</v>
      </c>
      <c r="B1178" s="3" t="s">
        <v>586</v>
      </c>
      <c r="C1178" s="3" t="s">
        <v>587</v>
      </c>
      <c r="D1178" s="3" t="str">
        <f t="shared" ref="D1178" si="312">LEFT(C1178,4)&amp;"*"&amp;RIGHT(C1178,1)</f>
        <v>주식회사*나</v>
      </c>
      <c r="E1178" s="3" t="s">
        <v>80</v>
      </c>
      <c r="F1178" s="3" t="s">
        <v>47</v>
      </c>
      <c r="G1178" s="3" t="s">
        <v>581</v>
      </c>
      <c r="H1178" t="str">
        <f>LEFT(G1178,13)</f>
        <v>광주광역시 서구 매월2로</v>
      </c>
    </row>
    <row r="1179" spans="1:8" x14ac:dyDescent="0.3">
      <c r="A1179" s="3" t="s">
        <v>28</v>
      </c>
      <c r="B1179" s="3" t="s">
        <v>666</v>
      </c>
      <c r="C1179" s="3" t="s">
        <v>593</v>
      </c>
      <c r="D1179" s="3" t="str">
        <f>LEFT(C1179,4)&amp;"***"&amp;RIGHT(C1179,1)</f>
        <v>(주)화***시</v>
      </c>
      <c r="E1179" s="3" t="s">
        <v>80</v>
      </c>
      <c r="F1179" s="3" t="s">
        <v>47</v>
      </c>
      <c r="G1179" s="3" t="s">
        <v>594</v>
      </c>
      <c r="H1179" t="str">
        <f>LEFT(G1179,13)</f>
        <v>광주광역시 서구 매월2로</v>
      </c>
    </row>
    <row r="1180" spans="1:8" x14ac:dyDescent="0.3">
      <c r="A1180" s="3" t="s">
        <v>28</v>
      </c>
      <c r="B1180" s="3" t="s">
        <v>569</v>
      </c>
      <c r="C1180" s="3" t="s">
        <v>570</v>
      </c>
      <c r="D1180" s="3" t="str">
        <f t="shared" ref="D1180" si="313">LEFT(C1180,1)&amp;"*"&amp;RIGHT(C1180,1)</f>
        <v>강*엽</v>
      </c>
      <c r="E1180" s="3" t="s">
        <v>588</v>
      </c>
      <c r="F1180" s="3" t="s">
        <v>78</v>
      </c>
      <c r="G1180" s="3" t="s">
        <v>572</v>
      </c>
      <c r="H1180" t="str">
        <f>LEFT(G1180,14)</f>
        <v xml:space="preserve">광주광역시 서구 매월2로 </v>
      </c>
    </row>
    <row r="1181" spans="1:8" x14ac:dyDescent="0.3">
      <c r="A1181" s="3" t="s">
        <v>28</v>
      </c>
      <c r="B1181" s="3" t="s">
        <v>573</v>
      </c>
      <c r="C1181" s="3" t="s">
        <v>574</v>
      </c>
      <c r="D1181" s="3" t="str">
        <f>LEFT(C1181,4)&amp;"*****"&amp;RIGHT(C1181,1)</f>
        <v>(주)에*****발</v>
      </c>
      <c r="E1181" s="3" t="s">
        <v>80</v>
      </c>
      <c r="F1181" s="3" t="s">
        <v>47</v>
      </c>
      <c r="G1181" s="3" t="s">
        <v>575</v>
      </c>
      <c r="H1181" t="str">
        <f>LEFT(G1181,14)</f>
        <v xml:space="preserve">광주광역시 서구 매월2로 </v>
      </c>
    </row>
    <row r="1182" spans="1:8" x14ac:dyDescent="0.3">
      <c r="A1182" s="3" t="s">
        <v>33</v>
      </c>
      <c r="B1182" s="3" t="s">
        <v>563</v>
      </c>
      <c r="C1182" s="3" t="s">
        <v>564</v>
      </c>
      <c r="D1182" s="3" t="str">
        <f>LEFT(C1182,4)&amp;"*****"&amp;RIGHT(C1182,1)</f>
        <v>(주)정*****링</v>
      </c>
      <c r="E1182" s="3" t="s">
        <v>69</v>
      </c>
      <c r="F1182" s="3" t="s">
        <v>47</v>
      </c>
      <c r="G1182" s="3" t="s">
        <v>565</v>
      </c>
      <c r="H1182" t="str">
        <f>LEFT(G1182,13)</f>
        <v>광주광역시 서구 매월2로</v>
      </c>
    </row>
    <row r="1183" spans="1:8" x14ac:dyDescent="0.3">
      <c r="A1183" s="3" t="s">
        <v>33</v>
      </c>
      <c r="B1183" s="3" t="s">
        <v>576</v>
      </c>
      <c r="C1183" s="3" t="s">
        <v>577</v>
      </c>
      <c r="D1183" s="3" t="str">
        <f>LEFT(C1183,1)&amp;"*****"&amp;RIGHT(C1183,3)</f>
        <v>일*****(주)</v>
      </c>
      <c r="E1183" s="3" t="s">
        <v>69</v>
      </c>
      <c r="F1183" s="3" t="s">
        <v>47</v>
      </c>
      <c r="G1183" s="3" t="s">
        <v>578</v>
      </c>
      <c r="H1183" t="str">
        <f>LEFT(G1183,14)</f>
        <v xml:space="preserve">광주광역시 서구 매월2로 </v>
      </c>
    </row>
    <row r="1184" spans="1:8" x14ac:dyDescent="0.3">
      <c r="A1184" s="3" t="s">
        <v>33</v>
      </c>
      <c r="B1184" s="3" t="s">
        <v>636</v>
      </c>
      <c r="C1184" s="3" t="s">
        <v>574</v>
      </c>
      <c r="D1184" s="3" t="str">
        <f>LEFT(C1184,4)&amp;"*****"&amp;RIGHT(C1184,1)</f>
        <v>(주)에*****발</v>
      </c>
      <c r="E1184" s="3" t="s">
        <v>108</v>
      </c>
      <c r="F1184" s="3" t="s">
        <v>47</v>
      </c>
      <c r="G1184" s="3" t="s">
        <v>575</v>
      </c>
      <c r="H1184" t="str">
        <f>LEFT(G1184,14)</f>
        <v xml:space="preserve">광주광역시 서구 매월2로 </v>
      </c>
    </row>
    <row r="1185" spans="1:8" x14ac:dyDescent="0.3">
      <c r="A1185" s="3" t="s">
        <v>33</v>
      </c>
      <c r="B1185" s="3" t="s">
        <v>566</v>
      </c>
      <c r="C1185" s="3" t="s">
        <v>567</v>
      </c>
      <c r="D1185" s="3" t="str">
        <f t="shared" ref="D1185:D1186" si="314">LEFT(C1185,4)&amp;"**"&amp;RIGHT(C1185,1)</f>
        <v>(주)쓰**크</v>
      </c>
      <c r="E1185" s="3" t="s">
        <v>108</v>
      </c>
      <c r="F1185" s="3" t="s">
        <v>47</v>
      </c>
      <c r="G1185" s="3" t="s">
        <v>568</v>
      </c>
      <c r="H1185" t="str">
        <f t="shared" ref="H1185:H1186" si="315">LEFT(G1185,14)</f>
        <v xml:space="preserve">광주광역시 서구 매월2로 </v>
      </c>
    </row>
    <row r="1186" spans="1:8" x14ac:dyDescent="0.3">
      <c r="A1186" s="3" t="s">
        <v>33</v>
      </c>
      <c r="B1186" s="3" t="s">
        <v>680</v>
      </c>
      <c r="C1186" s="3" t="s">
        <v>567</v>
      </c>
      <c r="D1186" s="3" t="str">
        <f t="shared" si="314"/>
        <v>(주)쓰**크</v>
      </c>
      <c r="E1186" s="3" t="s">
        <v>69</v>
      </c>
      <c r="F1186" s="3" t="s">
        <v>47</v>
      </c>
      <c r="G1186" s="3" t="s">
        <v>568</v>
      </c>
      <c r="H1186" t="str">
        <f t="shared" si="315"/>
        <v xml:space="preserve">광주광역시 서구 매월2로 </v>
      </c>
    </row>
    <row r="1187" spans="1:8" x14ac:dyDescent="0.3">
      <c r="A1187" s="3" t="s">
        <v>33</v>
      </c>
      <c r="B1187" s="3" t="s">
        <v>639</v>
      </c>
      <c r="C1187" s="3" t="s">
        <v>587</v>
      </c>
      <c r="D1187" s="3" t="str">
        <f t="shared" ref="D1187" si="316">LEFT(C1187,4)&amp;"*"&amp;RIGHT(C1187,1)</f>
        <v>주식회사*나</v>
      </c>
      <c r="E1187" s="3" t="s">
        <v>720</v>
      </c>
      <c r="F1187" s="3" t="s">
        <v>47</v>
      </c>
      <c r="G1187" s="3" t="s">
        <v>581</v>
      </c>
      <c r="H1187" t="str">
        <f>LEFT(G1187,13)</f>
        <v>광주광역시 서구 매월2로</v>
      </c>
    </row>
    <row r="1188" spans="1:8" x14ac:dyDescent="0.3">
      <c r="A1188" s="3" t="s">
        <v>33</v>
      </c>
      <c r="B1188" s="3" t="s">
        <v>640</v>
      </c>
      <c r="C1188" s="3" t="s">
        <v>641</v>
      </c>
      <c r="D1188" s="3" t="str">
        <f>LEFT(C1188,4)&amp;"*"&amp;RIGHT(C1188,1)</f>
        <v>주식회사*원</v>
      </c>
      <c r="E1188" s="3" t="s">
        <v>132</v>
      </c>
      <c r="F1188" s="3" t="s">
        <v>47</v>
      </c>
      <c r="G1188" s="3" t="s">
        <v>642</v>
      </c>
      <c r="H1188" t="str">
        <f t="shared" ref="H1188" si="317">LEFT(G1188,13)</f>
        <v>광주광역시 서구 매월2로</v>
      </c>
    </row>
    <row r="1189" spans="1:8" x14ac:dyDescent="0.3">
      <c r="A1189" s="3" t="s">
        <v>33</v>
      </c>
      <c r="B1189" s="3" t="s">
        <v>657</v>
      </c>
      <c r="C1189" s="3" t="s">
        <v>658</v>
      </c>
      <c r="D1189" s="3" t="str">
        <f>LEFT(C1189,1)&amp;"***"&amp;RIGHT(C1189,3)</f>
        <v>새***(주)</v>
      </c>
      <c r="E1189" s="3" t="s">
        <v>252</v>
      </c>
      <c r="F1189" s="3" t="s">
        <v>13</v>
      </c>
      <c r="G1189" s="3" t="s">
        <v>659</v>
      </c>
      <c r="H1189" t="str">
        <f>LEFT(G1189,14)</f>
        <v xml:space="preserve">광주광역시 서구 매월2로 </v>
      </c>
    </row>
    <row r="1190" spans="1:8" x14ac:dyDescent="0.3">
      <c r="A1190" s="3" t="s">
        <v>33</v>
      </c>
      <c r="B1190" s="3" t="s">
        <v>663</v>
      </c>
      <c r="C1190" s="3" t="s">
        <v>664</v>
      </c>
      <c r="D1190" s="3" t="str">
        <f>LEFT(C1190,4)&amp;"****"&amp;RIGHT(C1190,1)</f>
        <v>(주)신****씨</v>
      </c>
      <c r="E1190" s="3" t="s">
        <v>91</v>
      </c>
      <c r="F1190" s="3" t="s">
        <v>13</v>
      </c>
      <c r="G1190" s="3" t="s">
        <v>665</v>
      </c>
      <c r="H1190" t="str">
        <f>LEFT(G1190,14)</f>
        <v xml:space="preserve">광주광역시 서구 매월2로 </v>
      </c>
    </row>
    <row r="1191" spans="1:8" x14ac:dyDescent="0.3">
      <c r="A1191" s="3" t="s">
        <v>33</v>
      </c>
      <c r="B1191" s="3" t="s">
        <v>666</v>
      </c>
      <c r="C1191" s="3" t="s">
        <v>593</v>
      </c>
      <c r="D1191" s="3" t="str">
        <f>LEFT(C1191,4)&amp;"***"&amp;RIGHT(C1191,1)</f>
        <v>(주)화***시</v>
      </c>
      <c r="E1191" s="3" t="s">
        <v>69</v>
      </c>
      <c r="F1191" s="3" t="s">
        <v>47</v>
      </c>
      <c r="G1191" s="3" t="s">
        <v>594</v>
      </c>
      <c r="H1191" t="str">
        <f>LEFT(G1191,13)</f>
        <v>광주광역시 서구 매월2로</v>
      </c>
    </row>
    <row r="1192" spans="1:8" x14ac:dyDescent="0.3">
      <c r="A1192" s="3" t="s">
        <v>33</v>
      </c>
      <c r="B1192" s="3" t="s">
        <v>569</v>
      </c>
      <c r="C1192" s="3" t="s">
        <v>570</v>
      </c>
      <c r="D1192" s="3" t="str">
        <f t="shared" ref="D1192" si="318">LEFT(C1192,1)&amp;"*"&amp;RIGHT(C1192,1)</f>
        <v>강*엽</v>
      </c>
      <c r="E1192" s="3" t="s">
        <v>98</v>
      </c>
      <c r="F1192" s="3" t="s">
        <v>78</v>
      </c>
      <c r="G1192" s="3" t="s">
        <v>572</v>
      </c>
      <c r="H1192" t="str">
        <f>LEFT(G1192,14)</f>
        <v xml:space="preserve">광주광역시 서구 매월2로 </v>
      </c>
    </row>
    <row r="1193" spans="1:8" x14ac:dyDescent="0.3">
      <c r="A1193" s="3" t="s">
        <v>33</v>
      </c>
      <c r="B1193" s="3" t="s">
        <v>573</v>
      </c>
      <c r="C1193" s="3" t="s">
        <v>574</v>
      </c>
      <c r="D1193" s="3" t="str">
        <f>LEFT(C1193,4)&amp;"*****"&amp;RIGHT(C1193,1)</f>
        <v>(주)에*****발</v>
      </c>
      <c r="E1193" s="3" t="s">
        <v>69</v>
      </c>
      <c r="F1193" s="3" t="s">
        <v>47</v>
      </c>
      <c r="G1193" s="3" t="s">
        <v>575</v>
      </c>
      <c r="H1193" t="str">
        <f>LEFT(G1193,14)</f>
        <v xml:space="preserve">광주광역시 서구 매월2로 </v>
      </c>
    </row>
    <row r="1194" spans="1:8" x14ac:dyDescent="0.3">
      <c r="A1194" s="3" t="s">
        <v>33</v>
      </c>
      <c r="B1194" s="3" t="s">
        <v>589</v>
      </c>
      <c r="C1194" s="3" t="s">
        <v>590</v>
      </c>
      <c r="D1194" s="3" t="str">
        <f>LEFT(C1194,1)&amp;"****"&amp;RIGHT(C1194,4)</f>
        <v>태****업(주)</v>
      </c>
      <c r="E1194" s="3" t="s">
        <v>69</v>
      </c>
      <c r="F1194" s="3" t="s">
        <v>78</v>
      </c>
      <c r="G1194" s="3" t="s">
        <v>591</v>
      </c>
      <c r="H1194" t="str">
        <f t="shared" ref="H1194:H1195" si="319">LEFT(G1194,13)</f>
        <v>광주광역시 서구 매월2로</v>
      </c>
    </row>
    <row r="1195" spans="1:8" x14ac:dyDescent="0.3">
      <c r="A1195" s="3" t="s">
        <v>33</v>
      </c>
      <c r="B1195" s="3" t="s">
        <v>667</v>
      </c>
      <c r="C1195" s="3" t="s">
        <v>668</v>
      </c>
      <c r="D1195" s="3" t="str">
        <f>LEFT(C1195,1)&amp;"******"&amp;RIGHT(C1195,4)</f>
        <v>하******지(주)</v>
      </c>
      <c r="E1195" s="3" t="s">
        <v>69</v>
      </c>
      <c r="F1195" s="3" t="s">
        <v>47</v>
      </c>
      <c r="G1195" s="3" t="s">
        <v>669</v>
      </c>
      <c r="H1195" t="str">
        <f t="shared" si="319"/>
        <v>광주광역시 서구 매월2로</v>
      </c>
    </row>
    <row r="1196" spans="1:8" x14ac:dyDescent="0.3">
      <c r="A1196" s="3" t="s">
        <v>33</v>
      </c>
      <c r="B1196" s="3" t="s">
        <v>649</v>
      </c>
      <c r="C1196" s="3" t="s">
        <v>650</v>
      </c>
      <c r="D1196" s="3" t="str">
        <f t="shared" ref="D1196" si="320">LEFT(C1196,1)&amp;"*"&amp;RIGHT(C1196,1)</f>
        <v>조*준</v>
      </c>
      <c r="E1196" s="3" t="s">
        <v>21</v>
      </c>
      <c r="F1196" s="3" t="s">
        <v>47</v>
      </c>
      <c r="G1196" s="3" t="s">
        <v>652</v>
      </c>
      <c r="H1196" t="str">
        <f>LEFT(G1196,13)</f>
        <v>광주광역시 서구 매월2로</v>
      </c>
    </row>
    <row r="1197" spans="1:8" x14ac:dyDescent="0.3">
      <c r="A1197" s="3" t="s">
        <v>33</v>
      </c>
      <c r="B1197" s="3" t="s">
        <v>602</v>
      </c>
      <c r="C1197" s="3" t="s">
        <v>603</v>
      </c>
      <c r="D1197" s="3" t="str">
        <f>LEFT(C1197,4)&amp;"**"&amp;RIGHT(C1197,1)</f>
        <v>(주)재**설</v>
      </c>
      <c r="E1197" s="3" t="s">
        <v>69</v>
      </c>
      <c r="F1197" s="3" t="s">
        <v>47</v>
      </c>
      <c r="G1197" s="3" t="s">
        <v>604</v>
      </c>
      <c r="H1197" t="str">
        <f t="shared" ref="H1197" si="321">LEFT(G1197,14)</f>
        <v xml:space="preserve">광주광역시 서구 매월2로 </v>
      </c>
    </row>
    <row r="1198" spans="1:8" x14ac:dyDescent="0.3">
      <c r="A1198" s="3" t="s">
        <v>33</v>
      </c>
      <c r="B1198" s="3" t="s">
        <v>598</v>
      </c>
      <c r="C1198" s="3" t="s">
        <v>587</v>
      </c>
      <c r="D1198" s="3" t="str">
        <f t="shared" ref="D1198" si="322">LEFT(C1198,4)&amp;"*"&amp;RIGHT(C1198,1)</f>
        <v>주식회사*나</v>
      </c>
      <c r="E1198" s="3" t="s">
        <v>461</v>
      </c>
      <c r="F1198" s="3" t="s">
        <v>47</v>
      </c>
      <c r="G1198" s="3" t="s">
        <v>581</v>
      </c>
      <c r="H1198" t="str">
        <f>LEFT(G1198,13)</f>
        <v>광주광역시 서구 매월2로</v>
      </c>
    </row>
    <row r="1199" spans="1:8" x14ac:dyDescent="0.3">
      <c r="A1199" s="3" t="s">
        <v>20</v>
      </c>
      <c r="B1199" s="3" t="s">
        <v>563</v>
      </c>
      <c r="C1199" s="3" t="s">
        <v>564</v>
      </c>
      <c r="D1199" s="3" t="str">
        <f t="shared" ref="D1199:D1200" si="323">LEFT(C1199,4)&amp;"*****"&amp;RIGHT(C1199,1)</f>
        <v>(주)정*****링</v>
      </c>
      <c r="E1199" s="3" t="s">
        <v>69</v>
      </c>
      <c r="F1199" s="3" t="s">
        <v>47</v>
      </c>
      <c r="G1199" s="3" t="s">
        <v>565</v>
      </c>
      <c r="H1199" t="str">
        <f t="shared" ref="H1199:H1200" si="324">LEFT(G1199,13)</f>
        <v>광주광역시 서구 매월2로</v>
      </c>
    </row>
    <row r="1200" spans="1:8" x14ac:dyDescent="0.3">
      <c r="A1200" s="3" t="s">
        <v>38</v>
      </c>
      <c r="B1200" s="3" t="s">
        <v>563</v>
      </c>
      <c r="C1200" s="3" t="s">
        <v>564</v>
      </c>
      <c r="D1200" s="3" t="str">
        <f t="shared" si="323"/>
        <v>(주)정*****링</v>
      </c>
      <c r="E1200" s="3" t="s">
        <v>81</v>
      </c>
      <c r="F1200" s="3" t="s">
        <v>47</v>
      </c>
      <c r="G1200" s="3" t="s">
        <v>565</v>
      </c>
      <c r="H1200" t="str">
        <f t="shared" si="324"/>
        <v>광주광역시 서구 매월2로</v>
      </c>
    </row>
    <row r="1201" spans="1:8" x14ac:dyDescent="0.3">
      <c r="A1201" s="3" t="s">
        <v>33</v>
      </c>
      <c r="B1201" s="3" t="s">
        <v>670</v>
      </c>
      <c r="C1201" s="3" t="s">
        <v>658</v>
      </c>
      <c r="D1201" s="3" t="str">
        <f>LEFT(C1201,1)&amp;"***"&amp;RIGHT(C1201,3)</f>
        <v>새***(주)</v>
      </c>
      <c r="E1201" s="3" t="s">
        <v>252</v>
      </c>
      <c r="F1201" s="3" t="s">
        <v>13</v>
      </c>
      <c r="G1201" s="3" t="s">
        <v>671</v>
      </c>
      <c r="H1201" t="str">
        <f>LEFT(G1201,14)</f>
        <v xml:space="preserve">광주광역시 서구 매월2로 </v>
      </c>
    </row>
    <row r="1202" spans="1:8" x14ac:dyDescent="0.3">
      <c r="A1202" s="3" t="s">
        <v>32</v>
      </c>
      <c r="B1202" s="3" t="s">
        <v>636</v>
      </c>
      <c r="C1202" s="3" t="s">
        <v>574</v>
      </c>
      <c r="D1202" s="3" t="str">
        <f>LEFT(C1202,4)&amp;"*****"&amp;RIGHT(C1202,1)</f>
        <v>(주)에*****발</v>
      </c>
      <c r="E1202" s="3" t="s">
        <v>119</v>
      </c>
      <c r="F1202" s="3" t="s">
        <v>47</v>
      </c>
      <c r="G1202" s="3" t="s">
        <v>575</v>
      </c>
      <c r="H1202" t="str">
        <f>LEFT(G1202,14)</f>
        <v xml:space="preserve">광주광역시 서구 매월2로 </v>
      </c>
    </row>
    <row r="1203" spans="1:8" x14ac:dyDescent="0.3">
      <c r="A1203" s="3" t="s">
        <v>32</v>
      </c>
      <c r="B1203" s="3" t="s">
        <v>566</v>
      </c>
      <c r="C1203" s="3" t="s">
        <v>567</v>
      </c>
      <c r="D1203" s="3" t="str">
        <f>LEFT(C1203,4)&amp;"**"&amp;RIGHT(C1203,1)</f>
        <v>(주)쓰**크</v>
      </c>
      <c r="E1203" s="3" t="s">
        <v>119</v>
      </c>
      <c r="F1203" s="3" t="s">
        <v>47</v>
      </c>
      <c r="G1203" s="3" t="s">
        <v>568</v>
      </c>
      <c r="H1203" t="str">
        <f t="shared" ref="H1203:H1204" si="325">LEFT(G1203,14)</f>
        <v xml:space="preserve">광주광역시 서구 매월2로 </v>
      </c>
    </row>
    <row r="1204" spans="1:8" x14ac:dyDescent="0.3">
      <c r="A1204" s="3" t="s">
        <v>32</v>
      </c>
      <c r="B1204" s="3" t="s">
        <v>680</v>
      </c>
      <c r="C1204" s="3" t="s">
        <v>567</v>
      </c>
      <c r="D1204" s="3" t="str">
        <f>LEFT(C1204,4)&amp;"**"&amp;RIGHT(C1204,1)</f>
        <v>(주)쓰**크</v>
      </c>
      <c r="E1204" s="3" t="s">
        <v>80</v>
      </c>
      <c r="F1204" s="3" t="s">
        <v>47</v>
      </c>
      <c r="G1204" s="3" t="s">
        <v>568</v>
      </c>
      <c r="H1204" t="str">
        <f t="shared" si="325"/>
        <v xml:space="preserve">광주광역시 서구 매월2로 </v>
      </c>
    </row>
    <row r="1205" spans="1:8" x14ac:dyDescent="0.3">
      <c r="A1205" s="3" t="s">
        <v>32</v>
      </c>
      <c r="B1205" s="3" t="s">
        <v>639</v>
      </c>
      <c r="C1205" s="3" t="s">
        <v>587</v>
      </c>
      <c r="D1205" s="3" t="str">
        <f t="shared" ref="D1205" si="326">LEFT(C1205,4)&amp;"*"&amp;RIGHT(C1205,1)</f>
        <v>주식회사*나</v>
      </c>
      <c r="E1205" s="3" t="s">
        <v>119</v>
      </c>
      <c r="F1205" s="3" t="s">
        <v>47</v>
      </c>
      <c r="G1205" s="3" t="s">
        <v>581</v>
      </c>
      <c r="H1205" t="str">
        <f>LEFT(G1205,13)</f>
        <v>광주광역시 서구 매월2로</v>
      </c>
    </row>
    <row r="1206" spans="1:8" x14ac:dyDescent="0.3">
      <c r="A1206" s="3" t="s">
        <v>32</v>
      </c>
      <c r="B1206" s="3" t="s">
        <v>640</v>
      </c>
      <c r="C1206" s="3" t="s">
        <v>641</v>
      </c>
      <c r="D1206" s="3" t="str">
        <f>LEFT(C1206,4)&amp;"*"&amp;RIGHT(C1206,1)</f>
        <v>주식회사*원</v>
      </c>
      <c r="E1206" s="3" t="s">
        <v>131</v>
      </c>
      <c r="F1206" s="3" t="s">
        <v>47</v>
      </c>
      <c r="G1206" s="3" t="s">
        <v>642</v>
      </c>
      <c r="H1206" t="str">
        <f t="shared" ref="H1206" si="327">LEFT(G1206,13)</f>
        <v>광주광역시 서구 매월2로</v>
      </c>
    </row>
    <row r="1207" spans="1:8" x14ac:dyDescent="0.3">
      <c r="A1207" s="3" t="s">
        <v>32</v>
      </c>
      <c r="B1207" s="3" t="s">
        <v>660</v>
      </c>
      <c r="C1207" s="3" t="s">
        <v>661</v>
      </c>
      <c r="D1207" s="3" t="str">
        <f t="shared" ref="D1207" si="328">LEFT(C1207,1)&amp;"*"&amp;RIGHT(C1207,1)</f>
        <v>김*술</v>
      </c>
      <c r="E1207" s="3" t="s">
        <v>119</v>
      </c>
      <c r="F1207" s="3" t="s">
        <v>47</v>
      </c>
      <c r="G1207" s="3" t="s">
        <v>662</v>
      </c>
      <c r="H1207" t="str">
        <f>LEFT(G1207,13)</f>
        <v>광주광역시 서구 매월2로</v>
      </c>
    </row>
    <row r="1208" spans="1:8" x14ac:dyDescent="0.3">
      <c r="A1208" s="3" t="s">
        <v>32</v>
      </c>
      <c r="B1208" s="3" t="s">
        <v>663</v>
      </c>
      <c r="C1208" s="3" t="s">
        <v>664</v>
      </c>
      <c r="D1208" s="3" t="str">
        <f>LEFT(C1208,4)&amp;"****"&amp;RIGHT(C1208,1)</f>
        <v>(주)신****씨</v>
      </c>
      <c r="E1208" s="3" t="s">
        <v>119</v>
      </c>
      <c r="F1208" s="3" t="s">
        <v>13</v>
      </c>
      <c r="G1208" s="3" t="s">
        <v>665</v>
      </c>
      <c r="H1208" t="str">
        <f>LEFT(G1208,14)</f>
        <v xml:space="preserve">광주광역시 서구 매월2로 </v>
      </c>
    </row>
    <row r="1209" spans="1:8" x14ac:dyDescent="0.3">
      <c r="A1209" s="3" t="s">
        <v>32</v>
      </c>
      <c r="B1209" s="3" t="s">
        <v>666</v>
      </c>
      <c r="C1209" s="3" t="s">
        <v>593</v>
      </c>
      <c r="D1209" s="3" t="str">
        <f>LEFT(C1209,4)&amp;"***"&amp;RIGHT(C1209,1)</f>
        <v>(주)화***시</v>
      </c>
      <c r="E1209" s="3" t="s">
        <v>80</v>
      </c>
      <c r="F1209" s="3" t="s">
        <v>47</v>
      </c>
      <c r="G1209" s="3" t="s">
        <v>594</v>
      </c>
      <c r="H1209" t="str">
        <f>LEFT(G1209,13)</f>
        <v>광주광역시 서구 매월2로</v>
      </c>
    </row>
    <row r="1210" spans="1:8" x14ac:dyDescent="0.3">
      <c r="A1210" s="3" t="s">
        <v>32</v>
      </c>
      <c r="B1210" s="3" t="s">
        <v>573</v>
      </c>
      <c r="C1210" s="3" t="s">
        <v>574</v>
      </c>
      <c r="D1210" s="3" t="str">
        <f>LEFT(C1210,4)&amp;"*****"&amp;RIGHT(C1210,1)</f>
        <v>(주)에*****발</v>
      </c>
      <c r="E1210" s="3" t="s">
        <v>80</v>
      </c>
      <c r="F1210" s="3" t="s">
        <v>47</v>
      </c>
      <c r="G1210" s="3" t="s">
        <v>575</v>
      </c>
      <c r="H1210" t="str">
        <f>LEFT(G1210,14)</f>
        <v xml:space="preserve">광주광역시 서구 매월2로 </v>
      </c>
    </row>
    <row r="1211" spans="1:8" x14ac:dyDescent="0.3">
      <c r="A1211" s="3" t="s">
        <v>32</v>
      </c>
      <c r="B1211" s="3" t="s">
        <v>667</v>
      </c>
      <c r="C1211" s="3" t="s">
        <v>668</v>
      </c>
      <c r="D1211" s="3" t="str">
        <f>LEFT(C1211,1)&amp;"******"&amp;RIGHT(C1211,4)</f>
        <v>하******지(주)</v>
      </c>
      <c r="E1211" s="3" t="s">
        <v>80</v>
      </c>
      <c r="F1211" s="3" t="s">
        <v>47</v>
      </c>
      <c r="G1211" s="3" t="s">
        <v>669</v>
      </c>
      <c r="H1211" t="str">
        <f>LEFT(G1211,13)</f>
        <v>광주광역시 서구 매월2로</v>
      </c>
    </row>
    <row r="1212" spans="1:8" x14ac:dyDescent="0.3">
      <c r="A1212" s="3" t="s">
        <v>32</v>
      </c>
      <c r="B1212" s="3" t="s">
        <v>672</v>
      </c>
      <c r="C1212" s="3" t="s">
        <v>596</v>
      </c>
      <c r="D1212" s="3" t="str">
        <f t="shared" ref="D1212:D1213" si="329">LEFT(C1212,4)&amp;"*****"&amp;RIGHT(C1212,1)</f>
        <v>(주)태*****링</v>
      </c>
      <c r="E1212" s="3" t="s">
        <v>80</v>
      </c>
      <c r="F1212" s="3" t="s">
        <v>47</v>
      </c>
      <c r="G1212" s="3" t="s">
        <v>597</v>
      </c>
      <c r="H1212" t="str">
        <f t="shared" ref="H1212:H1213" si="330">LEFT(G1212,14)</f>
        <v xml:space="preserve">광주광역시 서구 매월2로 </v>
      </c>
    </row>
    <row r="1213" spans="1:8" x14ac:dyDescent="0.3">
      <c r="A1213" s="3" t="s">
        <v>32</v>
      </c>
      <c r="B1213" s="3" t="s">
        <v>595</v>
      </c>
      <c r="C1213" s="3" t="s">
        <v>596</v>
      </c>
      <c r="D1213" s="3" t="str">
        <f t="shared" si="329"/>
        <v>(주)태*****링</v>
      </c>
      <c r="E1213" s="3" t="s">
        <v>80</v>
      </c>
      <c r="F1213" s="3" t="s">
        <v>47</v>
      </c>
      <c r="G1213" s="3" t="s">
        <v>597</v>
      </c>
      <c r="H1213" t="str">
        <f t="shared" si="330"/>
        <v xml:space="preserve">광주광역시 서구 매월2로 </v>
      </c>
    </row>
    <row r="1214" spans="1:8" x14ac:dyDescent="0.3">
      <c r="A1214" s="3" t="s">
        <v>32</v>
      </c>
      <c r="B1214" s="3" t="s">
        <v>649</v>
      </c>
      <c r="C1214" s="3" t="s">
        <v>650</v>
      </c>
      <c r="D1214" s="3" t="str">
        <f t="shared" ref="D1214" si="331">LEFT(C1214,1)&amp;"*"&amp;RIGHT(C1214,1)</f>
        <v>조*준</v>
      </c>
      <c r="E1214" s="3" t="s">
        <v>55</v>
      </c>
      <c r="F1214" s="3" t="s">
        <v>47</v>
      </c>
      <c r="G1214" s="3" t="s">
        <v>652</v>
      </c>
      <c r="H1214" t="str">
        <f>LEFT(G1214,13)</f>
        <v>광주광역시 서구 매월2로</v>
      </c>
    </row>
    <row r="1215" spans="1:8" x14ac:dyDescent="0.3">
      <c r="A1215" s="3" t="s">
        <v>33</v>
      </c>
      <c r="B1215" s="3" t="s">
        <v>672</v>
      </c>
      <c r="C1215" s="3" t="s">
        <v>596</v>
      </c>
      <c r="D1215" s="3" t="str">
        <f t="shared" ref="D1215:D1216" si="332">LEFT(C1215,4)&amp;"*****"&amp;RIGHT(C1215,1)</f>
        <v>(주)태*****링</v>
      </c>
      <c r="E1215" s="3" t="s">
        <v>69</v>
      </c>
      <c r="F1215" s="3" t="s">
        <v>47</v>
      </c>
      <c r="G1215" s="3" t="s">
        <v>597</v>
      </c>
      <c r="H1215" t="str">
        <f t="shared" ref="H1215:H1216" si="333">LEFT(G1215,14)</f>
        <v xml:space="preserve">광주광역시 서구 매월2로 </v>
      </c>
    </row>
    <row r="1216" spans="1:8" x14ac:dyDescent="0.3">
      <c r="A1216" s="3" t="s">
        <v>33</v>
      </c>
      <c r="B1216" s="3" t="s">
        <v>595</v>
      </c>
      <c r="C1216" s="3" t="s">
        <v>596</v>
      </c>
      <c r="D1216" s="3" t="str">
        <f t="shared" si="332"/>
        <v>(주)태*****링</v>
      </c>
      <c r="E1216" s="3" t="s">
        <v>69</v>
      </c>
      <c r="F1216" s="3" t="s">
        <v>47</v>
      </c>
      <c r="G1216" s="3" t="s">
        <v>597</v>
      </c>
      <c r="H1216" t="str">
        <f t="shared" si="333"/>
        <v xml:space="preserve">광주광역시 서구 매월2로 </v>
      </c>
    </row>
    <row r="1217" spans="1:8" x14ac:dyDescent="0.3">
      <c r="A1217" s="3" t="s">
        <v>33</v>
      </c>
      <c r="B1217" s="3" t="s">
        <v>592</v>
      </c>
      <c r="C1217" s="3" t="s">
        <v>593</v>
      </c>
      <c r="D1217" s="3" t="str">
        <f>LEFT(C1217,4)&amp;"***"&amp;RIGHT(C1217,1)</f>
        <v>(주)화***시</v>
      </c>
      <c r="E1217" s="3" t="s">
        <v>69</v>
      </c>
      <c r="F1217" s="3" t="s">
        <v>47</v>
      </c>
      <c r="G1217" s="3" t="s">
        <v>594</v>
      </c>
      <c r="H1217" t="str">
        <f>LEFT(G1217,13)</f>
        <v>광주광역시 서구 매월2로</v>
      </c>
    </row>
    <row r="1218" spans="1:8" x14ac:dyDescent="0.3">
      <c r="A1218" s="3" t="s">
        <v>33</v>
      </c>
      <c r="B1218" s="3" t="s">
        <v>708</v>
      </c>
      <c r="C1218" s="3" t="s">
        <v>677</v>
      </c>
      <c r="D1218" s="3" t="str">
        <f t="shared" ref="D1218:D1222" si="334">LEFT(C1218,4)&amp;"**"&amp;RIGHT(C1218,1)</f>
        <v>(유)양**수</v>
      </c>
      <c r="E1218" s="3" t="s">
        <v>721</v>
      </c>
      <c r="F1218" s="3" t="s">
        <v>47</v>
      </c>
      <c r="G1218" s="3" t="s">
        <v>679</v>
      </c>
      <c r="H1218" t="str">
        <f t="shared" ref="H1218:H1222" si="335">LEFT(G1218,14)</f>
        <v xml:space="preserve">광주광역시 서구 매월2로 </v>
      </c>
    </row>
    <row r="1219" spans="1:8" x14ac:dyDescent="0.3">
      <c r="A1219" s="3" t="s">
        <v>33</v>
      </c>
      <c r="B1219" s="3" t="s">
        <v>722</v>
      </c>
      <c r="C1219" s="3" t="s">
        <v>677</v>
      </c>
      <c r="D1219" s="3" t="str">
        <f t="shared" si="334"/>
        <v>(유)양**수</v>
      </c>
      <c r="E1219" s="3" t="s">
        <v>723</v>
      </c>
      <c r="F1219" s="3" t="s">
        <v>47</v>
      </c>
      <c r="G1219" s="3" t="s">
        <v>679</v>
      </c>
      <c r="H1219" t="str">
        <f t="shared" si="335"/>
        <v xml:space="preserve">광주광역시 서구 매월2로 </v>
      </c>
    </row>
    <row r="1220" spans="1:8" x14ac:dyDescent="0.3">
      <c r="A1220" s="3" t="s">
        <v>33</v>
      </c>
      <c r="B1220" s="3" t="s">
        <v>724</v>
      </c>
      <c r="C1220" s="3" t="s">
        <v>677</v>
      </c>
      <c r="D1220" s="3" t="str">
        <f t="shared" si="334"/>
        <v>(유)양**수</v>
      </c>
      <c r="E1220" s="3" t="s">
        <v>725</v>
      </c>
      <c r="F1220" s="3" t="s">
        <v>47</v>
      </c>
      <c r="G1220" s="3" t="s">
        <v>679</v>
      </c>
      <c r="H1220" t="str">
        <f t="shared" si="335"/>
        <v xml:space="preserve">광주광역시 서구 매월2로 </v>
      </c>
    </row>
    <row r="1221" spans="1:8" x14ac:dyDescent="0.3">
      <c r="A1221" s="3" t="s">
        <v>33</v>
      </c>
      <c r="B1221" s="3" t="s">
        <v>726</v>
      </c>
      <c r="C1221" s="3" t="s">
        <v>677</v>
      </c>
      <c r="D1221" s="3" t="str">
        <f t="shared" si="334"/>
        <v>(유)양**수</v>
      </c>
      <c r="E1221" s="3" t="s">
        <v>727</v>
      </c>
      <c r="F1221" s="3" t="s">
        <v>47</v>
      </c>
      <c r="G1221" s="3" t="s">
        <v>679</v>
      </c>
      <c r="H1221" t="str">
        <f t="shared" si="335"/>
        <v xml:space="preserve">광주광역시 서구 매월2로 </v>
      </c>
    </row>
    <row r="1222" spans="1:8" x14ac:dyDescent="0.3">
      <c r="A1222" s="3" t="s">
        <v>33</v>
      </c>
      <c r="B1222" s="3" t="s">
        <v>728</v>
      </c>
      <c r="C1222" s="3" t="s">
        <v>677</v>
      </c>
      <c r="D1222" s="3" t="str">
        <f t="shared" si="334"/>
        <v>(유)양**수</v>
      </c>
      <c r="E1222" s="3" t="s">
        <v>373</v>
      </c>
      <c r="F1222" s="3" t="s">
        <v>47</v>
      </c>
      <c r="G1222" s="3" t="s">
        <v>679</v>
      </c>
      <c r="H1222" t="str">
        <f t="shared" si="335"/>
        <v xml:space="preserve">광주광역시 서구 매월2로 </v>
      </c>
    </row>
    <row r="1223" spans="1:8" x14ac:dyDescent="0.3">
      <c r="A1223" s="3" t="s">
        <v>33</v>
      </c>
      <c r="B1223" s="3" t="s">
        <v>605</v>
      </c>
      <c r="C1223" s="3" t="s">
        <v>606</v>
      </c>
      <c r="D1223" s="3" t="str">
        <f>LEFT(C1223,4)&amp;"*****"&amp;RIGHT(C1223,1)</f>
        <v>(주)정*****업</v>
      </c>
      <c r="E1223" s="3" t="s">
        <v>21</v>
      </c>
      <c r="F1223" s="3" t="s">
        <v>47</v>
      </c>
      <c r="G1223" s="3" t="s">
        <v>607</v>
      </c>
      <c r="H1223" t="str">
        <f>LEFT(G1223,14)</f>
        <v xml:space="preserve">광주광역시 서구 매월2로 </v>
      </c>
    </row>
    <row r="1224" spans="1:8" x14ac:dyDescent="0.3">
      <c r="A1224" s="3" t="s">
        <v>38</v>
      </c>
      <c r="B1224" s="3" t="s">
        <v>586</v>
      </c>
      <c r="C1224" s="3" t="s">
        <v>587</v>
      </c>
      <c r="D1224" s="3" t="str">
        <f t="shared" ref="D1224" si="336">LEFT(C1224,4)&amp;"*"&amp;RIGHT(C1224,1)</f>
        <v>주식회사*나</v>
      </c>
      <c r="E1224" s="3" t="s">
        <v>81</v>
      </c>
      <c r="F1224" s="3" t="s">
        <v>47</v>
      </c>
      <c r="G1224" s="3" t="s">
        <v>581</v>
      </c>
      <c r="H1224" t="str">
        <f>LEFT(G1224,13)</f>
        <v>광주광역시 서구 매월2로</v>
      </c>
    </row>
    <row r="1225" spans="1:8" x14ac:dyDescent="0.3">
      <c r="A1225" s="3" t="s">
        <v>38</v>
      </c>
      <c r="B1225" s="3" t="s">
        <v>666</v>
      </c>
      <c r="C1225" s="3" t="s">
        <v>593</v>
      </c>
      <c r="D1225" s="3" t="str">
        <f>LEFT(C1225,4)&amp;"***"&amp;RIGHT(C1225,1)</f>
        <v>(주)화***시</v>
      </c>
      <c r="E1225" s="3" t="s">
        <v>81</v>
      </c>
      <c r="F1225" s="3" t="s">
        <v>47</v>
      </c>
      <c r="G1225" s="3" t="s">
        <v>594</v>
      </c>
      <c r="H1225" t="str">
        <f>LEFT(G1225,13)</f>
        <v>광주광역시 서구 매월2로</v>
      </c>
    </row>
    <row r="1226" spans="1:8" x14ac:dyDescent="0.3">
      <c r="A1226" s="3" t="s">
        <v>38</v>
      </c>
      <c r="B1226" s="3" t="s">
        <v>569</v>
      </c>
      <c r="C1226" s="3" t="s">
        <v>570</v>
      </c>
      <c r="D1226" s="3" t="str">
        <f t="shared" ref="D1226" si="337">LEFT(C1226,1)&amp;"*"&amp;RIGHT(C1226,1)</f>
        <v>강*엽</v>
      </c>
      <c r="E1226" s="3" t="s">
        <v>571</v>
      </c>
      <c r="F1226" s="3" t="s">
        <v>78</v>
      </c>
      <c r="G1226" s="3" t="s">
        <v>572</v>
      </c>
      <c r="H1226" t="str">
        <f>LEFT(G1226,14)</f>
        <v xml:space="preserve">광주광역시 서구 매월2로 </v>
      </c>
    </row>
    <row r="1227" spans="1:8" x14ac:dyDescent="0.3">
      <c r="A1227" s="3" t="s">
        <v>38</v>
      </c>
      <c r="B1227" s="3" t="s">
        <v>573</v>
      </c>
      <c r="C1227" s="3" t="s">
        <v>574</v>
      </c>
      <c r="D1227" s="3" t="str">
        <f>LEFT(C1227,4)&amp;"*****"&amp;RIGHT(C1227,1)</f>
        <v>(주)에*****발</v>
      </c>
      <c r="E1227" s="3" t="s">
        <v>81</v>
      </c>
      <c r="F1227" s="3" t="s">
        <v>47</v>
      </c>
      <c r="G1227" s="3" t="s">
        <v>575</v>
      </c>
      <c r="H1227" t="str">
        <f>LEFT(G1227,14)</f>
        <v xml:space="preserve">광주광역시 서구 매월2로 </v>
      </c>
    </row>
    <row r="1228" spans="1:8" x14ac:dyDescent="0.3">
      <c r="A1228" s="3" t="s">
        <v>38</v>
      </c>
      <c r="B1228" s="3" t="s">
        <v>589</v>
      </c>
      <c r="C1228" s="3" t="s">
        <v>590</v>
      </c>
      <c r="D1228" s="3" t="str">
        <f>LEFT(C1228,1)&amp;"****"&amp;RIGHT(C1228,4)</f>
        <v>태****업(주)</v>
      </c>
      <c r="E1228" s="3" t="s">
        <v>81</v>
      </c>
      <c r="F1228" s="3" t="s">
        <v>78</v>
      </c>
      <c r="G1228" s="3" t="s">
        <v>591</v>
      </c>
      <c r="H1228" t="str">
        <f t="shared" ref="H1228:H1229" si="338">LEFT(G1228,13)</f>
        <v>광주광역시 서구 매월2로</v>
      </c>
    </row>
    <row r="1229" spans="1:8" x14ac:dyDescent="0.3">
      <c r="A1229" s="3" t="s">
        <v>38</v>
      </c>
      <c r="B1229" s="3" t="s">
        <v>667</v>
      </c>
      <c r="C1229" s="3" t="s">
        <v>668</v>
      </c>
      <c r="D1229" s="3" t="str">
        <f>LEFT(C1229,1)&amp;"******"&amp;RIGHT(C1229,4)</f>
        <v>하******지(주)</v>
      </c>
      <c r="E1229" s="3" t="s">
        <v>81</v>
      </c>
      <c r="F1229" s="3" t="s">
        <v>47</v>
      </c>
      <c r="G1229" s="3" t="s">
        <v>669</v>
      </c>
      <c r="H1229" t="str">
        <f t="shared" si="338"/>
        <v>광주광역시 서구 매월2로</v>
      </c>
    </row>
    <row r="1230" spans="1:8" x14ac:dyDescent="0.3">
      <c r="A1230" s="3" t="s">
        <v>38</v>
      </c>
      <c r="B1230" s="3" t="s">
        <v>672</v>
      </c>
      <c r="C1230" s="3" t="s">
        <v>596</v>
      </c>
      <c r="D1230" s="3" t="str">
        <f t="shared" ref="D1230:D1231" si="339">LEFT(C1230,4)&amp;"*****"&amp;RIGHT(C1230,1)</f>
        <v>(주)태*****링</v>
      </c>
      <c r="E1230" s="3" t="s">
        <v>81</v>
      </c>
      <c r="F1230" s="3" t="s">
        <v>47</v>
      </c>
      <c r="G1230" s="3" t="s">
        <v>597</v>
      </c>
      <c r="H1230" t="str">
        <f t="shared" ref="H1230:H1231" si="340">LEFT(G1230,14)</f>
        <v xml:space="preserve">광주광역시 서구 매월2로 </v>
      </c>
    </row>
    <row r="1231" spans="1:8" x14ac:dyDescent="0.3">
      <c r="A1231" s="3" t="s">
        <v>38</v>
      </c>
      <c r="B1231" s="3" t="s">
        <v>595</v>
      </c>
      <c r="C1231" s="3" t="s">
        <v>596</v>
      </c>
      <c r="D1231" s="3" t="str">
        <f t="shared" si="339"/>
        <v>(주)태*****링</v>
      </c>
      <c r="E1231" s="3" t="s">
        <v>81</v>
      </c>
      <c r="F1231" s="3" t="s">
        <v>47</v>
      </c>
      <c r="G1231" s="3" t="s">
        <v>597</v>
      </c>
      <c r="H1231" t="str">
        <f t="shared" si="340"/>
        <v xml:space="preserve">광주광역시 서구 매월2로 </v>
      </c>
    </row>
    <row r="1232" spans="1:8" x14ac:dyDescent="0.3">
      <c r="A1232" s="3" t="s">
        <v>38</v>
      </c>
      <c r="B1232" s="3" t="s">
        <v>592</v>
      </c>
      <c r="C1232" s="3" t="s">
        <v>593</v>
      </c>
      <c r="D1232" s="3" t="str">
        <f>LEFT(C1232,4)&amp;"***"&amp;RIGHT(C1232,1)</f>
        <v>(주)화***시</v>
      </c>
      <c r="E1232" s="3" t="s">
        <v>81</v>
      </c>
      <c r="F1232" s="3" t="s">
        <v>47</v>
      </c>
      <c r="G1232" s="3" t="s">
        <v>594</v>
      </c>
      <c r="H1232" t="str">
        <f>LEFT(G1232,13)</f>
        <v>광주광역시 서구 매월2로</v>
      </c>
    </row>
    <row r="1233" spans="1:8" x14ac:dyDescent="0.3">
      <c r="A1233" s="3" t="s">
        <v>38</v>
      </c>
      <c r="B1233" s="3" t="s">
        <v>729</v>
      </c>
      <c r="C1233" s="3" t="s">
        <v>677</v>
      </c>
      <c r="D1233" s="3" t="str">
        <f t="shared" ref="D1233" si="341">LEFT(C1233,4)&amp;"**"&amp;RIGHT(C1233,1)</f>
        <v>(유)양**수</v>
      </c>
      <c r="E1233" s="3" t="s">
        <v>730</v>
      </c>
      <c r="F1233" s="3" t="s">
        <v>47</v>
      </c>
      <c r="G1233" s="3" t="s">
        <v>679</v>
      </c>
      <c r="H1233" t="str">
        <f>LEFT(G1233,14)</f>
        <v xml:space="preserve">광주광역시 서구 매월2로 </v>
      </c>
    </row>
    <row r="1234" spans="1:8" x14ac:dyDescent="0.3">
      <c r="A1234" s="3" t="s">
        <v>38</v>
      </c>
      <c r="B1234" s="3" t="s">
        <v>649</v>
      </c>
      <c r="C1234" s="3" t="s">
        <v>650</v>
      </c>
      <c r="D1234" s="3" t="str">
        <f t="shared" ref="D1234" si="342">LEFT(C1234,1)&amp;"*"&amp;RIGHT(C1234,1)</f>
        <v>조*준</v>
      </c>
      <c r="E1234" s="3" t="s">
        <v>222</v>
      </c>
      <c r="F1234" s="3" t="s">
        <v>47</v>
      </c>
      <c r="G1234" s="3" t="s">
        <v>652</v>
      </c>
      <c r="H1234" t="str">
        <f>LEFT(G1234,13)</f>
        <v>광주광역시 서구 매월2로</v>
      </c>
    </row>
    <row r="1235" spans="1:8" x14ac:dyDescent="0.3">
      <c r="A1235" s="3" t="s">
        <v>38</v>
      </c>
      <c r="B1235" s="3" t="s">
        <v>602</v>
      </c>
      <c r="C1235" s="3" t="s">
        <v>603</v>
      </c>
      <c r="D1235" s="3" t="str">
        <f>LEFT(C1235,4)&amp;"**"&amp;RIGHT(C1235,1)</f>
        <v>(주)재**설</v>
      </c>
      <c r="E1235" s="3" t="s">
        <v>81</v>
      </c>
      <c r="F1235" s="3" t="s">
        <v>47</v>
      </c>
      <c r="G1235" s="3" t="s">
        <v>604</v>
      </c>
      <c r="H1235" t="str">
        <f t="shared" ref="H1235" si="343">LEFT(G1235,14)</f>
        <v xml:space="preserve">광주광역시 서구 매월2로 </v>
      </c>
    </row>
    <row r="1236" spans="1:8" x14ac:dyDescent="0.3">
      <c r="A1236" s="3" t="s">
        <v>36</v>
      </c>
      <c r="B1236" s="3" t="s">
        <v>589</v>
      </c>
      <c r="C1236" s="3" t="s">
        <v>590</v>
      </c>
      <c r="D1236" s="3" t="str">
        <f>LEFT(C1236,1)&amp;"****"&amp;RIGHT(C1236,4)</f>
        <v>태****업(주)</v>
      </c>
      <c r="E1236" s="3" t="s">
        <v>81</v>
      </c>
      <c r="F1236" s="3" t="s">
        <v>78</v>
      </c>
      <c r="G1236" s="3" t="s">
        <v>591</v>
      </c>
      <c r="H1236" t="str">
        <f t="shared" ref="H1236:H1237" si="344">LEFT(G1236,13)</f>
        <v>광주광역시 서구 매월2로</v>
      </c>
    </row>
    <row r="1237" spans="1:8" x14ac:dyDescent="0.3">
      <c r="A1237" s="3" t="s">
        <v>36</v>
      </c>
      <c r="B1237" s="3" t="s">
        <v>667</v>
      </c>
      <c r="C1237" s="3" t="s">
        <v>668</v>
      </c>
      <c r="D1237" s="3" t="str">
        <f>LEFT(C1237,1)&amp;"******"&amp;RIGHT(C1237,4)</f>
        <v>하******지(주)</v>
      </c>
      <c r="E1237" s="3" t="s">
        <v>81</v>
      </c>
      <c r="F1237" s="3" t="s">
        <v>47</v>
      </c>
      <c r="G1237" s="3" t="s">
        <v>669</v>
      </c>
      <c r="H1237" t="str">
        <f t="shared" si="344"/>
        <v>광주광역시 서구 매월2로</v>
      </c>
    </row>
    <row r="1238" spans="1:8" x14ac:dyDescent="0.3">
      <c r="A1238" s="3" t="s">
        <v>36</v>
      </c>
      <c r="B1238" s="3" t="s">
        <v>672</v>
      </c>
      <c r="C1238" s="3" t="s">
        <v>596</v>
      </c>
      <c r="D1238" s="3" t="str">
        <f t="shared" ref="D1238:D1239" si="345">LEFT(C1238,4)&amp;"*****"&amp;RIGHT(C1238,1)</f>
        <v>(주)태*****링</v>
      </c>
      <c r="E1238" s="3" t="s">
        <v>81</v>
      </c>
      <c r="F1238" s="3" t="s">
        <v>47</v>
      </c>
      <c r="G1238" s="3" t="s">
        <v>597</v>
      </c>
      <c r="H1238" t="str">
        <f t="shared" ref="H1238:H1239" si="346">LEFT(G1238,14)</f>
        <v xml:space="preserve">광주광역시 서구 매월2로 </v>
      </c>
    </row>
    <row r="1239" spans="1:8" x14ac:dyDescent="0.3">
      <c r="A1239" s="3" t="s">
        <v>36</v>
      </c>
      <c r="B1239" s="3" t="s">
        <v>595</v>
      </c>
      <c r="C1239" s="3" t="s">
        <v>596</v>
      </c>
      <c r="D1239" s="3" t="str">
        <f t="shared" si="345"/>
        <v>(주)태*****링</v>
      </c>
      <c r="E1239" s="3" t="s">
        <v>81</v>
      </c>
      <c r="F1239" s="3" t="s">
        <v>47</v>
      </c>
      <c r="G1239" s="3" t="s">
        <v>597</v>
      </c>
      <c r="H1239" t="str">
        <f t="shared" si="346"/>
        <v xml:space="preserve">광주광역시 서구 매월2로 </v>
      </c>
    </row>
    <row r="1240" spans="1:8" x14ac:dyDescent="0.3">
      <c r="A1240" s="3" t="s">
        <v>36</v>
      </c>
      <c r="B1240" s="3" t="s">
        <v>592</v>
      </c>
      <c r="C1240" s="3" t="s">
        <v>593</v>
      </c>
      <c r="D1240" s="3" t="str">
        <f>LEFT(C1240,4)&amp;"***"&amp;RIGHT(C1240,1)</f>
        <v>(주)화***시</v>
      </c>
      <c r="E1240" s="3" t="s">
        <v>81</v>
      </c>
      <c r="F1240" s="3" t="s">
        <v>47</v>
      </c>
      <c r="G1240" s="3" t="s">
        <v>594</v>
      </c>
      <c r="H1240" t="str">
        <f>LEFT(G1240,13)</f>
        <v>광주광역시 서구 매월2로</v>
      </c>
    </row>
    <row r="1241" spans="1:8" x14ac:dyDescent="0.3">
      <c r="A1241" s="3" t="s">
        <v>36</v>
      </c>
      <c r="B1241" s="3" t="s">
        <v>649</v>
      </c>
      <c r="C1241" s="3" t="s">
        <v>650</v>
      </c>
      <c r="D1241" s="3" t="str">
        <f t="shared" ref="D1241" si="347">LEFT(C1241,1)&amp;"*"&amp;RIGHT(C1241,1)</f>
        <v>조*준</v>
      </c>
      <c r="E1241" s="3" t="s">
        <v>222</v>
      </c>
      <c r="F1241" s="3" t="s">
        <v>47</v>
      </c>
      <c r="G1241" s="3" t="s">
        <v>652</v>
      </c>
      <c r="H1241" t="str">
        <f>LEFT(G1241,13)</f>
        <v>광주광역시 서구 매월2로</v>
      </c>
    </row>
    <row r="1242" spans="1:8" x14ac:dyDescent="0.3">
      <c r="A1242" s="3" t="s">
        <v>36</v>
      </c>
      <c r="B1242" s="3" t="s">
        <v>602</v>
      </c>
      <c r="C1242" s="3" t="s">
        <v>603</v>
      </c>
      <c r="D1242" s="3" t="str">
        <f>LEFT(C1242,4)&amp;"**"&amp;RIGHT(C1242,1)</f>
        <v>(주)재**설</v>
      </c>
      <c r="E1242" s="3" t="s">
        <v>731</v>
      </c>
      <c r="F1242" s="3" t="s">
        <v>47</v>
      </c>
      <c r="G1242" s="3" t="s">
        <v>604</v>
      </c>
      <c r="H1242" t="str">
        <f t="shared" ref="H1242" si="348">LEFT(G1242,14)</f>
        <v xml:space="preserve">광주광역시 서구 매월2로 </v>
      </c>
    </row>
    <row r="1243" spans="1:8" x14ac:dyDescent="0.3">
      <c r="A1243" s="3" t="s">
        <v>36</v>
      </c>
      <c r="B1243" s="3" t="s">
        <v>598</v>
      </c>
      <c r="C1243" s="3" t="s">
        <v>587</v>
      </c>
      <c r="D1243" s="3" t="str">
        <f t="shared" ref="D1243" si="349">LEFT(C1243,4)&amp;"*"&amp;RIGHT(C1243,1)</f>
        <v>주식회사*나</v>
      </c>
      <c r="E1243" s="3" t="s">
        <v>470</v>
      </c>
      <c r="F1243" s="3" t="s">
        <v>47</v>
      </c>
      <c r="G1243" s="3" t="s">
        <v>581</v>
      </c>
      <c r="H1243" t="str">
        <f>LEFT(G1243,13)</f>
        <v>광주광역시 서구 매월2로</v>
      </c>
    </row>
    <row r="1244" spans="1:8" x14ac:dyDescent="0.3">
      <c r="A1244" s="3" t="s">
        <v>36</v>
      </c>
      <c r="B1244" s="3" t="s">
        <v>605</v>
      </c>
      <c r="C1244" s="3" t="s">
        <v>606</v>
      </c>
      <c r="D1244" s="3" t="str">
        <f>LEFT(C1244,4)&amp;"*****"&amp;RIGHT(C1244,1)</f>
        <v>(주)정*****업</v>
      </c>
      <c r="E1244" s="3" t="s">
        <v>222</v>
      </c>
      <c r="F1244" s="3" t="s">
        <v>47</v>
      </c>
      <c r="G1244" s="3" t="s">
        <v>607</v>
      </c>
      <c r="H1244" t="str">
        <f>LEFT(G1244,14)</f>
        <v xml:space="preserve">광주광역시 서구 매월2로 </v>
      </c>
    </row>
    <row r="1245" spans="1:8" x14ac:dyDescent="0.3">
      <c r="A1245" s="3" t="s">
        <v>36</v>
      </c>
      <c r="B1245" s="3" t="s">
        <v>608</v>
      </c>
      <c r="C1245" s="3" t="s">
        <v>564</v>
      </c>
      <c r="D1245" s="3" t="str">
        <f>LEFT(C1245,4)&amp;"*****"&amp;RIGHT(C1245,1)</f>
        <v>(주)정*****링</v>
      </c>
      <c r="E1245" s="3" t="s">
        <v>222</v>
      </c>
      <c r="F1245" s="3" t="s">
        <v>47</v>
      </c>
      <c r="G1245" s="3" t="s">
        <v>565</v>
      </c>
      <c r="H1245" t="str">
        <f>LEFT(G1245,13)</f>
        <v>광주광역시 서구 매월2로</v>
      </c>
    </row>
    <row r="1246" spans="1:8" x14ac:dyDescent="0.3">
      <c r="A1246" s="3" t="s">
        <v>28</v>
      </c>
      <c r="B1246" s="3" t="s">
        <v>621</v>
      </c>
      <c r="C1246" s="3" t="s">
        <v>622</v>
      </c>
      <c r="D1246" s="3" t="str">
        <f>LEFT(C1246,4)&amp;"**"&amp;RIGHT(C1246,1)</f>
        <v>(주)유**비</v>
      </c>
      <c r="E1246" s="3" t="s">
        <v>732</v>
      </c>
      <c r="F1246" s="3" t="s">
        <v>13</v>
      </c>
      <c r="G1246" s="3" t="s">
        <v>624</v>
      </c>
      <c r="H1246" t="str">
        <f>LEFT(G1246,14)</f>
        <v xml:space="preserve">광주광역시 서구 매월2로 </v>
      </c>
    </row>
    <row r="1247" spans="1:8" x14ac:dyDescent="0.3">
      <c r="A1247" s="3" t="s">
        <v>28</v>
      </c>
      <c r="B1247" s="3" t="s">
        <v>693</v>
      </c>
      <c r="C1247" s="3" t="s">
        <v>690</v>
      </c>
      <c r="D1247" s="3" t="str">
        <f>LEFT(C1247,4)&amp;"*****"&amp;RIGHT(C1247,1)</f>
        <v>주식회사*****발</v>
      </c>
      <c r="E1247" s="3" t="s">
        <v>46</v>
      </c>
      <c r="F1247" s="3" t="s">
        <v>47</v>
      </c>
      <c r="G1247" s="3" t="s">
        <v>692</v>
      </c>
      <c r="H1247" t="str">
        <f t="shared" ref="H1247" si="350">LEFT(G1247,13)</f>
        <v>광주광역시 서구 매월2로</v>
      </c>
    </row>
    <row r="1248" spans="1:8" x14ac:dyDescent="0.3">
      <c r="A1248" s="3" t="s">
        <v>28</v>
      </c>
      <c r="B1248" s="3" t="s">
        <v>625</v>
      </c>
      <c r="C1248" s="3" t="s">
        <v>574</v>
      </c>
      <c r="D1248" s="3" t="str">
        <f>LEFT(C1248,4)&amp;"*****"&amp;RIGHT(C1248,1)</f>
        <v>(주)에*****발</v>
      </c>
      <c r="E1248" s="3" t="s">
        <v>119</v>
      </c>
      <c r="F1248" s="3" t="s">
        <v>13</v>
      </c>
      <c r="G1248" s="3" t="s">
        <v>627</v>
      </c>
      <c r="H1248" t="str">
        <f>LEFT(G1248,14)</f>
        <v xml:space="preserve">광주광역시 서구 매월2로 </v>
      </c>
    </row>
    <row r="1249" spans="1:8" x14ac:dyDescent="0.3">
      <c r="A1249" s="3" t="s">
        <v>28</v>
      </c>
      <c r="B1249" s="3" t="s">
        <v>733</v>
      </c>
      <c r="C1249" s="3" t="s">
        <v>734</v>
      </c>
      <c r="D1249" s="3" t="str">
        <f>LEFT(C1249,4)&amp;"**"&amp;RIGHT(C1249,1)</f>
        <v>(주)한**지</v>
      </c>
      <c r="E1249" s="3" t="s">
        <v>735</v>
      </c>
      <c r="F1249" s="3" t="s">
        <v>47</v>
      </c>
      <c r="G1249" s="3" t="s">
        <v>736</v>
      </c>
      <c r="H1249" t="str">
        <f>LEFT(G1249,13)</f>
        <v>광주광역시 서구 매월2로</v>
      </c>
    </row>
    <row r="1250" spans="1:8" x14ac:dyDescent="0.3">
      <c r="A1250" s="3" t="s">
        <v>28</v>
      </c>
      <c r="B1250" s="3" t="s">
        <v>560</v>
      </c>
      <c r="C1250" s="3" t="s">
        <v>561</v>
      </c>
      <c r="D1250" s="3" t="str">
        <f>LEFT(C1250,4)&amp;"****"&amp;RIGHT(C1250,1)</f>
        <v>(주)와****업</v>
      </c>
      <c r="E1250" s="3" t="s">
        <v>80</v>
      </c>
      <c r="F1250" s="3" t="s">
        <v>13</v>
      </c>
      <c r="G1250" s="3" t="s">
        <v>562</v>
      </c>
      <c r="H1250" t="str">
        <f>LEFT(G1250,14)</f>
        <v xml:space="preserve">광주광역시 서구 매월2로 </v>
      </c>
    </row>
    <row r="1251" spans="1:8" x14ac:dyDescent="0.3">
      <c r="A1251" s="3" t="s">
        <v>28</v>
      </c>
      <c r="B1251" s="3" t="s">
        <v>628</v>
      </c>
      <c r="C1251" s="3" t="s">
        <v>629</v>
      </c>
      <c r="D1251" s="3" t="str">
        <f>LEFT(C1251,4)&amp;"****"&amp;RIGHT(C1251,1)</f>
        <v>주식회사****씨</v>
      </c>
      <c r="E1251" s="3" t="s">
        <v>80</v>
      </c>
      <c r="F1251" s="3" t="s">
        <v>47</v>
      </c>
      <c r="G1251" s="3" t="s">
        <v>631</v>
      </c>
      <c r="H1251" t="str">
        <f t="shared" ref="H1251" si="351">LEFT(G1251,13)</f>
        <v>광주광역시 서구 매월2로</v>
      </c>
    </row>
    <row r="1252" spans="1:8" x14ac:dyDescent="0.3">
      <c r="A1252" s="3" t="s">
        <v>38</v>
      </c>
      <c r="B1252" s="3" t="s">
        <v>598</v>
      </c>
      <c r="C1252" s="3" t="s">
        <v>587</v>
      </c>
      <c r="D1252" s="3" t="str">
        <f t="shared" ref="D1252" si="352">LEFT(C1252,4)&amp;"*"&amp;RIGHT(C1252,1)</f>
        <v>주식회사*나</v>
      </c>
      <c r="E1252" s="3" t="s">
        <v>470</v>
      </c>
      <c r="F1252" s="3" t="s">
        <v>47</v>
      </c>
      <c r="G1252" s="3" t="s">
        <v>581</v>
      </c>
      <c r="H1252" t="str">
        <f>LEFT(G1252,13)</f>
        <v>광주광역시 서구 매월2로</v>
      </c>
    </row>
    <row r="1253" spans="1:8" x14ac:dyDescent="0.3">
      <c r="A1253" s="3" t="s">
        <v>38</v>
      </c>
      <c r="B1253" s="3" t="s">
        <v>605</v>
      </c>
      <c r="C1253" s="3" t="s">
        <v>606</v>
      </c>
      <c r="D1253" s="3" t="str">
        <f>LEFT(C1253,4)&amp;"*****"&amp;RIGHT(C1253,1)</f>
        <v>(주)정*****업</v>
      </c>
      <c r="E1253" s="3" t="s">
        <v>222</v>
      </c>
      <c r="F1253" s="3" t="s">
        <v>47</v>
      </c>
      <c r="G1253" s="3" t="s">
        <v>607</v>
      </c>
      <c r="H1253" t="str">
        <f>LEFT(G1253,14)</f>
        <v xml:space="preserve">광주광역시 서구 매월2로 </v>
      </c>
    </row>
    <row r="1254" spans="1:8" x14ac:dyDescent="0.3">
      <c r="A1254" s="3" t="s">
        <v>38</v>
      </c>
      <c r="B1254" s="3" t="s">
        <v>608</v>
      </c>
      <c r="C1254" s="3" t="s">
        <v>564</v>
      </c>
      <c r="D1254" s="3" t="str">
        <f>LEFT(C1254,4)&amp;"*****"&amp;RIGHT(C1254,1)</f>
        <v>(주)정*****링</v>
      </c>
      <c r="E1254" s="3" t="s">
        <v>222</v>
      </c>
      <c r="F1254" s="3" t="s">
        <v>47</v>
      </c>
      <c r="G1254" s="3" t="s">
        <v>565</v>
      </c>
      <c r="H1254" t="str">
        <f>LEFT(G1254,13)</f>
        <v>광주광역시 서구 매월2로</v>
      </c>
    </row>
    <row r="1255" spans="1:8" x14ac:dyDescent="0.3">
      <c r="A1255" s="3" t="s">
        <v>38</v>
      </c>
      <c r="B1255" s="3" t="s">
        <v>613</v>
      </c>
      <c r="C1255" s="3" t="s">
        <v>587</v>
      </c>
      <c r="D1255" s="3" t="str">
        <f t="shared" ref="D1255" si="353">LEFT(C1255,4)&amp;"*"&amp;RIGHT(C1255,1)</f>
        <v>주식회사*나</v>
      </c>
      <c r="E1255" s="3" t="s">
        <v>120</v>
      </c>
      <c r="F1255" s="3" t="s">
        <v>47</v>
      </c>
      <c r="G1255" s="3" t="s">
        <v>581</v>
      </c>
      <c r="H1255" t="str">
        <f>LEFT(G1255,13)</f>
        <v>광주광역시 서구 매월2로</v>
      </c>
    </row>
    <row r="1256" spans="1:8" x14ac:dyDescent="0.3">
      <c r="A1256" s="3" t="s">
        <v>38</v>
      </c>
      <c r="B1256" s="3" t="s">
        <v>614</v>
      </c>
      <c r="C1256" s="3" t="s">
        <v>615</v>
      </c>
      <c r="D1256" s="3" t="str">
        <f>LEFT(C1256,4)&amp;"**"&amp;RIGHT(C1256,1)</f>
        <v>(유)서**업</v>
      </c>
      <c r="E1256" s="3" t="s">
        <v>81</v>
      </c>
      <c r="F1256" s="3" t="s">
        <v>78</v>
      </c>
      <c r="G1256" s="3" t="s">
        <v>616</v>
      </c>
      <c r="H1256" t="str">
        <f>LEFT(G1256,13)</f>
        <v>광주광역시 서구 매월2로</v>
      </c>
    </row>
    <row r="1257" spans="1:8" x14ac:dyDescent="0.3">
      <c r="A1257" s="3" t="s">
        <v>38</v>
      </c>
      <c r="B1257" s="3" t="s">
        <v>617</v>
      </c>
      <c r="C1257" s="3" t="s">
        <v>587</v>
      </c>
      <c r="D1257" s="3" t="str">
        <f t="shared" ref="D1257" si="354">LEFT(C1257,4)&amp;"*"&amp;RIGHT(C1257,1)</f>
        <v>주식회사*나</v>
      </c>
      <c r="E1257" s="3" t="s">
        <v>120</v>
      </c>
      <c r="F1257" s="3" t="s">
        <v>47</v>
      </c>
      <c r="G1257" s="3" t="s">
        <v>581</v>
      </c>
      <c r="H1257" t="str">
        <f>LEFT(G1257,13)</f>
        <v>광주광역시 서구 매월2로</v>
      </c>
    </row>
    <row r="1258" spans="1:8" x14ac:dyDescent="0.3">
      <c r="A1258" s="3" t="s">
        <v>38</v>
      </c>
      <c r="B1258" s="3" t="s">
        <v>621</v>
      </c>
      <c r="C1258" s="3" t="s">
        <v>622</v>
      </c>
      <c r="D1258" s="3" t="str">
        <f>LEFT(C1258,4)&amp;"**"&amp;RIGHT(C1258,1)</f>
        <v>(주)유**비</v>
      </c>
      <c r="E1258" s="3" t="s">
        <v>353</v>
      </c>
      <c r="F1258" s="3" t="s">
        <v>13</v>
      </c>
      <c r="G1258" s="3" t="s">
        <v>624</v>
      </c>
      <c r="H1258" t="str">
        <f t="shared" ref="H1258:H1260" si="355">LEFT(G1258,14)</f>
        <v xml:space="preserve">광주광역시 서구 매월2로 </v>
      </c>
    </row>
    <row r="1259" spans="1:8" x14ac:dyDescent="0.3">
      <c r="A1259" s="3" t="s">
        <v>38</v>
      </c>
      <c r="B1259" s="3" t="s">
        <v>625</v>
      </c>
      <c r="C1259" s="3" t="s">
        <v>574</v>
      </c>
      <c r="D1259" s="3" t="str">
        <f>LEFT(C1259,4)&amp;"*****"&amp;RIGHT(C1259,1)</f>
        <v>(주)에*****발</v>
      </c>
      <c r="E1259" s="3" t="s">
        <v>120</v>
      </c>
      <c r="F1259" s="3" t="s">
        <v>13</v>
      </c>
      <c r="G1259" s="3" t="s">
        <v>627</v>
      </c>
      <c r="H1259" t="str">
        <f t="shared" si="355"/>
        <v xml:space="preserve">광주광역시 서구 매월2로 </v>
      </c>
    </row>
    <row r="1260" spans="1:8" x14ac:dyDescent="0.3">
      <c r="A1260" s="3" t="s">
        <v>38</v>
      </c>
      <c r="B1260" s="3" t="s">
        <v>560</v>
      </c>
      <c r="C1260" s="3" t="s">
        <v>561</v>
      </c>
      <c r="D1260" s="3" t="str">
        <f t="shared" ref="D1260" si="356">LEFT(C1260,4)&amp;"****"&amp;RIGHT(C1260,1)</f>
        <v>(주)와****업</v>
      </c>
      <c r="E1260" s="3" t="s">
        <v>81</v>
      </c>
      <c r="F1260" s="3" t="s">
        <v>13</v>
      </c>
      <c r="G1260" s="3" t="s">
        <v>562</v>
      </c>
      <c r="H1260" t="str">
        <f t="shared" si="355"/>
        <v xml:space="preserve">광주광역시 서구 매월2로 </v>
      </c>
    </row>
    <row r="1261" spans="1:8" x14ac:dyDescent="0.3">
      <c r="A1261" s="3" t="s">
        <v>38</v>
      </c>
      <c r="B1261" s="3" t="s">
        <v>628</v>
      </c>
      <c r="C1261" s="3" t="s">
        <v>629</v>
      </c>
      <c r="D1261" s="3" t="str">
        <f>LEFT(C1261,4)&amp;"****"&amp;RIGHT(C1261,1)</f>
        <v>주식회사****씨</v>
      </c>
      <c r="E1261" s="3" t="s">
        <v>81</v>
      </c>
      <c r="F1261" s="3" t="s">
        <v>47</v>
      </c>
      <c r="G1261" s="3" t="s">
        <v>631</v>
      </c>
      <c r="H1261" t="str">
        <f t="shared" ref="H1261" si="357">LEFT(G1261,13)</f>
        <v>광주광역시 서구 매월2로</v>
      </c>
    </row>
    <row r="1262" spans="1:8" x14ac:dyDescent="0.3">
      <c r="A1262" s="3" t="s">
        <v>38</v>
      </c>
      <c r="B1262" s="3" t="s">
        <v>632</v>
      </c>
      <c r="C1262" s="3" t="s">
        <v>633</v>
      </c>
      <c r="D1262" s="3" t="str">
        <f>LEFT(C1262,1)&amp;"***"&amp;RIGHT(C1262,3)</f>
        <v>재***(주)</v>
      </c>
      <c r="E1262" s="3" t="s">
        <v>81</v>
      </c>
      <c r="F1262" s="3" t="s">
        <v>47</v>
      </c>
      <c r="G1262" s="3" t="s">
        <v>634</v>
      </c>
      <c r="H1262" t="str">
        <f t="shared" ref="H1262:H1263" si="358">LEFT(G1262,14)</f>
        <v xml:space="preserve">광주광역시 서구 매월2로 </v>
      </c>
    </row>
    <row r="1263" spans="1:8" x14ac:dyDescent="0.3">
      <c r="A1263" s="3" t="s">
        <v>38</v>
      </c>
      <c r="B1263" s="3" t="s">
        <v>576</v>
      </c>
      <c r="C1263" s="3" t="s">
        <v>577</v>
      </c>
      <c r="D1263" s="3" t="str">
        <f>LEFT(C1263,1)&amp;"*****"&amp;RIGHT(C1263,3)</f>
        <v>일*****(주)</v>
      </c>
      <c r="E1263" s="3" t="s">
        <v>81</v>
      </c>
      <c r="F1263" s="3" t="s">
        <v>47</v>
      </c>
      <c r="G1263" s="3" t="s">
        <v>578</v>
      </c>
      <c r="H1263" t="str">
        <f t="shared" si="358"/>
        <v xml:space="preserve">광주광역시 서구 매월2로 </v>
      </c>
    </row>
    <row r="1264" spans="1:8" x14ac:dyDescent="0.3">
      <c r="A1264" s="3" t="s">
        <v>38</v>
      </c>
      <c r="B1264" s="3" t="s">
        <v>636</v>
      </c>
      <c r="C1264" s="3" t="s">
        <v>574</v>
      </c>
      <c r="D1264" s="3" t="str">
        <f>LEFT(C1264,4)&amp;"*****"&amp;RIGHT(C1264,1)</f>
        <v>(주)에*****발</v>
      </c>
      <c r="E1264" s="3" t="s">
        <v>737</v>
      </c>
      <c r="F1264" s="3" t="s">
        <v>47</v>
      </c>
      <c r="G1264" s="3" t="s">
        <v>575</v>
      </c>
      <c r="H1264" t="str">
        <f>LEFT(G1264,14)</f>
        <v xml:space="preserve">광주광역시 서구 매월2로 </v>
      </c>
    </row>
    <row r="1265" spans="1:8" x14ac:dyDescent="0.3">
      <c r="A1265" s="3" t="s">
        <v>38</v>
      </c>
      <c r="B1265" s="3" t="s">
        <v>566</v>
      </c>
      <c r="C1265" s="3" t="s">
        <v>567</v>
      </c>
      <c r="D1265" s="3" t="str">
        <f>LEFT(C1265,4)&amp;"**"&amp;RIGHT(C1265,1)</f>
        <v>(주)쓰**크</v>
      </c>
      <c r="E1265" s="3" t="s">
        <v>738</v>
      </c>
      <c r="F1265" s="3" t="s">
        <v>47</v>
      </c>
      <c r="G1265" s="3" t="s">
        <v>568</v>
      </c>
      <c r="H1265" t="str">
        <f>LEFT(G1265,14)</f>
        <v xml:space="preserve">광주광역시 서구 매월2로 </v>
      </c>
    </row>
    <row r="1266" spans="1:8" x14ac:dyDescent="0.3">
      <c r="A1266" s="3" t="s">
        <v>38</v>
      </c>
      <c r="B1266" s="3" t="s">
        <v>739</v>
      </c>
      <c r="C1266" s="3" t="s">
        <v>740</v>
      </c>
      <c r="D1266" s="3" t="str">
        <f>LEFT(C1266,4)&amp;"*"&amp;RIGHT(C1266,1)</f>
        <v>주식회사*울</v>
      </c>
      <c r="E1266" s="3" t="s">
        <v>741</v>
      </c>
      <c r="F1266" s="3" t="s">
        <v>13</v>
      </c>
      <c r="G1266" s="3" t="s">
        <v>742</v>
      </c>
      <c r="H1266" t="str">
        <f t="shared" ref="H1266" si="359">LEFT(G1266,13)</f>
        <v>광주광역시 서구 매월2로</v>
      </c>
    </row>
    <row r="1267" spans="1:8" x14ac:dyDescent="0.3">
      <c r="A1267" s="3" t="s">
        <v>38</v>
      </c>
      <c r="B1267" s="3" t="s">
        <v>639</v>
      </c>
      <c r="C1267" s="3" t="s">
        <v>587</v>
      </c>
      <c r="D1267" s="3" t="str">
        <f t="shared" ref="D1267" si="360">LEFT(C1267,4)&amp;"*"&amp;RIGHT(C1267,1)</f>
        <v>주식회사*나</v>
      </c>
      <c r="E1267" s="3" t="s">
        <v>120</v>
      </c>
      <c r="F1267" s="3" t="s">
        <v>47</v>
      </c>
      <c r="G1267" s="3" t="s">
        <v>581</v>
      </c>
      <c r="H1267" t="str">
        <f>LEFT(G1267,13)</f>
        <v>광주광역시 서구 매월2로</v>
      </c>
    </row>
    <row r="1268" spans="1:8" x14ac:dyDescent="0.3">
      <c r="A1268" s="3" t="s">
        <v>32</v>
      </c>
      <c r="B1268" s="3" t="s">
        <v>621</v>
      </c>
      <c r="C1268" s="3" t="s">
        <v>622</v>
      </c>
      <c r="D1268" s="3" t="str">
        <f>LEFT(C1268,4)&amp;"**"&amp;RIGHT(C1268,1)</f>
        <v>(주)유**비</v>
      </c>
      <c r="E1268" s="3" t="s">
        <v>322</v>
      </c>
      <c r="F1268" s="3" t="s">
        <v>13</v>
      </c>
      <c r="G1268" s="3" t="s">
        <v>624</v>
      </c>
      <c r="H1268" t="str">
        <f t="shared" ref="H1268:H1269" si="361">LEFT(G1268,14)</f>
        <v xml:space="preserve">광주광역시 서구 매월2로 </v>
      </c>
    </row>
    <row r="1269" spans="1:8" x14ac:dyDescent="0.3">
      <c r="A1269" s="3" t="s">
        <v>32</v>
      </c>
      <c r="B1269" s="3" t="s">
        <v>625</v>
      </c>
      <c r="C1269" s="3" t="s">
        <v>574</v>
      </c>
      <c r="D1269" s="3" t="str">
        <f>LEFT(C1269,4)&amp;"*****"&amp;RIGHT(C1269,1)</f>
        <v>(주)에*****발</v>
      </c>
      <c r="E1269" s="3" t="s">
        <v>119</v>
      </c>
      <c r="F1269" s="3" t="s">
        <v>13</v>
      </c>
      <c r="G1269" s="3" t="s">
        <v>627</v>
      </c>
      <c r="H1269" t="str">
        <f t="shared" si="361"/>
        <v xml:space="preserve">광주광역시 서구 매월2로 </v>
      </c>
    </row>
    <row r="1270" spans="1:8" x14ac:dyDescent="0.3">
      <c r="A1270" s="3" t="s">
        <v>32</v>
      </c>
      <c r="B1270" s="3" t="s">
        <v>733</v>
      </c>
      <c r="C1270" s="3" t="s">
        <v>734</v>
      </c>
      <c r="D1270" s="3" t="str">
        <f>LEFT(C1270,4)&amp;"**"&amp;RIGHT(C1270,1)</f>
        <v>(주)한**지</v>
      </c>
      <c r="E1270" s="3" t="s">
        <v>131</v>
      </c>
      <c r="F1270" s="3" t="s">
        <v>47</v>
      </c>
      <c r="G1270" s="3" t="s">
        <v>736</v>
      </c>
      <c r="H1270" t="str">
        <f>LEFT(G1270,13)</f>
        <v>광주광역시 서구 매월2로</v>
      </c>
    </row>
    <row r="1271" spans="1:8" x14ac:dyDescent="0.3">
      <c r="A1271" s="3" t="s">
        <v>32</v>
      </c>
      <c r="B1271" s="3" t="s">
        <v>560</v>
      </c>
      <c r="C1271" s="3" t="s">
        <v>561</v>
      </c>
      <c r="D1271" s="3" t="str">
        <f>LEFT(C1271,4)&amp;"****"&amp;RIGHT(C1271,1)</f>
        <v>(주)와****업</v>
      </c>
      <c r="E1271" s="3" t="s">
        <v>80</v>
      </c>
      <c r="F1271" s="3" t="s">
        <v>13</v>
      </c>
      <c r="G1271" s="3" t="s">
        <v>562</v>
      </c>
      <c r="H1271" t="str">
        <f>LEFT(G1271,14)</f>
        <v xml:space="preserve">광주광역시 서구 매월2로 </v>
      </c>
    </row>
    <row r="1272" spans="1:8" x14ac:dyDescent="0.3">
      <c r="A1272" s="3" t="s">
        <v>32</v>
      </c>
      <c r="B1272" s="3" t="s">
        <v>628</v>
      </c>
      <c r="C1272" s="3" t="s">
        <v>629</v>
      </c>
      <c r="D1272" s="3" t="str">
        <f>LEFT(C1272,4)&amp;"****"&amp;RIGHT(C1272,1)</f>
        <v>주식회사****씨</v>
      </c>
      <c r="E1272" s="3" t="s">
        <v>80</v>
      </c>
      <c r="F1272" s="3" t="s">
        <v>47</v>
      </c>
      <c r="G1272" s="3" t="s">
        <v>631</v>
      </c>
      <c r="H1272" t="str">
        <f t="shared" ref="H1272" si="362">LEFT(G1272,13)</f>
        <v>광주광역시 서구 매월2로</v>
      </c>
    </row>
    <row r="1273" spans="1:8" x14ac:dyDescent="0.3">
      <c r="A1273" s="3" t="s">
        <v>32</v>
      </c>
      <c r="B1273" s="3" t="s">
        <v>632</v>
      </c>
      <c r="C1273" s="3" t="s">
        <v>633</v>
      </c>
      <c r="D1273" s="3" t="str">
        <f>LEFT(C1273,1)&amp;"***"&amp;RIGHT(C1273,3)</f>
        <v>재***(주)</v>
      </c>
      <c r="E1273" s="3" t="s">
        <v>80</v>
      </c>
      <c r="F1273" s="3" t="s">
        <v>47</v>
      </c>
      <c r="G1273" s="3" t="s">
        <v>634</v>
      </c>
      <c r="H1273" t="str">
        <f>LEFT(G1273,14)</f>
        <v xml:space="preserve">광주광역시 서구 매월2로 </v>
      </c>
    </row>
    <row r="1274" spans="1:8" x14ac:dyDescent="0.3">
      <c r="A1274" s="3" t="s">
        <v>32</v>
      </c>
      <c r="B1274" s="3" t="s">
        <v>563</v>
      </c>
      <c r="C1274" s="3" t="s">
        <v>564</v>
      </c>
      <c r="D1274" s="3" t="str">
        <f>LEFT(C1274,4)&amp;"*****"&amp;RIGHT(C1274,1)</f>
        <v>(주)정*****링</v>
      </c>
      <c r="E1274" s="3" t="s">
        <v>80</v>
      </c>
      <c r="F1274" s="3" t="s">
        <v>47</v>
      </c>
      <c r="G1274" s="3" t="s">
        <v>565</v>
      </c>
      <c r="H1274" t="str">
        <f>LEFT(G1274,13)</f>
        <v>광주광역시 서구 매월2로</v>
      </c>
    </row>
    <row r="1275" spans="1:8" x14ac:dyDescent="0.3">
      <c r="A1275" s="3" t="s">
        <v>36</v>
      </c>
      <c r="B1275" s="3" t="s">
        <v>636</v>
      </c>
      <c r="C1275" s="3" t="s">
        <v>574</v>
      </c>
      <c r="D1275" s="3" t="str">
        <f>LEFT(C1275,4)&amp;"*****"&amp;RIGHT(C1275,1)</f>
        <v>(주)에*****발</v>
      </c>
      <c r="E1275" s="3" t="s">
        <v>120</v>
      </c>
      <c r="F1275" s="3" t="s">
        <v>47</v>
      </c>
      <c r="G1275" s="3" t="s">
        <v>575</v>
      </c>
      <c r="H1275" t="str">
        <f>LEFT(G1275,14)</f>
        <v xml:space="preserve">광주광역시 서구 매월2로 </v>
      </c>
    </row>
    <row r="1276" spans="1:8" x14ac:dyDescent="0.3">
      <c r="A1276" s="3" t="s">
        <v>36</v>
      </c>
      <c r="B1276" s="3" t="s">
        <v>579</v>
      </c>
      <c r="C1276" s="3" t="s">
        <v>580</v>
      </c>
      <c r="D1276" s="3" t="str">
        <f>LEFT(C1276,3)&amp;"*"&amp;RIGHT(C1276,1)</f>
        <v>(주)*나</v>
      </c>
      <c r="E1276" s="3" t="s">
        <v>81</v>
      </c>
      <c r="F1276" s="3" t="s">
        <v>47</v>
      </c>
      <c r="G1276" s="3" t="s">
        <v>581</v>
      </c>
      <c r="H1276" t="str">
        <f>LEFT(G1276,14)</f>
        <v xml:space="preserve">광주광역시 서구 매월2로 </v>
      </c>
    </row>
    <row r="1277" spans="1:8" x14ac:dyDescent="0.3">
      <c r="A1277" s="3" t="s">
        <v>36</v>
      </c>
      <c r="B1277" s="3" t="s">
        <v>680</v>
      </c>
      <c r="C1277" s="3" t="s">
        <v>567</v>
      </c>
      <c r="D1277" s="3" t="str">
        <f>LEFT(C1277,4)&amp;"**"&amp;RIGHT(C1277,1)</f>
        <v>(주)쓰**크</v>
      </c>
      <c r="E1277" s="3" t="s">
        <v>81</v>
      </c>
      <c r="F1277" s="3" t="s">
        <v>47</v>
      </c>
      <c r="G1277" s="3" t="s">
        <v>568</v>
      </c>
      <c r="H1277" t="str">
        <f>LEFT(G1277,14)</f>
        <v xml:space="preserve">광주광역시 서구 매월2로 </v>
      </c>
    </row>
    <row r="1278" spans="1:8" x14ac:dyDescent="0.3">
      <c r="A1278" s="3" t="s">
        <v>36</v>
      </c>
      <c r="B1278" s="3" t="s">
        <v>639</v>
      </c>
      <c r="C1278" s="3" t="s">
        <v>587</v>
      </c>
      <c r="D1278" s="3" t="str">
        <f t="shared" ref="D1278" si="363">LEFT(C1278,4)&amp;"*"&amp;RIGHT(C1278,1)</f>
        <v>주식회사*나</v>
      </c>
      <c r="E1278" s="3" t="s">
        <v>120</v>
      </c>
      <c r="F1278" s="3" t="s">
        <v>47</v>
      </c>
      <c r="G1278" s="3" t="s">
        <v>581</v>
      </c>
      <c r="H1278" t="str">
        <f>LEFT(G1278,13)</f>
        <v>광주광역시 서구 매월2로</v>
      </c>
    </row>
    <row r="1279" spans="1:8" x14ac:dyDescent="0.3">
      <c r="A1279" s="3" t="s">
        <v>36</v>
      </c>
      <c r="B1279" s="3" t="s">
        <v>640</v>
      </c>
      <c r="C1279" s="3" t="s">
        <v>641</v>
      </c>
      <c r="D1279" s="3" t="str">
        <f>LEFT(C1279,4)&amp;"*"&amp;RIGHT(C1279,1)</f>
        <v>주식회사*원</v>
      </c>
      <c r="E1279" s="3" t="s">
        <v>127</v>
      </c>
      <c r="F1279" s="3" t="s">
        <v>47</v>
      </c>
      <c r="G1279" s="3" t="s">
        <v>642</v>
      </c>
      <c r="H1279" t="str">
        <f t="shared" ref="H1279" si="364">LEFT(G1279,13)</f>
        <v>광주광역시 서구 매월2로</v>
      </c>
    </row>
    <row r="1280" spans="1:8" x14ac:dyDescent="0.3">
      <c r="A1280" s="3" t="s">
        <v>36</v>
      </c>
      <c r="B1280" s="3" t="s">
        <v>660</v>
      </c>
      <c r="C1280" s="3" t="s">
        <v>661</v>
      </c>
      <c r="D1280" s="3" t="str">
        <f t="shared" ref="D1280" si="365">LEFT(C1280,1)&amp;"*"&amp;RIGHT(C1280,1)</f>
        <v>김*술</v>
      </c>
      <c r="E1280" s="3" t="s">
        <v>120</v>
      </c>
      <c r="F1280" s="3" t="s">
        <v>47</v>
      </c>
      <c r="G1280" s="3" t="s">
        <v>662</v>
      </c>
      <c r="H1280" t="str">
        <f>LEFT(G1280,13)</f>
        <v>광주광역시 서구 매월2로</v>
      </c>
    </row>
    <row r="1281" spans="1:8" x14ac:dyDescent="0.3">
      <c r="A1281" s="3" t="s">
        <v>36</v>
      </c>
      <c r="B1281" s="3" t="s">
        <v>663</v>
      </c>
      <c r="C1281" s="3" t="s">
        <v>664</v>
      </c>
      <c r="D1281" s="3" t="str">
        <f>LEFT(C1281,4)&amp;"****"&amp;RIGHT(C1281,1)</f>
        <v>(주)신****씨</v>
      </c>
      <c r="E1281" s="3" t="s">
        <v>120</v>
      </c>
      <c r="F1281" s="3" t="s">
        <v>13</v>
      </c>
      <c r="G1281" s="3" t="s">
        <v>665</v>
      </c>
      <c r="H1281" t="str">
        <f>LEFT(G1281,14)</f>
        <v xml:space="preserve">광주광역시 서구 매월2로 </v>
      </c>
    </row>
    <row r="1282" spans="1:8" x14ac:dyDescent="0.3">
      <c r="A1282" s="3" t="s">
        <v>36</v>
      </c>
      <c r="B1282" s="3" t="s">
        <v>586</v>
      </c>
      <c r="C1282" s="3" t="s">
        <v>587</v>
      </c>
      <c r="D1282" s="3" t="str">
        <f t="shared" ref="D1282" si="366">LEFT(C1282,4)&amp;"*"&amp;RIGHT(C1282,1)</f>
        <v>주식회사*나</v>
      </c>
      <c r="E1282" s="3" t="s">
        <v>81</v>
      </c>
      <c r="F1282" s="3" t="s">
        <v>47</v>
      </c>
      <c r="G1282" s="3" t="s">
        <v>581</v>
      </c>
      <c r="H1282" t="str">
        <f>LEFT(G1282,13)</f>
        <v>광주광역시 서구 매월2로</v>
      </c>
    </row>
    <row r="1283" spans="1:8" x14ac:dyDescent="0.3">
      <c r="A1283" s="3" t="s">
        <v>36</v>
      </c>
      <c r="B1283" s="3" t="s">
        <v>666</v>
      </c>
      <c r="C1283" s="3" t="s">
        <v>593</v>
      </c>
      <c r="D1283" s="3" t="str">
        <f>LEFT(C1283,4)&amp;"***"&amp;RIGHT(C1283,1)</f>
        <v>(주)화***시</v>
      </c>
      <c r="E1283" s="3" t="s">
        <v>81</v>
      </c>
      <c r="F1283" s="3" t="s">
        <v>47</v>
      </c>
      <c r="G1283" s="3" t="s">
        <v>594</v>
      </c>
      <c r="H1283" t="str">
        <f>LEFT(G1283,13)</f>
        <v>광주광역시 서구 매월2로</v>
      </c>
    </row>
    <row r="1284" spans="1:8" x14ac:dyDescent="0.3">
      <c r="A1284" s="3" t="s">
        <v>38</v>
      </c>
      <c r="B1284" s="3" t="s">
        <v>640</v>
      </c>
      <c r="C1284" s="3" t="s">
        <v>641</v>
      </c>
      <c r="D1284" s="3" t="str">
        <f>LEFT(C1284,4)&amp;"*"&amp;RIGHT(C1284,1)</f>
        <v>주식회사*원</v>
      </c>
      <c r="E1284" s="3" t="s">
        <v>127</v>
      </c>
      <c r="F1284" s="3" t="s">
        <v>47</v>
      </c>
      <c r="G1284" s="3" t="s">
        <v>642</v>
      </c>
      <c r="H1284" t="str">
        <f t="shared" ref="H1284" si="367">LEFT(G1284,13)</f>
        <v>광주광역시 서구 매월2로</v>
      </c>
    </row>
    <row r="1285" spans="1:8" x14ac:dyDescent="0.3">
      <c r="A1285" s="3" t="s">
        <v>38</v>
      </c>
      <c r="B1285" s="3" t="s">
        <v>660</v>
      </c>
      <c r="C1285" s="3" t="s">
        <v>661</v>
      </c>
      <c r="D1285" s="3" t="str">
        <f t="shared" ref="D1285" si="368">LEFT(C1285,1)&amp;"*"&amp;RIGHT(C1285,1)</f>
        <v>김*술</v>
      </c>
      <c r="E1285" s="3" t="s">
        <v>120</v>
      </c>
      <c r="F1285" s="3" t="s">
        <v>47</v>
      </c>
      <c r="G1285" s="3" t="s">
        <v>662</v>
      </c>
      <c r="H1285" t="str">
        <f>LEFT(G1285,13)</f>
        <v>광주광역시 서구 매월2로</v>
      </c>
    </row>
    <row r="1286" spans="1:8" x14ac:dyDescent="0.3">
      <c r="A1286" s="3" t="s">
        <v>38</v>
      </c>
      <c r="B1286" s="3" t="s">
        <v>663</v>
      </c>
      <c r="C1286" s="3" t="s">
        <v>664</v>
      </c>
      <c r="D1286" s="3" t="str">
        <f>LEFT(C1286,4)&amp;"****"&amp;RIGHT(C1286,1)</f>
        <v>(주)신****씨</v>
      </c>
      <c r="E1286" s="3" t="s">
        <v>120</v>
      </c>
      <c r="F1286" s="3" t="s">
        <v>13</v>
      </c>
      <c r="G1286" s="3" t="s">
        <v>665</v>
      </c>
      <c r="H1286" t="str">
        <f>LEFT(G1286,14)</f>
        <v xml:space="preserve">광주광역시 서구 매월2로 </v>
      </c>
    </row>
    <row r="1287" spans="1:8" x14ac:dyDescent="0.3">
      <c r="A1287" s="3" t="s">
        <v>20</v>
      </c>
      <c r="B1287" s="3" t="s">
        <v>670</v>
      </c>
      <c r="C1287" s="3" t="s">
        <v>658</v>
      </c>
      <c r="D1287" s="3" t="str">
        <f>LEFT(C1287,1)&amp;"***"&amp;RIGHT(C1287,3)</f>
        <v>새***(주)</v>
      </c>
      <c r="E1287" s="3" t="s">
        <v>91</v>
      </c>
      <c r="F1287" s="3" t="s">
        <v>13</v>
      </c>
      <c r="G1287" s="3" t="s">
        <v>671</v>
      </c>
      <c r="H1287" t="str">
        <f>LEFT(G1287,14)</f>
        <v xml:space="preserve">광주광역시 서구 매월2로 </v>
      </c>
    </row>
    <row r="1288" spans="1:8" x14ac:dyDescent="0.3">
      <c r="A1288" s="3" t="s">
        <v>20</v>
      </c>
      <c r="B1288" s="3" t="s">
        <v>672</v>
      </c>
      <c r="C1288" s="3" t="s">
        <v>596</v>
      </c>
      <c r="D1288" s="3" t="str">
        <f t="shared" ref="D1288:D1289" si="369">LEFT(C1288,4)&amp;"*****"&amp;RIGHT(C1288,1)</f>
        <v>(주)태*****링</v>
      </c>
      <c r="E1288" s="3" t="s">
        <v>69</v>
      </c>
      <c r="F1288" s="3" t="s">
        <v>47</v>
      </c>
      <c r="G1288" s="3" t="s">
        <v>597</v>
      </c>
      <c r="H1288" t="str">
        <f t="shared" ref="H1288:H1289" si="370">LEFT(G1288,14)</f>
        <v xml:space="preserve">광주광역시 서구 매월2로 </v>
      </c>
    </row>
    <row r="1289" spans="1:8" x14ac:dyDescent="0.3">
      <c r="A1289" s="3" t="s">
        <v>20</v>
      </c>
      <c r="B1289" s="3" t="s">
        <v>595</v>
      </c>
      <c r="C1289" s="3" t="s">
        <v>596</v>
      </c>
      <c r="D1289" s="3" t="str">
        <f t="shared" si="369"/>
        <v>(주)태*****링</v>
      </c>
      <c r="E1289" s="3" t="s">
        <v>69</v>
      </c>
      <c r="F1289" s="3" t="s">
        <v>47</v>
      </c>
      <c r="G1289" s="3" t="s">
        <v>597</v>
      </c>
      <c r="H1289" t="str">
        <f t="shared" si="370"/>
        <v xml:space="preserve">광주광역시 서구 매월2로 </v>
      </c>
    </row>
    <row r="1290" spans="1:8" x14ac:dyDescent="0.3">
      <c r="A1290" s="3" t="s">
        <v>20</v>
      </c>
      <c r="B1290" s="3" t="s">
        <v>724</v>
      </c>
      <c r="C1290" s="3" t="s">
        <v>677</v>
      </c>
      <c r="D1290" s="3" t="str">
        <f t="shared" ref="D1290" si="371">LEFT(C1290,4)&amp;"**"&amp;RIGHT(C1290,1)</f>
        <v>(유)양**수</v>
      </c>
      <c r="E1290" s="3" t="s">
        <v>743</v>
      </c>
      <c r="F1290" s="3" t="s">
        <v>47</v>
      </c>
      <c r="G1290" s="3" t="s">
        <v>679</v>
      </c>
      <c r="H1290" t="str">
        <f>LEFT(G1290,14)</f>
        <v xml:space="preserve">광주광역시 서구 매월2로 </v>
      </c>
    </row>
    <row r="1291" spans="1:8" x14ac:dyDescent="0.3">
      <c r="A1291" s="3" t="s">
        <v>33</v>
      </c>
      <c r="B1291" s="3" t="s">
        <v>608</v>
      </c>
      <c r="C1291" s="3" t="s">
        <v>564</v>
      </c>
      <c r="D1291" s="3" t="str">
        <f>LEFT(C1291,4)&amp;"*****"&amp;RIGHT(C1291,1)</f>
        <v>(주)정*****링</v>
      </c>
      <c r="E1291" s="3" t="s">
        <v>21</v>
      </c>
      <c r="F1291" s="3" t="s">
        <v>47</v>
      </c>
      <c r="G1291" s="3" t="s">
        <v>565</v>
      </c>
      <c r="H1291" t="str">
        <f>LEFT(G1291,13)</f>
        <v>광주광역시 서구 매월2로</v>
      </c>
    </row>
    <row r="1292" spans="1:8" x14ac:dyDescent="0.3">
      <c r="A1292" s="3" t="s">
        <v>33</v>
      </c>
      <c r="B1292" s="3" t="s">
        <v>613</v>
      </c>
      <c r="C1292" s="3" t="s">
        <v>587</v>
      </c>
      <c r="D1292" s="3" t="str">
        <f t="shared" ref="D1292:D1293" si="372">LEFT(C1292,4)&amp;"*"&amp;RIGHT(C1292,1)</f>
        <v>주식회사*나</v>
      </c>
      <c r="E1292" s="3" t="s">
        <v>91</v>
      </c>
      <c r="F1292" s="3" t="s">
        <v>47</v>
      </c>
      <c r="G1292" s="3" t="s">
        <v>581</v>
      </c>
      <c r="H1292" t="str">
        <f t="shared" ref="H1292:H1293" si="373">LEFT(G1292,13)</f>
        <v>광주광역시 서구 매월2로</v>
      </c>
    </row>
    <row r="1293" spans="1:8" x14ac:dyDescent="0.3">
      <c r="A1293" s="3" t="s">
        <v>33</v>
      </c>
      <c r="B1293" s="3" t="s">
        <v>617</v>
      </c>
      <c r="C1293" s="3" t="s">
        <v>587</v>
      </c>
      <c r="D1293" s="3" t="str">
        <f t="shared" si="372"/>
        <v>주식회사*나</v>
      </c>
      <c r="E1293" s="3" t="s">
        <v>91</v>
      </c>
      <c r="F1293" s="3" t="s">
        <v>47</v>
      </c>
      <c r="G1293" s="3" t="s">
        <v>581</v>
      </c>
      <c r="H1293" t="str">
        <f t="shared" si="373"/>
        <v>광주광역시 서구 매월2로</v>
      </c>
    </row>
    <row r="1294" spans="1:8" x14ac:dyDescent="0.3">
      <c r="A1294" s="3" t="s">
        <v>33</v>
      </c>
      <c r="B1294" s="3" t="s">
        <v>744</v>
      </c>
      <c r="C1294" s="3" t="s">
        <v>745</v>
      </c>
      <c r="D1294" s="3" t="str">
        <f>LEFT(C1294,1)&amp;"********"&amp;RIGHT(C1294,4)</f>
        <v>에********조합법인</v>
      </c>
      <c r="E1294" s="3" t="s">
        <v>746</v>
      </c>
      <c r="F1294" s="3" t="s">
        <v>47</v>
      </c>
      <c r="G1294" s="3" t="s">
        <v>747</v>
      </c>
      <c r="H1294" t="str">
        <f>LEFT(G1294,13)</f>
        <v>광주광역시 서구 매월2로</v>
      </c>
    </row>
    <row r="1295" spans="1:8" x14ac:dyDescent="0.3">
      <c r="A1295" s="3" t="s">
        <v>33</v>
      </c>
      <c r="B1295" s="3" t="s">
        <v>698</v>
      </c>
      <c r="C1295" s="3" t="s">
        <v>677</v>
      </c>
      <c r="D1295" s="3" t="str">
        <f t="shared" ref="D1295" si="374">LEFT(C1295,4)&amp;"**"&amp;RIGHT(C1295,1)</f>
        <v>(유)양**수</v>
      </c>
      <c r="E1295" s="3" t="s">
        <v>748</v>
      </c>
      <c r="F1295" s="3" t="s">
        <v>47</v>
      </c>
      <c r="G1295" s="3" t="s">
        <v>679</v>
      </c>
      <c r="H1295" t="str">
        <f>LEFT(G1295,14)</f>
        <v xml:space="preserve">광주광역시 서구 매월2로 </v>
      </c>
    </row>
    <row r="1296" spans="1:8" x14ac:dyDescent="0.3">
      <c r="A1296" s="3" t="s">
        <v>36</v>
      </c>
      <c r="B1296" s="3" t="s">
        <v>749</v>
      </c>
      <c r="C1296" s="3" t="s">
        <v>750</v>
      </c>
      <c r="D1296" s="3" t="str">
        <f>LEFT(C1296,3)&amp;"*"&amp;RIGHT(C1296,1)</f>
        <v>(주)*림</v>
      </c>
      <c r="E1296" s="3" t="s">
        <v>751</v>
      </c>
      <c r="F1296" s="3" t="s">
        <v>47</v>
      </c>
      <c r="G1296" s="3" t="s">
        <v>752</v>
      </c>
      <c r="H1296" t="str">
        <f>LEFT(G1296,14)</f>
        <v xml:space="preserve">광주광역시 서구 매월2로 </v>
      </c>
    </row>
    <row r="1297" spans="1:8" x14ac:dyDescent="0.3">
      <c r="A1297" s="3" t="s">
        <v>36</v>
      </c>
      <c r="B1297" s="3" t="s">
        <v>617</v>
      </c>
      <c r="C1297" s="3" t="s">
        <v>587</v>
      </c>
      <c r="D1297" s="3" t="str">
        <f t="shared" ref="D1297" si="375">LEFT(C1297,4)&amp;"*"&amp;RIGHT(C1297,1)</f>
        <v>주식회사*나</v>
      </c>
      <c r="E1297" s="3" t="s">
        <v>120</v>
      </c>
      <c r="F1297" s="3" t="s">
        <v>47</v>
      </c>
      <c r="G1297" s="3" t="s">
        <v>581</v>
      </c>
      <c r="H1297" t="str">
        <f>LEFT(G1297,13)</f>
        <v>광주광역시 서구 매월2로</v>
      </c>
    </row>
    <row r="1298" spans="1:8" x14ac:dyDescent="0.3">
      <c r="A1298" s="3" t="s">
        <v>36</v>
      </c>
      <c r="B1298" s="3" t="s">
        <v>621</v>
      </c>
      <c r="C1298" s="3" t="s">
        <v>622</v>
      </c>
      <c r="D1298" s="3" t="str">
        <f>LEFT(C1298,4)&amp;"**"&amp;RIGHT(C1298,1)</f>
        <v>(주)유**비</v>
      </c>
      <c r="E1298" s="3" t="s">
        <v>353</v>
      </c>
      <c r="F1298" s="3" t="s">
        <v>13</v>
      </c>
      <c r="G1298" s="3" t="s">
        <v>624</v>
      </c>
      <c r="H1298" t="str">
        <f t="shared" ref="H1298:H1299" si="376">LEFT(G1298,14)</f>
        <v xml:space="preserve">광주광역시 서구 매월2로 </v>
      </c>
    </row>
    <row r="1299" spans="1:8" x14ac:dyDescent="0.3">
      <c r="A1299" s="3" t="s">
        <v>36</v>
      </c>
      <c r="B1299" s="3" t="s">
        <v>625</v>
      </c>
      <c r="C1299" s="3" t="s">
        <v>574</v>
      </c>
      <c r="D1299" s="3" t="str">
        <f>LEFT(C1299,4)&amp;"*****"&amp;RIGHT(C1299,1)</f>
        <v>(주)에*****발</v>
      </c>
      <c r="E1299" s="3" t="s">
        <v>120</v>
      </c>
      <c r="F1299" s="3" t="s">
        <v>13</v>
      </c>
      <c r="G1299" s="3" t="s">
        <v>627</v>
      </c>
      <c r="H1299" t="str">
        <f t="shared" si="376"/>
        <v xml:space="preserve">광주광역시 서구 매월2로 </v>
      </c>
    </row>
    <row r="1300" spans="1:8" x14ac:dyDescent="0.3">
      <c r="A1300" s="3" t="s">
        <v>36</v>
      </c>
      <c r="B1300" s="3" t="s">
        <v>628</v>
      </c>
      <c r="C1300" s="3" t="s">
        <v>629</v>
      </c>
      <c r="D1300" s="3" t="str">
        <f>LEFT(C1300,4)&amp;"****"&amp;RIGHT(C1300,1)</f>
        <v>주식회사****씨</v>
      </c>
      <c r="E1300" s="3" t="s">
        <v>81</v>
      </c>
      <c r="F1300" s="3" t="s">
        <v>47</v>
      </c>
      <c r="G1300" s="3" t="s">
        <v>631</v>
      </c>
      <c r="H1300" t="str">
        <f t="shared" ref="H1300" si="377">LEFT(G1300,13)</f>
        <v>광주광역시 서구 매월2로</v>
      </c>
    </row>
    <row r="1301" spans="1:8" x14ac:dyDescent="0.3">
      <c r="A1301" s="3" t="s">
        <v>36</v>
      </c>
      <c r="B1301" s="3" t="s">
        <v>632</v>
      </c>
      <c r="C1301" s="3" t="s">
        <v>633</v>
      </c>
      <c r="D1301" s="3" t="str">
        <f>LEFT(C1301,1)&amp;"***"&amp;RIGHT(C1301,3)</f>
        <v>재***(주)</v>
      </c>
      <c r="E1301" s="3" t="s">
        <v>81</v>
      </c>
      <c r="F1301" s="3" t="s">
        <v>47</v>
      </c>
      <c r="G1301" s="3" t="s">
        <v>634</v>
      </c>
      <c r="H1301" t="str">
        <f t="shared" ref="H1301:H1302" si="378">LEFT(G1301,14)</f>
        <v xml:space="preserve">광주광역시 서구 매월2로 </v>
      </c>
    </row>
    <row r="1302" spans="1:8" x14ac:dyDescent="0.3">
      <c r="A1302" s="3" t="s">
        <v>36</v>
      </c>
      <c r="B1302" s="3" t="s">
        <v>576</v>
      </c>
      <c r="C1302" s="3" t="s">
        <v>577</v>
      </c>
      <c r="D1302" s="3" t="str">
        <f>LEFT(C1302,1)&amp;"*****"&amp;RIGHT(C1302,3)</f>
        <v>일*****(주)</v>
      </c>
      <c r="E1302" s="3" t="s">
        <v>81</v>
      </c>
      <c r="F1302" s="3" t="s">
        <v>47</v>
      </c>
      <c r="G1302" s="3" t="s">
        <v>578</v>
      </c>
      <c r="H1302" t="str">
        <f t="shared" si="378"/>
        <v xml:space="preserve">광주광역시 서구 매월2로 </v>
      </c>
    </row>
    <row r="1303" spans="1:8" x14ac:dyDescent="0.3">
      <c r="A1303" s="3" t="s">
        <v>30</v>
      </c>
      <c r="B1303" s="3" t="s">
        <v>563</v>
      </c>
      <c r="C1303" s="3" t="s">
        <v>564</v>
      </c>
      <c r="D1303" s="3" t="str">
        <f>LEFT(C1303,4)&amp;"*****"&amp;RIGHT(C1303,1)</f>
        <v>(주)정*****링</v>
      </c>
      <c r="E1303" s="3" t="s">
        <v>77</v>
      </c>
      <c r="F1303" s="3" t="s">
        <v>47</v>
      </c>
      <c r="G1303" s="3" t="s">
        <v>565</v>
      </c>
      <c r="H1303" t="str">
        <f>LEFT(G1303,13)</f>
        <v>광주광역시 서구 매월2로</v>
      </c>
    </row>
    <row r="1304" spans="1:8" x14ac:dyDescent="0.3">
      <c r="A1304" s="3" t="s">
        <v>20</v>
      </c>
      <c r="B1304" s="3" t="s">
        <v>621</v>
      </c>
      <c r="C1304" s="3" t="s">
        <v>622</v>
      </c>
      <c r="D1304" s="3" t="str">
        <f>LEFT(C1304,4)&amp;"**"&amp;RIGHT(C1304,1)</f>
        <v>(주)유**비</v>
      </c>
      <c r="E1304" s="3" t="s">
        <v>333</v>
      </c>
      <c r="F1304" s="3" t="s">
        <v>13</v>
      </c>
      <c r="G1304" s="3" t="s">
        <v>624</v>
      </c>
      <c r="H1304" t="str">
        <f>LEFT(G1304,14)</f>
        <v xml:space="preserve">광주광역시 서구 매월2로 </v>
      </c>
    </row>
    <row r="1305" spans="1:8" x14ac:dyDescent="0.3">
      <c r="A1305" s="3" t="s">
        <v>20</v>
      </c>
      <c r="B1305" s="3" t="s">
        <v>632</v>
      </c>
      <c r="C1305" s="3" t="s">
        <v>633</v>
      </c>
      <c r="D1305" s="3" t="str">
        <f>LEFT(C1305,1)&amp;"***"&amp;RIGHT(C1305,3)</f>
        <v>재***(주)</v>
      </c>
      <c r="E1305" s="3" t="s">
        <v>69</v>
      </c>
      <c r="F1305" s="3" t="s">
        <v>47</v>
      </c>
      <c r="G1305" s="3" t="s">
        <v>634</v>
      </c>
      <c r="H1305" t="str">
        <f>LEFT(G1305,14)</f>
        <v xml:space="preserve">광주광역시 서구 매월2로 </v>
      </c>
    </row>
    <row r="1306" spans="1:8" x14ac:dyDescent="0.3">
      <c r="A1306" s="3" t="s">
        <v>20</v>
      </c>
      <c r="B1306" s="3" t="s">
        <v>639</v>
      </c>
      <c r="C1306" s="3" t="s">
        <v>587</v>
      </c>
      <c r="D1306" s="3" t="str">
        <f t="shared" ref="D1306" si="379">LEFT(C1306,4)&amp;"*"&amp;RIGHT(C1306,1)</f>
        <v>주식회사*나</v>
      </c>
      <c r="E1306" s="3" t="s">
        <v>108</v>
      </c>
      <c r="F1306" s="3" t="s">
        <v>47</v>
      </c>
      <c r="G1306" s="3" t="s">
        <v>581</v>
      </c>
      <c r="H1306" t="str">
        <f>LEFT(G1306,13)</f>
        <v>광주광역시 서구 매월2로</v>
      </c>
    </row>
    <row r="1307" spans="1:8" x14ac:dyDescent="0.3">
      <c r="A1307" s="3" t="s">
        <v>20</v>
      </c>
      <c r="B1307" s="3" t="s">
        <v>667</v>
      </c>
      <c r="C1307" s="3" t="s">
        <v>668</v>
      </c>
      <c r="D1307" s="3" t="str">
        <f>LEFT(C1307,1)&amp;"******"&amp;RIGHT(C1307,4)</f>
        <v>하******지(주)</v>
      </c>
      <c r="E1307" s="3" t="s">
        <v>69</v>
      </c>
      <c r="F1307" s="3" t="s">
        <v>47</v>
      </c>
      <c r="G1307" s="3" t="s">
        <v>669</v>
      </c>
      <c r="H1307" t="str">
        <f>LEFT(G1307,13)</f>
        <v>광주광역시 서구 매월2로</v>
      </c>
    </row>
    <row r="1308" spans="1:8" x14ac:dyDescent="0.3">
      <c r="A1308" s="3" t="s">
        <v>36</v>
      </c>
      <c r="B1308" s="3" t="s">
        <v>753</v>
      </c>
      <c r="C1308" s="3" t="s">
        <v>754</v>
      </c>
      <c r="D1308" s="3" t="str">
        <f>LEFT(C1308,3)&amp;"*"&amp;RIGHT(C1308,1)</f>
        <v>(주)*비</v>
      </c>
      <c r="E1308" s="3" t="s">
        <v>755</v>
      </c>
      <c r="F1308" s="3" t="s">
        <v>13</v>
      </c>
      <c r="G1308" s="3" t="s">
        <v>756</v>
      </c>
      <c r="H1308" t="str">
        <f>LEFT(G1308,14)</f>
        <v xml:space="preserve">광주광역시 서구 매월4로 </v>
      </c>
    </row>
    <row r="1309" spans="1:8" x14ac:dyDescent="0.3">
      <c r="A1309" s="3" t="s">
        <v>58</v>
      </c>
      <c r="B1309" s="3" t="s">
        <v>757</v>
      </c>
      <c r="C1309" s="3" t="s">
        <v>758</v>
      </c>
      <c r="D1309" s="3" t="str">
        <f>LEFT(C1309,4)&amp;"**"&amp;RIGHT(C1309,1)</f>
        <v>(주)신**류</v>
      </c>
      <c r="E1309" s="3" t="s">
        <v>130</v>
      </c>
      <c r="F1309" s="3" t="s">
        <v>13</v>
      </c>
      <c r="G1309" s="3" t="s">
        <v>759</v>
      </c>
      <c r="H1309" t="str">
        <f>LEFT(G1309,14)</f>
        <v xml:space="preserve">광주광역시 서구 매월4로 </v>
      </c>
    </row>
    <row r="1310" spans="1:8" x14ac:dyDescent="0.3">
      <c r="A1310" s="3" t="s">
        <v>58</v>
      </c>
      <c r="B1310" s="3" t="s">
        <v>760</v>
      </c>
      <c r="C1310" s="3" t="s">
        <v>761</v>
      </c>
      <c r="D1310" s="3" t="str">
        <f>LEFT(C1310,4)&amp;"**"&amp;RIGHT(C1310,1)</f>
        <v>(유)현**광</v>
      </c>
      <c r="E1310" s="3" t="s">
        <v>762</v>
      </c>
      <c r="F1310" s="3" t="s">
        <v>47</v>
      </c>
      <c r="G1310" s="3" t="s">
        <v>763</v>
      </c>
      <c r="H1310" t="str">
        <f t="shared" ref="H1310:H1311" si="380">LEFT(G1310,14)</f>
        <v>광주광역시 서구 상무공원로</v>
      </c>
    </row>
    <row r="1311" spans="1:8" x14ac:dyDescent="0.3">
      <c r="A1311" s="3" t="s">
        <v>58</v>
      </c>
      <c r="B1311" s="3" t="s">
        <v>764</v>
      </c>
      <c r="C1311" s="3" t="s">
        <v>761</v>
      </c>
      <c r="D1311" s="3" t="str">
        <f>LEFT(C1311,4)&amp;"**"&amp;RIGHT(C1311,1)</f>
        <v>(유)현**광</v>
      </c>
      <c r="E1311" s="3" t="s">
        <v>765</v>
      </c>
      <c r="F1311" s="3" t="s">
        <v>47</v>
      </c>
      <c r="G1311" s="3" t="s">
        <v>763</v>
      </c>
      <c r="H1311" t="str">
        <f t="shared" si="380"/>
        <v>광주광역시 서구 상무공원로</v>
      </c>
    </row>
    <row r="1312" spans="1:8" x14ac:dyDescent="0.3">
      <c r="A1312" s="3" t="s">
        <v>36</v>
      </c>
      <c r="B1312" s="3" t="s">
        <v>766</v>
      </c>
      <c r="C1312" s="3" t="s">
        <v>767</v>
      </c>
      <c r="D1312" s="3" t="str">
        <f>LEFT(C1312,4)&amp;"*"&amp;RIGHT(C1312,1)</f>
        <v>(주)토*스</v>
      </c>
      <c r="E1312" s="3" t="s">
        <v>354</v>
      </c>
      <c r="F1312" s="3" t="s">
        <v>47</v>
      </c>
      <c r="G1312" s="3" t="s">
        <v>768</v>
      </c>
      <c r="H1312" t="str">
        <f>LEFT(G1312,14)</f>
        <v>광주광역시 서구 상무누리로</v>
      </c>
    </row>
    <row r="1313" spans="1:8" x14ac:dyDescent="0.3">
      <c r="A1313" s="3" t="s">
        <v>58</v>
      </c>
      <c r="B1313" s="3" t="s">
        <v>769</v>
      </c>
      <c r="C1313" s="3" t="s">
        <v>770</v>
      </c>
      <c r="D1313" s="3" t="str">
        <f>LEFT(C1313,1)&amp;"*******"&amp;RIGHT(C1313,2)</f>
        <v>의*******재단</v>
      </c>
      <c r="E1313" s="3" t="s">
        <v>114</v>
      </c>
      <c r="F1313" s="3" t="s">
        <v>47</v>
      </c>
      <c r="G1313" s="3" t="s">
        <v>771</v>
      </c>
      <c r="H1313" t="str">
        <f>LEFT(G1313,15)</f>
        <v xml:space="preserve">광주광역시 서구 상무누리로 </v>
      </c>
    </row>
    <row r="1314" spans="1:8" x14ac:dyDescent="0.3">
      <c r="A1314" s="3" t="s">
        <v>22</v>
      </c>
      <c r="B1314" s="3" t="s">
        <v>766</v>
      </c>
      <c r="C1314" s="3" t="s">
        <v>767</v>
      </c>
      <c r="D1314" s="3" t="str">
        <f>LEFT(C1314,4)&amp;"*"&amp;RIGHT(C1314,1)</f>
        <v>(주)토*스</v>
      </c>
      <c r="E1314" s="3" t="s">
        <v>772</v>
      </c>
      <c r="F1314" s="3" t="s">
        <v>47</v>
      </c>
      <c r="G1314" s="3" t="s">
        <v>768</v>
      </c>
      <c r="H1314" t="str">
        <f>LEFT(G1314,14)</f>
        <v>광주광역시 서구 상무누리로</v>
      </c>
    </row>
    <row r="1315" spans="1:8" x14ac:dyDescent="0.3">
      <c r="A1315" s="3" t="s">
        <v>36</v>
      </c>
      <c r="B1315" s="3" t="s">
        <v>773</v>
      </c>
      <c r="C1315" s="3" t="s">
        <v>774</v>
      </c>
      <c r="D1315" s="3" t="str">
        <f>LEFT(C1315,1)&amp;"***"&amp;RIGHT(C1315,4)</f>
        <v>학***주식회사</v>
      </c>
      <c r="E1315" s="3" t="s">
        <v>775</v>
      </c>
      <c r="F1315" s="3" t="s">
        <v>13</v>
      </c>
      <c r="G1315" s="3" t="s">
        <v>776</v>
      </c>
      <c r="H1315" t="str">
        <f>LEFT(G1315,14)</f>
        <v>광주광역시 서구 상무누리로</v>
      </c>
    </row>
    <row r="1316" spans="1:8" x14ac:dyDescent="0.3">
      <c r="A1316" s="3" t="s">
        <v>15</v>
      </c>
      <c r="B1316" s="3" t="s">
        <v>773</v>
      </c>
      <c r="C1316" s="3" t="s">
        <v>774</v>
      </c>
      <c r="D1316" s="3" t="str">
        <f>LEFT(C1316,1)&amp;"***"&amp;RIGHT(C1316,4)</f>
        <v>학***주식회사</v>
      </c>
      <c r="E1316" s="3" t="s">
        <v>777</v>
      </c>
      <c r="F1316" s="3" t="s">
        <v>13</v>
      </c>
      <c r="G1316" s="3" t="s">
        <v>778</v>
      </c>
      <c r="H1316" t="str">
        <f>LEFT(G1316,14)</f>
        <v>광주광역시 서구 상무누리로</v>
      </c>
    </row>
    <row r="1317" spans="1:8" x14ac:dyDescent="0.3">
      <c r="A1317" s="3" t="s">
        <v>15</v>
      </c>
      <c r="B1317" s="3" t="s">
        <v>779</v>
      </c>
      <c r="C1317" s="3" t="s">
        <v>780</v>
      </c>
      <c r="D1317" s="3" t="str">
        <f>LEFT(C1317,4)&amp;"*********"&amp;RIGHT(C1317,1)</f>
        <v>(주)건*********스</v>
      </c>
      <c r="E1317" s="3" t="s">
        <v>148</v>
      </c>
      <c r="F1317" s="3" t="s">
        <v>47</v>
      </c>
      <c r="G1317" s="3" t="s">
        <v>781</v>
      </c>
      <c r="H1317" t="str">
        <f>LEFT(G1317,14)</f>
        <v>광주광역시 서구 상무누리로</v>
      </c>
    </row>
    <row r="1318" spans="1:8" x14ac:dyDescent="0.3">
      <c r="A1318" s="3" t="s">
        <v>20</v>
      </c>
      <c r="B1318" s="3" t="s">
        <v>773</v>
      </c>
      <c r="C1318" s="3" t="s">
        <v>774</v>
      </c>
      <c r="D1318" s="3" t="str">
        <f>LEFT(C1318,1)&amp;"***"&amp;RIGHT(C1318,4)</f>
        <v>학***주식회사</v>
      </c>
      <c r="E1318" s="3" t="s">
        <v>700</v>
      </c>
      <c r="F1318" s="3" t="s">
        <v>13</v>
      </c>
      <c r="G1318" s="3" t="s">
        <v>776</v>
      </c>
      <c r="H1318" t="str">
        <f>LEFT(G1318,14)</f>
        <v>광주광역시 서구 상무누리로</v>
      </c>
    </row>
    <row r="1319" spans="1:8" x14ac:dyDescent="0.3">
      <c r="A1319" s="3" t="s">
        <v>30</v>
      </c>
      <c r="B1319" s="3" t="s">
        <v>766</v>
      </c>
      <c r="C1319" s="3" t="s">
        <v>767</v>
      </c>
      <c r="D1319" s="3" t="str">
        <f t="shared" ref="D1319:D1323" si="381">LEFT(C1319,4)&amp;"*"&amp;RIGHT(C1319,1)</f>
        <v>(주)토*스</v>
      </c>
      <c r="E1319" s="3" t="s">
        <v>782</v>
      </c>
      <c r="F1319" s="3" t="s">
        <v>47</v>
      </c>
      <c r="G1319" s="3" t="s">
        <v>768</v>
      </c>
      <c r="H1319" t="str">
        <f t="shared" ref="H1319:H1323" si="382">LEFT(G1319,14)</f>
        <v>광주광역시 서구 상무누리로</v>
      </c>
    </row>
    <row r="1320" spans="1:8" x14ac:dyDescent="0.3">
      <c r="A1320" s="3" t="s">
        <v>20</v>
      </c>
      <c r="B1320" s="3" t="s">
        <v>766</v>
      </c>
      <c r="C1320" s="3" t="s">
        <v>767</v>
      </c>
      <c r="D1320" s="3" t="str">
        <f t="shared" si="381"/>
        <v>(주)토*스</v>
      </c>
      <c r="E1320" s="3" t="s">
        <v>783</v>
      </c>
      <c r="F1320" s="3" t="s">
        <v>47</v>
      </c>
      <c r="G1320" s="3" t="s">
        <v>768</v>
      </c>
      <c r="H1320" t="str">
        <f t="shared" si="382"/>
        <v>광주광역시 서구 상무누리로</v>
      </c>
    </row>
    <row r="1321" spans="1:8" x14ac:dyDescent="0.3">
      <c r="A1321" s="3" t="s">
        <v>9</v>
      </c>
      <c r="B1321" s="3" t="s">
        <v>766</v>
      </c>
      <c r="C1321" s="3" t="s">
        <v>767</v>
      </c>
      <c r="D1321" s="3" t="str">
        <f t="shared" si="381"/>
        <v>(주)토*스</v>
      </c>
      <c r="E1321" s="3" t="s">
        <v>784</v>
      </c>
      <c r="F1321" s="3" t="s">
        <v>47</v>
      </c>
      <c r="G1321" s="3" t="s">
        <v>768</v>
      </c>
      <c r="H1321" t="str">
        <f t="shared" si="382"/>
        <v>광주광역시 서구 상무누리로</v>
      </c>
    </row>
    <row r="1322" spans="1:8" x14ac:dyDescent="0.3">
      <c r="A1322" s="3" t="s">
        <v>38</v>
      </c>
      <c r="B1322" s="3" t="s">
        <v>766</v>
      </c>
      <c r="C1322" s="3" t="s">
        <v>767</v>
      </c>
      <c r="D1322" s="3" t="str">
        <f t="shared" si="381"/>
        <v>(주)토*스</v>
      </c>
      <c r="E1322" s="3" t="s">
        <v>785</v>
      </c>
      <c r="F1322" s="3" t="s">
        <v>47</v>
      </c>
      <c r="G1322" s="3" t="s">
        <v>768</v>
      </c>
      <c r="H1322" t="str">
        <f t="shared" si="382"/>
        <v>광주광역시 서구 상무누리로</v>
      </c>
    </row>
    <row r="1323" spans="1:8" x14ac:dyDescent="0.3">
      <c r="A1323" s="3" t="s">
        <v>15</v>
      </c>
      <c r="B1323" s="3" t="s">
        <v>766</v>
      </c>
      <c r="C1323" s="3" t="s">
        <v>767</v>
      </c>
      <c r="D1323" s="3" t="str">
        <f t="shared" si="381"/>
        <v>(주)토*스</v>
      </c>
      <c r="E1323" s="3" t="s">
        <v>356</v>
      </c>
      <c r="F1323" s="3" t="s">
        <v>47</v>
      </c>
      <c r="G1323" s="3" t="s">
        <v>768</v>
      </c>
      <c r="H1323" t="str">
        <f t="shared" si="382"/>
        <v>광주광역시 서구 상무누리로</v>
      </c>
    </row>
    <row r="1324" spans="1:8" x14ac:dyDescent="0.3">
      <c r="A1324" s="3" t="s">
        <v>32</v>
      </c>
      <c r="B1324" s="3" t="s">
        <v>769</v>
      </c>
      <c r="C1324" s="3" t="s">
        <v>770</v>
      </c>
      <c r="D1324" s="3" t="str">
        <f>LEFT(C1324,1)&amp;"*******"&amp;RIGHT(C1324,2)</f>
        <v>의*******재단</v>
      </c>
      <c r="E1324" s="3" t="s">
        <v>119</v>
      </c>
      <c r="F1324" s="3" t="s">
        <v>47</v>
      </c>
      <c r="G1324" s="3" t="s">
        <v>771</v>
      </c>
      <c r="H1324" t="str">
        <f>LEFT(G1324,15)</f>
        <v xml:space="preserve">광주광역시 서구 상무누리로 </v>
      </c>
    </row>
    <row r="1325" spans="1:8" x14ac:dyDescent="0.3">
      <c r="A1325" s="3" t="s">
        <v>22</v>
      </c>
      <c r="B1325" s="3" t="s">
        <v>786</v>
      </c>
      <c r="C1325" s="3" t="s">
        <v>787</v>
      </c>
      <c r="D1325" s="3" t="str">
        <f>LEFT(C1325,4)&amp;"****"&amp;RIGHT(C1325,1)</f>
        <v>(주)제****디</v>
      </c>
      <c r="E1325" s="3" t="s">
        <v>788</v>
      </c>
      <c r="F1325" s="3" t="s">
        <v>47</v>
      </c>
      <c r="G1325" s="3" t="s">
        <v>789</v>
      </c>
      <c r="H1325" t="str">
        <f>LEFT(G1325,14)</f>
        <v>광주광역시 서구 상무누리로</v>
      </c>
    </row>
    <row r="1326" spans="1:8" x14ac:dyDescent="0.3">
      <c r="A1326" s="3" t="s">
        <v>32</v>
      </c>
      <c r="B1326" s="3" t="s">
        <v>790</v>
      </c>
      <c r="C1326" s="3" t="s">
        <v>770</v>
      </c>
      <c r="D1326" s="3" t="str">
        <f t="shared" ref="D1326:D1328" si="383">LEFT(C1326,1)&amp;"*******"&amp;RIGHT(C1326,2)</f>
        <v>의*******재단</v>
      </c>
      <c r="E1326" s="3" t="s">
        <v>184</v>
      </c>
      <c r="F1326" s="3" t="s">
        <v>47</v>
      </c>
      <c r="G1326" s="3" t="s">
        <v>771</v>
      </c>
      <c r="H1326" t="str">
        <f t="shared" ref="H1326:H1328" si="384">LEFT(G1326,15)</f>
        <v xml:space="preserve">광주광역시 서구 상무누리로 </v>
      </c>
    </row>
    <row r="1327" spans="1:8" x14ac:dyDescent="0.3">
      <c r="A1327" s="3" t="s">
        <v>58</v>
      </c>
      <c r="B1327" s="3" t="s">
        <v>790</v>
      </c>
      <c r="C1327" s="3" t="s">
        <v>770</v>
      </c>
      <c r="D1327" s="3" t="str">
        <f t="shared" si="383"/>
        <v>의*******재단</v>
      </c>
      <c r="E1327" s="3" t="s">
        <v>77</v>
      </c>
      <c r="F1327" s="3" t="s">
        <v>47</v>
      </c>
      <c r="G1327" s="3" t="s">
        <v>771</v>
      </c>
      <c r="H1327" t="str">
        <f t="shared" si="384"/>
        <v xml:space="preserve">광주광역시 서구 상무누리로 </v>
      </c>
    </row>
    <row r="1328" spans="1:8" x14ac:dyDescent="0.3">
      <c r="A1328" s="3" t="s">
        <v>28</v>
      </c>
      <c r="B1328" s="3" t="s">
        <v>769</v>
      </c>
      <c r="C1328" s="3" t="s">
        <v>770</v>
      </c>
      <c r="D1328" s="3" t="str">
        <f t="shared" si="383"/>
        <v>의*******재단</v>
      </c>
      <c r="E1328" s="3" t="s">
        <v>119</v>
      </c>
      <c r="F1328" s="3" t="s">
        <v>47</v>
      </c>
      <c r="G1328" s="3" t="s">
        <v>771</v>
      </c>
      <c r="H1328" t="str">
        <f t="shared" si="384"/>
        <v xml:space="preserve">광주광역시 서구 상무누리로 </v>
      </c>
    </row>
    <row r="1329" spans="1:8" x14ac:dyDescent="0.3">
      <c r="A1329" s="3" t="s">
        <v>28</v>
      </c>
      <c r="B1329" s="3" t="s">
        <v>766</v>
      </c>
      <c r="C1329" s="3" t="s">
        <v>767</v>
      </c>
      <c r="D1329" s="3" t="str">
        <f>LEFT(C1329,4)&amp;"*"&amp;RIGHT(C1329,1)</f>
        <v>(주)토*스</v>
      </c>
      <c r="E1329" s="3" t="s">
        <v>791</v>
      </c>
      <c r="F1329" s="3" t="s">
        <v>47</v>
      </c>
      <c r="G1329" s="3" t="s">
        <v>768</v>
      </c>
      <c r="H1329" t="str">
        <f>LEFT(G1329,14)</f>
        <v>광주광역시 서구 상무누리로</v>
      </c>
    </row>
    <row r="1330" spans="1:8" x14ac:dyDescent="0.3">
      <c r="A1330" s="3" t="s">
        <v>22</v>
      </c>
      <c r="B1330" s="3" t="s">
        <v>773</v>
      </c>
      <c r="C1330" s="3" t="s">
        <v>774</v>
      </c>
      <c r="D1330" s="3" t="str">
        <f>LEFT(C1330,1)&amp;"***"&amp;RIGHT(C1330,4)</f>
        <v>학***주식회사</v>
      </c>
      <c r="E1330" s="3" t="s">
        <v>792</v>
      </c>
      <c r="F1330" s="3" t="s">
        <v>13</v>
      </c>
      <c r="G1330" s="3" t="s">
        <v>778</v>
      </c>
      <c r="H1330" t="str">
        <f>LEFT(G1330,14)</f>
        <v>광주광역시 서구 상무누리로</v>
      </c>
    </row>
    <row r="1331" spans="1:8" x14ac:dyDescent="0.3">
      <c r="A1331" s="3" t="s">
        <v>58</v>
      </c>
      <c r="B1331" s="3" t="s">
        <v>766</v>
      </c>
      <c r="C1331" s="3" t="s">
        <v>767</v>
      </c>
      <c r="D1331" s="3" t="str">
        <f>LEFT(C1331,4)&amp;"*"&amp;RIGHT(C1331,1)</f>
        <v>(주)토*스</v>
      </c>
      <c r="E1331" s="3" t="s">
        <v>359</v>
      </c>
      <c r="F1331" s="3" t="s">
        <v>47</v>
      </c>
      <c r="G1331" s="3" t="s">
        <v>768</v>
      </c>
      <c r="H1331" t="str">
        <f>LEFT(G1331,14)</f>
        <v>광주광역시 서구 상무누리로</v>
      </c>
    </row>
    <row r="1332" spans="1:8" x14ac:dyDescent="0.3">
      <c r="A1332" s="3" t="s">
        <v>38</v>
      </c>
      <c r="B1332" s="3" t="s">
        <v>773</v>
      </c>
      <c r="C1332" s="3" t="s">
        <v>774</v>
      </c>
      <c r="D1332" s="3" t="str">
        <f t="shared" ref="D1332:D1335" si="385">LEFT(C1332,1)&amp;"***"&amp;RIGHT(C1332,4)</f>
        <v>학***주식회사</v>
      </c>
      <c r="E1332" s="3" t="s">
        <v>178</v>
      </c>
      <c r="F1332" s="3" t="s">
        <v>13</v>
      </c>
      <c r="G1332" s="3" t="s">
        <v>776</v>
      </c>
      <c r="H1332" t="str">
        <f t="shared" ref="H1332:H1335" si="386">LEFT(G1332,14)</f>
        <v>광주광역시 서구 상무누리로</v>
      </c>
    </row>
    <row r="1333" spans="1:8" x14ac:dyDescent="0.3">
      <c r="A1333" s="3" t="s">
        <v>28</v>
      </c>
      <c r="B1333" s="3" t="s">
        <v>773</v>
      </c>
      <c r="C1333" s="3" t="s">
        <v>774</v>
      </c>
      <c r="D1333" s="3" t="str">
        <f t="shared" si="385"/>
        <v>학***주식회사</v>
      </c>
      <c r="E1333" s="3" t="s">
        <v>80</v>
      </c>
      <c r="F1333" s="3" t="s">
        <v>13</v>
      </c>
      <c r="G1333" s="3" t="s">
        <v>776</v>
      </c>
      <c r="H1333" t="str">
        <f t="shared" si="386"/>
        <v>광주광역시 서구 상무누리로</v>
      </c>
    </row>
    <row r="1334" spans="1:8" x14ac:dyDescent="0.3">
      <c r="A1334" s="3" t="s">
        <v>32</v>
      </c>
      <c r="B1334" s="3" t="s">
        <v>773</v>
      </c>
      <c r="C1334" s="3" t="s">
        <v>774</v>
      </c>
      <c r="D1334" s="3" t="str">
        <f t="shared" si="385"/>
        <v>학***주식회사</v>
      </c>
      <c r="E1334" s="3" t="s">
        <v>80</v>
      </c>
      <c r="F1334" s="3" t="s">
        <v>13</v>
      </c>
      <c r="G1334" s="3" t="s">
        <v>776</v>
      </c>
      <c r="H1334" t="str">
        <f t="shared" si="386"/>
        <v>광주광역시 서구 상무누리로</v>
      </c>
    </row>
    <row r="1335" spans="1:8" x14ac:dyDescent="0.3">
      <c r="A1335" s="3" t="s">
        <v>30</v>
      </c>
      <c r="B1335" s="3" t="s">
        <v>773</v>
      </c>
      <c r="C1335" s="3" t="s">
        <v>774</v>
      </c>
      <c r="D1335" s="3" t="str">
        <f t="shared" si="385"/>
        <v>학***주식회사</v>
      </c>
      <c r="E1335" s="3" t="s">
        <v>77</v>
      </c>
      <c r="F1335" s="3" t="s">
        <v>13</v>
      </c>
      <c r="G1335" s="3" t="s">
        <v>776</v>
      </c>
      <c r="H1335" t="str">
        <f t="shared" si="386"/>
        <v>광주광역시 서구 상무누리로</v>
      </c>
    </row>
    <row r="1336" spans="1:8" x14ac:dyDescent="0.3">
      <c r="A1336" s="3" t="s">
        <v>32</v>
      </c>
      <c r="B1336" s="3" t="s">
        <v>766</v>
      </c>
      <c r="C1336" s="3" t="s">
        <v>767</v>
      </c>
      <c r="D1336" s="3" t="str">
        <f>LEFT(C1336,4)&amp;"*"&amp;RIGHT(C1336,1)</f>
        <v>(주)토*스</v>
      </c>
      <c r="E1336" s="3" t="s">
        <v>791</v>
      </c>
      <c r="F1336" s="3" t="s">
        <v>47</v>
      </c>
      <c r="G1336" s="3" t="s">
        <v>768</v>
      </c>
      <c r="H1336" t="str">
        <f>LEFT(G1336,14)</f>
        <v>광주광역시 서구 상무누리로</v>
      </c>
    </row>
    <row r="1337" spans="1:8" x14ac:dyDescent="0.3">
      <c r="A1337" s="3" t="s">
        <v>30</v>
      </c>
      <c r="B1337" s="3" t="s">
        <v>769</v>
      </c>
      <c r="C1337" s="3" t="s">
        <v>770</v>
      </c>
      <c r="D1337" s="3" t="str">
        <f t="shared" ref="D1337:D1339" si="387">LEFT(C1337,1)&amp;"*******"&amp;RIGHT(C1337,2)</f>
        <v>의*******재단</v>
      </c>
      <c r="E1337" s="3" t="s">
        <v>114</v>
      </c>
      <c r="F1337" s="3" t="s">
        <v>47</v>
      </c>
      <c r="G1337" s="3" t="s">
        <v>771</v>
      </c>
      <c r="H1337" t="str">
        <f t="shared" ref="H1337:H1339" si="388">LEFT(G1337,15)</f>
        <v xml:space="preserve">광주광역시 서구 상무누리로 </v>
      </c>
    </row>
    <row r="1338" spans="1:8" x14ac:dyDescent="0.3">
      <c r="A1338" s="3" t="s">
        <v>30</v>
      </c>
      <c r="B1338" s="3" t="s">
        <v>793</v>
      </c>
      <c r="C1338" s="3" t="s">
        <v>770</v>
      </c>
      <c r="D1338" s="3" t="str">
        <f t="shared" si="387"/>
        <v>의*******재단</v>
      </c>
      <c r="E1338" s="3" t="s">
        <v>794</v>
      </c>
      <c r="F1338" s="3" t="s">
        <v>47</v>
      </c>
      <c r="G1338" s="3" t="s">
        <v>771</v>
      </c>
      <c r="H1338" t="str">
        <f t="shared" si="388"/>
        <v xml:space="preserve">광주광역시 서구 상무누리로 </v>
      </c>
    </row>
    <row r="1339" spans="1:8" x14ac:dyDescent="0.3">
      <c r="A1339" s="3" t="s">
        <v>28</v>
      </c>
      <c r="B1339" s="3" t="s">
        <v>790</v>
      </c>
      <c r="C1339" s="3" t="s">
        <v>770</v>
      </c>
      <c r="D1339" s="3" t="str">
        <f t="shared" si="387"/>
        <v>의*******재단</v>
      </c>
      <c r="E1339" s="3" t="s">
        <v>795</v>
      </c>
      <c r="F1339" s="3" t="s">
        <v>47</v>
      </c>
      <c r="G1339" s="3" t="s">
        <v>771</v>
      </c>
      <c r="H1339" t="str">
        <f t="shared" si="388"/>
        <v xml:space="preserve">광주광역시 서구 상무누리로 </v>
      </c>
    </row>
    <row r="1340" spans="1:8" x14ac:dyDescent="0.3">
      <c r="A1340" s="3" t="s">
        <v>9</v>
      </c>
      <c r="B1340" s="3" t="s">
        <v>773</v>
      </c>
      <c r="C1340" s="3" t="s">
        <v>774</v>
      </c>
      <c r="D1340" s="3" t="str">
        <f t="shared" ref="D1340:D1341" si="389">LEFT(C1340,1)&amp;"***"&amp;RIGHT(C1340,4)</f>
        <v>학***주식회사</v>
      </c>
      <c r="E1340" s="3" t="s">
        <v>177</v>
      </c>
      <c r="F1340" s="3" t="s">
        <v>13</v>
      </c>
      <c r="G1340" s="3" t="s">
        <v>778</v>
      </c>
      <c r="H1340" t="str">
        <f t="shared" ref="H1340:H1341" si="390">LEFT(G1340,14)</f>
        <v>광주광역시 서구 상무누리로</v>
      </c>
    </row>
    <row r="1341" spans="1:8" x14ac:dyDescent="0.3">
      <c r="A1341" s="3" t="s">
        <v>33</v>
      </c>
      <c r="B1341" s="3" t="s">
        <v>773</v>
      </c>
      <c r="C1341" s="3" t="s">
        <v>774</v>
      </c>
      <c r="D1341" s="3" t="str">
        <f t="shared" si="389"/>
        <v>학***주식회사</v>
      </c>
      <c r="E1341" s="3" t="s">
        <v>700</v>
      </c>
      <c r="F1341" s="3" t="s">
        <v>13</v>
      </c>
      <c r="G1341" s="3" t="s">
        <v>776</v>
      </c>
      <c r="H1341" t="str">
        <f t="shared" si="390"/>
        <v>광주광역시 서구 상무누리로</v>
      </c>
    </row>
    <row r="1342" spans="1:8" x14ac:dyDescent="0.3">
      <c r="A1342" s="3" t="s">
        <v>20</v>
      </c>
      <c r="B1342" s="3" t="s">
        <v>779</v>
      </c>
      <c r="C1342" s="3" t="s">
        <v>780</v>
      </c>
      <c r="D1342" s="3" t="str">
        <f>LEFT(C1342,4)&amp;"*********"&amp;RIGHT(C1342,1)</f>
        <v>(주)건*********스</v>
      </c>
      <c r="E1342" s="3" t="s">
        <v>796</v>
      </c>
      <c r="F1342" s="3" t="s">
        <v>47</v>
      </c>
      <c r="G1342" s="3" t="s">
        <v>781</v>
      </c>
      <c r="H1342" t="str">
        <f>LEFT(G1342,14)</f>
        <v>광주광역시 서구 상무누리로</v>
      </c>
    </row>
    <row r="1343" spans="1:8" x14ac:dyDescent="0.3">
      <c r="A1343" s="3" t="s">
        <v>36</v>
      </c>
      <c r="B1343" s="3" t="s">
        <v>797</v>
      </c>
      <c r="C1343" s="3" t="s">
        <v>798</v>
      </c>
      <c r="D1343" s="3" t="str">
        <f t="shared" ref="D1343:D1348" si="391">LEFT(C1343,3)&amp;"*"&amp;RIGHT(C1343,1)</f>
        <v>(주)*지</v>
      </c>
      <c r="E1343" s="3" t="s">
        <v>799</v>
      </c>
      <c r="F1343" s="3" t="s">
        <v>47</v>
      </c>
      <c r="G1343" s="3" t="s">
        <v>800</v>
      </c>
      <c r="H1343" t="str">
        <f>LEFT(G1343,14)</f>
        <v>광주광역시 서구 상무민주로</v>
      </c>
    </row>
    <row r="1344" spans="1:8" x14ac:dyDescent="0.3">
      <c r="A1344" s="3" t="s">
        <v>15</v>
      </c>
      <c r="B1344" s="3" t="s">
        <v>797</v>
      </c>
      <c r="C1344" s="3" t="s">
        <v>798</v>
      </c>
      <c r="D1344" s="3" t="str">
        <f t="shared" si="391"/>
        <v>(주)*지</v>
      </c>
      <c r="E1344" s="3" t="s">
        <v>438</v>
      </c>
      <c r="F1344" s="3" t="s">
        <v>47</v>
      </c>
      <c r="G1344" s="3" t="s">
        <v>801</v>
      </c>
      <c r="H1344" t="str">
        <f t="shared" ref="H1344:H1348" si="392">LEFT(G1344,14)</f>
        <v>광주광역시 서구 상무민주로</v>
      </c>
    </row>
    <row r="1345" spans="1:8" x14ac:dyDescent="0.3">
      <c r="A1345" s="3" t="s">
        <v>38</v>
      </c>
      <c r="B1345" s="3" t="s">
        <v>797</v>
      </c>
      <c r="C1345" s="3" t="s">
        <v>798</v>
      </c>
      <c r="D1345" s="3" t="str">
        <f t="shared" si="391"/>
        <v>(주)*지</v>
      </c>
      <c r="E1345" s="3" t="s">
        <v>802</v>
      </c>
      <c r="F1345" s="3" t="s">
        <v>47</v>
      </c>
      <c r="G1345" s="3" t="s">
        <v>800</v>
      </c>
      <c r="H1345" t="str">
        <f t="shared" si="392"/>
        <v>광주광역시 서구 상무민주로</v>
      </c>
    </row>
    <row r="1346" spans="1:8" x14ac:dyDescent="0.3">
      <c r="A1346" s="3" t="s">
        <v>9</v>
      </c>
      <c r="B1346" s="3" t="s">
        <v>797</v>
      </c>
      <c r="C1346" s="3" t="s">
        <v>798</v>
      </c>
      <c r="D1346" s="3" t="str">
        <f t="shared" si="391"/>
        <v>(주)*지</v>
      </c>
      <c r="E1346" s="3" t="s">
        <v>803</v>
      </c>
      <c r="F1346" s="3" t="s">
        <v>47</v>
      </c>
      <c r="G1346" s="3" t="s">
        <v>801</v>
      </c>
      <c r="H1346" t="str">
        <f t="shared" si="392"/>
        <v>광주광역시 서구 상무민주로</v>
      </c>
    </row>
    <row r="1347" spans="1:8" x14ac:dyDescent="0.3">
      <c r="A1347" s="3" t="s">
        <v>33</v>
      </c>
      <c r="B1347" s="3" t="s">
        <v>797</v>
      </c>
      <c r="C1347" s="3" t="s">
        <v>798</v>
      </c>
      <c r="D1347" s="3" t="str">
        <f t="shared" si="391"/>
        <v>(주)*지</v>
      </c>
      <c r="E1347" s="3" t="s">
        <v>108</v>
      </c>
      <c r="F1347" s="3" t="s">
        <v>47</v>
      </c>
      <c r="G1347" s="3" t="s">
        <v>800</v>
      </c>
      <c r="H1347" t="str">
        <f t="shared" si="392"/>
        <v>광주광역시 서구 상무민주로</v>
      </c>
    </row>
    <row r="1348" spans="1:8" x14ac:dyDescent="0.3">
      <c r="A1348" s="3" t="s">
        <v>20</v>
      </c>
      <c r="B1348" s="3" t="s">
        <v>797</v>
      </c>
      <c r="C1348" s="3" t="s">
        <v>798</v>
      </c>
      <c r="D1348" s="3" t="str">
        <f t="shared" si="391"/>
        <v>(주)*지</v>
      </c>
      <c r="E1348" s="3" t="s">
        <v>108</v>
      </c>
      <c r="F1348" s="3" t="s">
        <v>47</v>
      </c>
      <c r="G1348" s="3" t="s">
        <v>800</v>
      </c>
      <c r="H1348" t="str">
        <f t="shared" si="392"/>
        <v>광주광역시 서구 상무민주로</v>
      </c>
    </row>
    <row r="1349" spans="1:8" x14ac:dyDescent="0.3">
      <c r="A1349" s="3" t="s">
        <v>28</v>
      </c>
      <c r="B1349" s="3" t="s">
        <v>804</v>
      </c>
      <c r="C1349" s="3" t="s">
        <v>805</v>
      </c>
      <c r="D1349" s="3" t="str">
        <f>LEFT(C1349,4)&amp;"***"&amp;RIGHT(C1349,1)</f>
        <v>주식회사***설</v>
      </c>
      <c r="E1349" s="3" t="s">
        <v>806</v>
      </c>
      <c r="F1349" s="3" t="s">
        <v>56</v>
      </c>
      <c r="G1349" s="3" t="s">
        <v>807</v>
      </c>
      <c r="H1349" t="str">
        <f t="shared" ref="H1349:H1354" si="393">LEFT(G1349,14)</f>
        <v>광주광역시 서구 상무번영로</v>
      </c>
    </row>
    <row r="1350" spans="1:8" x14ac:dyDescent="0.3">
      <c r="A1350" s="3" t="s">
        <v>33</v>
      </c>
      <c r="B1350" s="3" t="s">
        <v>808</v>
      </c>
      <c r="C1350" s="3" t="s">
        <v>809</v>
      </c>
      <c r="D1350" s="3" t="str">
        <f>LEFT(C1350,1)&amp;"*"</f>
        <v>신*</v>
      </c>
      <c r="E1350" s="3" t="s">
        <v>810</v>
      </c>
      <c r="F1350" s="3" t="s">
        <v>56</v>
      </c>
      <c r="G1350" s="3" t="s">
        <v>811</v>
      </c>
      <c r="H1350" t="str">
        <f t="shared" si="393"/>
        <v>광주광역시 서구 상무번영로</v>
      </c>
    </row>
    <row r="1351" spans="1:8" x14ac:dyDescent="0.3">
      <c r="A1351" s="3" t="s">
        <v>28</v>
      </c>
      <c r="B1351" s="3" t="s">
        <v>808</v>
      </c>
      <c r="C1351" s="3" t="s">
        <v>809</v>
      </c>
      <c r="D1351" s="3" t="str">
        <f>LEFT(C1351,1)&amp;"*"</f>
        <v>신*</v>
      </c>
      <c r="E1351" s="3" t="s">
        <v>119</v>
      </c>
      <c r="F1351" s="3" t="s">
        <v>56</v>
      </c>
      <c r="G1351" s="3" t="s">
        <v>811</v>
      </c>
      <c r="H1351" t="str">
        <f t="shared" si="393"/>
        <v>광주광역시 서구 상무번영로</v>
      </c>
    </row>
    <row r="1352" spans="1:8" x14ac:dyDescent="0.3">
      <c r="A1352" s="3" t="s">
        <v>32</v>
      </c>
      <c r="B1352" s="3" t="s">
        <v>804</v>
      </c>
      <c r="C1352" s="3" t="s">
        <v>805</v>
      </c>
      <c r="D1352" s="3" t="str">
        <f>LEFT(C1352,4)&amp;"***"&amp;RIGHT(C1352,1)</f>
        <v>주식회사***설</v>
      </c>
      <c r="E1352" s="3" t="s">
        <v>80</v>
      </c>
      <c r="F1352" s="3" t="s">
        <v>56</v>
      </c>
      <c r="G1352" s="3" t="s">
        <v>807</v>
      </c>
      <c r="H1352" t="str">
        <f t="shared" si="393"/>
        <v>광주광역시 서구 상무번영로</v>
      </c>
    </row>
    <row r="1353" spans="1:8" x14ac:dyDescent="0.3">
      <c r="A1353" s="3" t="s">
        <v>32</v>
      </c>
      <c r="B1353" s="3" t="s">
        <v>808</v>
      </c>
      <c r="C1353" s="3" t="s">
        <v>809</v>
      </c>
      <c r="D1353" s="3" t="str">
        <f>LEFT(C1353,1)&amp;"*"</f>
        <v>신*</v>
      </c>
      <c r="E1353" s="3" t="s">
        <v>119</v>
      </c>
      <c r="F1353" s="3" t="s">
        <v>56</v>
      </c>
      <c r="G1353" s="3" t="s">
        <v>811</v>
      </c>
      <c r="H1353" t="str">
        <f t="shared" si="393"/>
        <v>광주광역시 서구 상무번영로</v>
      </c>
    </row>
    <row r="1354" spans="1:8" x14ac:dyDescent="0.3">
      <c r="A1354" s="3" t="s">
        <v>36</v>
      </c>
      <c r="B1354" s="3" t="s">
        <v>804</v>
      </c>
      <c r="C1354" s="3" t="s">
        <v>805</v>
      </c>
      <c r="D1354" s="3" t="str">
        <f>LEFT(C1354,4)&amp;"***"&amp;RIGHT(C1354,1)</f>
        <v>주식회사***설</v>
      </c>
      <c r="E1354" s="3" t="s">
        <v>81</v>
      </c>
      <c r="F1354" s="3" t="s">
        <v>56</v>
      </c>
      <c r="G1354" s="3" t="s">
        <v>807</v>
      </c>
      <c r="H1354" t="str">
        <f t="shared" si="393"/>
        <v>광주광역시 서구 상무번영로</v>
      </c>
    </row>
    <row r="1355" spans="1:8" x14ac:dyDescent="0.3">
      <c r="A1355" s="3" t="s">
        <v>36</v>
      </c>
      <c r="B1355" s="3" t="s">
        <v>808</v>
      </c>
      <c r="C1355" s="3" t="s">
        <v>809</v>
      </c>
      <c r="D1355" s="3" t="str">
        <f t="shared" ref="D1355:D1357" si="394">LEFT(C1355,1)&amp;"*"</f>
        <v>신*</v>
      </c>
      <c r="E1355" s="3" t="s">
        <v>120</v>
      </c>
      <c r="F1355" s="3" t="s">
        <v>56</v>
      </c>
      <c r="G1355" s="3" t="s">
        <v>811</v>
      </c>
      <c r="H1355" t="str">
        <f t="shared" ref="H1355:H1357" si="395">LEFT(G1355,14)</f>
        <v>광주광역시 서구 상무번영로</v>
      </c>
    </row>
    <row r="1356" spans="1:8" x14ac:dyDescent="0.3">
      <c r="A1356" s="3" t="s">
        <v>38</v>
      </c>
      <c r="B1356" s="3" t="s">
        <v>808</v>
      </c>
      <c r="C1356" s="3" t="s">
        <v>809</v>
      </c>
      <c r="D1356" s="3" t="str">
        <f t="shared" si="394"/>
        <v>신*</v>
      </c>
      <c r="E1356" s="3" t="s">
        <v>120</v>
      </c>
      <c r="F1356" s="3" t="s">
        <v>56</v>
      </c>
      <c r="G1356" s="3" t="s">
        <v>811</v>
      </c>
      <c r="H1356" t="str">
        <f t="shared" si="395"/>
        <v>광주광역시 서구 상무번영로</v>
      </c>
    </row>
    <row r="1357" spans="1:8" x14ac:dyDescent="0.3">
      <c r="A1357" s="3" t="s">
        <v>30</v>
      </c>
      <c r="B1357" s="3" t="s">
        <v>808</v>
      </c>
      <c r="C1357" s="3" t="s">
        <v>809</v>
      </c>
      <c r="D1357" s="3" t="str">
        <f t="shared" si="394"/>
        <v>신*</v>
      </c>
      <c r="E1357" s="3" t="s">
        <v>114</v>
      </c>
      <c r="F1357" s="3" t="s">
        <v>56</v>
      </c>
      <c r="G1357" s="3" t="s">
        <v>811</v>
      </c>
      <c r="H1357" t="str">
        <f t="shared" si="395"/>
        <v>광주광역시 서구 상무번영로</v>
      </c>
    </row>
    <row r="1358" spans="1:8" x14ac:dyDescent="0.3">
      <c r="A1358" s="3" t="s">
        <v>38</v>
      </c>
      <c r="B1358" s="3" t="s">
        <v>804</v>
      </c>
      <c r="C1358" s="3" t="s">
        <v>805</v>
      </c>
      <c r="D1358" s="3" t="str">
        <f>LEFT(C1358,4)&amp;"***"&amp;RIGHT(C1358,1)</f>
        <v>주식회사***설</v>
      </c>
      <c r="E1358" s="3" t="s">
        <v>812</v>
      </c>
      <c r="F1358" s="3" t="s">
        <v>56</v>
      </c>
      <c r="G1358" s="3" t="s">
        <v>807</v>
      </c>
      <c r="H1358" t="str">
        <f>LEFT(G1358,14)</f>
        <v>광주광역시 서구 상무번영로</v>
      </c>
    </row>
    <row r="1359" spans="1:8" x14ac:dyDescent="0.3">
      <c r="A1359" s="3" t="s">
        <v>58</v>
      </c>
      <c r="B1359" s="3" t="s">
        <v>813</v>
      </c>
      <c r="C1359" s="3" t="s">
        <v>814</v>
      </c>
      <c r="D1359" s="3" t="str">
        <f t="shared" ref="D1359:D1365" si="396">LEFT(C1359,1)&amp;"*"&amp;RIGHT(C1359,1)</f>
        <v>이*남</v>
      </c>
      <c r="E1359" s="3" t="s">
        <v>31</v>
      </c>
      <c r="F1359" s="3" t="s">
        <v>78</v>
      </c>
      <c r="G1359" s="3" t="s">
        <v>815</v>
      </c>
      <c r="H1359" t="str">
        <f t="shared" ref="H1359:H1365" si="397">LEFT(G1359,15)</f>
        <v xml:space="preserve">광주광역시 서구 상무시민로 </v>
      </c>
    </row>
    <row r="1360" spans="1:8" x14ac:dyDescent="0.3">
      <c r="A1360" s="3" t="s">
        <v>32</v>
      </c>
      <c r="B1360" s="3" t="s">
        <v>813</v>
      </c>
      <c r="C1360" s="3" t="s">
        <v>814</v>
      </c>
      <c r="D1360" s="3" t="str">
        <f t="shared" si="396"/>
        <v>이*남</v>
      </c>
      <c r="E1360" s="3" t="s">
        <v>29</v>
      </c>
      <c r="F1360" s="3" t="s">
        <v>78</v>
      </c>
      <c r="G1360" s="3" t="s">
        <v>815</v>
      </c>
      <c r="H1360" t="str">
        <f t="shared" si="397"/>
        <v xml:space="preserve">광주광역시 서구 상무시민로 </v>
      </c>
    </row>
    <row r="1361" spans="1:8" x14ac:dyDescent="0.3">
      <c r="A1361" s="3" t="s">
        <v>36</v>
      </c>
      <c r="B1361" s="3" t="s">
        <v>813</v>
      </c>
      <c r="C1361" s="3" t="s">
        <v>814</v>
      </c>
      <c r="D1361" s="3" t="str">
        <f t="shared" si="396"/>
        <v>이*남</v>
      </c>
      <c r="E1361" s="3" t="s">
        <v>37</v>
      </c>
      <c r="F1361" s="3" t="s">
        <v>78</v>
      </c>
      <c r="G1361" s="3" t="s">
        <v>815</v>
      </c>
      <c r="H1361" t="str">
        <f t="shared" si="397"/>
        <v xml:space="preserve">광주광역시 서구 상무시민로 </v>
      </c>
    </row>
    <row r="1362" spans="1:8" x14ac:dyDescent="0.3">
      <c r="A1362" s="3" t="s">
        <v>30</v>
      </c>
      <c r="B1362" s="3" t="s">
        <v>813</v>
      </c>
      <c r="C1362" s="3" t="s">
        <v>814</v>
      </c>
      <c r="D1362" s="3" t="str">
        <f t="shared" si="396"/>
        <v>이*남</v>
      </c>
      <c r="E1362" s="3" t="s">
        <v>31</v>
      </c>
      <c r="F1362" s="3" t="s">
        <v>78</v>
      </c>
      <c r="G1362" s="3" t="s">
        <v>815</v>
      </c>
      <c r="H1362" t="str">
        <f t="shared" si="397"/>
        <v xml:space="preserve">광주광역시 서구 상무시민로 </v>
      </c>
    </row>
    <row r="1363" spans="1:8" x14ac:dyDescent="0.3">
      <c r="A1363" s="3" t="s">
        <v>38</v>
      </c>
      <c r="B1363" s="3" t="s">
        <v>813</v>
      </c>
      <c r="C1363" s="3" t="s">
        <v>814</v>
      </c>
      <c r="D1363" s="3" t="str">
        <f t="shared" si="396"/>
        <v>이*남</v>
      </c>
      <c r="E1363" s="3" t="s">
        <v>816</v>
      </c>
      <c r="F1363" s="3" t="s">
        <v>78</v>
      </c>
      <c r="G1363" s="3" t="s">
        <v>815</v>
      </c>
      <c r="H1363" t="str">
        <f t="shared" si="397"/>
        <v xml:space="preserve">광주광역시 서구 상무시민로 </v>
      </c>
    </row>
    <row r="1364" spans="1:8" x14ac:dyDescent="0.3">
      <c r="A1364" s="3" t="s">
        <v>28</v>
      </c>
      <c r="B1364" s="3" t="s">
        <v>813</v>
      </c>
      <c r="C1364" s="3" t="s">
        <v>814</v>
      </c>
      <c r="D1364" s="3" t="str">
        <f t="shared" si="396"/>
        <v>이*남</v>
      </c>
      <c r="E1364" s="3" t="s">
        <v>29</v>
      </c>
      <c r="F1364" s="3" t="s">
        <v>78</v>
      </c>
      <c r="G1364" s="3" t="s">
        <v>815</v>
      </c>
      <c r="H1364" t="str">
        <f t="shared" si="397"/>
        <v xml:space="preserve">광주광역시 서구 상무시민로 </v>
      </c>
    </row>
    <row r="1365" spans="1:8" x14ac:dyDescent="0.3">
      <c r="A1365" s="3" t="s">
        <v>33</v>
      </c>
      <c r="B1365" s="3" t="s">
        <v>813</v>
      </c>
      <c r="C1365" s="3" t="s">
        <v>814</v>
      </c>
      <c r="D1365" s="3" t="str">
        <f t="shared" si="396"/>
        <v>이*남</v>
      </c>
      <c r="E1365" s="3" t="s">
        <v>817</v>
      </c>
      <c r="F1365" s="3" t="s">
        <v>78</v>
      </c>
      <c r="G1365" s="3" t="s">
        <v>815</v>
      </c>
      <c r="H1365" t="str">
        <f t="shared" si="397"/>
        <v xml:space="preserve">광주광역시 서구 상무시민로 </v>
      </c>
    </row>
    <row r="1366" spans="1:8" x14ac:dyDescent="0.3">
      <c r="A1366" s="3" t="s">
        <v>15</v>
      </c>
      <c r="B1366" s="3" t="s">
        <v>818</v>
      </c>
      <c r="C1366" s="3" t="s">
        <v>819</v>
      </c>
      <c r="D1366" s="3" t="str">
        <f>LEFT(C1366,4)&amp;"******"&amp;RIGHT(C1366,1)</f>
        <v>(주)동******설</v>
      </c>
      <c r="E1366" s="3" t="s">
        <v>66</v>
      </c>
      <c r="F1366" s="3" t="s">
        <v>78</v>
      </c>
      <c r="G1366" s="3" t="s">
        <v>820</v>
      </c>
      <c r="H1366" t="str">
        <f t="shared" ref="H1366:H1370" si="398">LEFT(G1366,14)</f>
        <v>광주광역시 서구 상무연하로</v>
      </c>
    </row>
    <row r="1367" spans="1:8" x14ac:dyDescent="0.3">
      <c r="A1367" s="3" t="s">
        <v>32</v>
      </c>
      <c r="B1367" s="3" t="s">
        <v>818</v>
      </c>
      <c r="C1367" s="3" t="s">
        <v>819</v>
      </c>
      <c r="D1367" s="3" t="str">
        <f t="shared" ref="D1367:D1370" si="399">LEFT(C1367,4)&amp;"******"&amp;RIGHT(C1367,1)</f>
        <v>(주)동******설</v>
      </c>
      <c r="E1367" s="3" t="s">
        <v>821</v>
      </c>
      <c r="F1367" s="3" t="s">
        <v>78</v>
      </c>
      <c r="G1367" s="3" t="s">
        <v>822</v>
      </c>
      <c r="H1367" t="str">
        <f t="shared" si="398"/>
        <v>광주광역시 서구 상무연하로</v>
      </c>
    </row>
    <row r="1368" spans="1:8" x14ac:dyDescent="0.3">
      <c r="A1368" s="3" t="s">
        <v>9</v>
      </c>
      <c r="B1368" s="3" t="s">
        <v>818</v>
      </c>
      <c r="C1368" s="3" t="s">
        <v>819</v>
      </c>
      <c r="D1368" s="3" t="str">
        <f t="shared" si="399"/>
        <v>(주)동******설</v>
      </c>
      <c r="E1368" s="3" t="s">
        <v>66</v>
      </c>
      <c r="F1368" s="3" t="s">
        <v>78</v>
      </c>
      <c r="G1368" s="3" t="s">
        <v>820</v>
      </c>
      <c r="H1368" t="str">
        <f t="shared" si="398"/>
        <v>광주광역시 서구 상무연하로</v>
      </c>
    </row>
    <row r="1369" spans="1:8" x14ac:dyDescent="0.3">
      <c r="A1369" s="3" t="s">
        <v>22</v>
      </c>
      <c r="B1369" s="3" t="s">
        <v>818</v>
      </c>
      <c r="C1369" s="3" t="s">
        <v>819</v>
      </c>
      <c r="D1369" s="3" t="str">
        <f t="shared" si="399"/>
        <v>(주)동******설</v>
      </c>
      <c r="E1369" s="3" t="s">
        <v>68</v>
      </c>
      <c r="F1369" s="3" t="s">
        <v>78</v>
      </c>
      <c r="G1369" s="3" t="s">
        <v>820</v>
      </c>
      <c r="H1369" t="str">
        <f t="shared" si="398"/>
        <v>광주광역시 서구 상무연하로</v>
      </c>
    </row>
    <row r="1370" spans="1:8" x14ac:dyDescent="0.3">
      <c r="A1370" s="3" t="s">
        <v>20</v>
      </c>
      <c r="B1370" s="3" t="s">
        <v>818</v>
      </c>
      <c r="C1370" s="3" t="s">
        <v>819</v>
      </c>
      <c r="D1370" s="3" t="str">
        <f t="shared" si="399"/>
        <v>(주)동******설</v>
      </c>
      <c r="E1370" s="3" t="s">
        <v>69</v>
      </c>
      <c r="F1370" s="3" t="s">
        <v>78</v>
      </c>
      <c r="G1370" s="3" t="s">
        <v>822</v>
      </c>
      <c r="H1370" t="str">
        <f t="shared" si="398"/>
        <v>광주광역시 서구 상무연하로</v>
      </c>
    </row>
    <row r="1371" spans="1:8" x14ac:dyDescent="0.3">
      <c r="A1371" s="3" t="s">
        <v>20</v>
      </c>
      <c r="B1371" s="3" t="s">
        <v>823</v>
      </c>
      <c r="C1371" s="3" t="s">
        <v>824</v>
      </c>
      <c r="D1371" s="3" t="str">
        <f>LEFT(C1371,4)&amp;"*****"&amp;RIGHT(C1371,1)</f>
        <v>주식회사*****팅</v>
      </c>
      <c r="E1371" s="3" t="s">
        <v>825</v>
      </c>
      <c r="F1371" s="3" t="s">
        <v>78</v>
      </c>
      <c r="G1371" s="3" t="s">
        <v>826</v>
      </c>
      <c r="H1371" t="str">
        <f>LEFT(G1371,14)</f>
        <v>광주광역시 서구 상무연하로</v>
      </c>
    </row>
    <row r="1372" spans="1:8" x14ac:dyDescent="0.3">
      <c r="A1372" s="3" t="s">
        <v>33</v>
      </c>
      <c r="B1372" s="3" t="s">
        <v>818</v>
      </c>
      <c r="C1372" s="3" t="s">
        <v>819</v>
      </c>
      <c r="D1372" s="3" t="str">
        <f>LEFT(C1372,4)&amp;"******"&amp;RIGHT(C1372,1)</f>
        <v>(주)동******설</v>
      </c>
      <c r="E1372" s="3" t="s">
        <v>69</v>
      </c>
      <c r="F1372" s="3" t="s">
        <v>78</v>
      </c>
      <c r="G1372" s="3" t="s">
        <v>822</v>
      </c>
      <c r="H1372" t="str">
        <f>LEFT(G1372,14)</f>
        <v>광주광역시 서구 상무연하로</v>
      </c>
    </row>
    <row r="1373" spans="1:8" x14ac:dyDescent="0.3">
      <c r="A1373" s="3" t="s">
        <v>9</v>
      </c>
      <c r="B1373" s="3" t="s">
        <v>827</v>
      </c>
      <c r="C1373" s="3" t="s">
        <v>828</v>
      </c>
      <c r="D1373" s="3" t="str">
        <f>LEFT(C1373,4)&amp;"**"&amp;RIGHT(C1373,1)</f>
        <v>주식회사**더</v>
      </c>
      <c r="E1373" s="3" t="s">
        <v>193</v>
      </c>
      <c r="F1373" s="3" t="s">
        <v>13</v>
      </c>
      <c r="G1373" s="3" t="s">
        <v>829</v>
      </c>
      <c r="H1373" t="str">
        <f t="shared" ref="H1373:H1375" si="400">LEFT(G1373,14)</f>
        <v>광주광역시 서구 상무중앙로</v>
      </c>
    </row>
    <row r="1374" spans="1:8" x14ac:dyDescent="0.3">
      <c r="A1374" s="3" t="s">
        <v>20</v>
      </c>
      <c r="B1374" s="3" t="s">
        <v>827</v>
      </c>
      <c r="C1374" s="3" t="s">
        <v>828</v>
      </c>
      <c r="D1374" s="3" t="str">
        <f t="shared" ref="D1374:D1375" si="401">LEFT(C1374,4)&amp;"**"&amp;RIGHT(C1374,1)</f>
        <v>주식회사**더</v>
      </c>
      <c r="E1374" s="3" t="s">
        <v>69</v>
      </c>
      <c r="F1374" s="3" t="s">
        <v>13</v>
      </c>
      <c r="G1374" s="3" t="s">
        <v>829</v>
      </c>
      <c r="H1374" t="str">
        <f t="shared" si="400"/>
        <v>광주광역시 서구 상무중앙로</v>
      </c>
    </row>
    <row r="1375" spans="1:8" x14ac:dyDescent="0.3">
      <c r="A1375" s="3" t="s">
        <v>15</v>
      </c>
      <c r="B1375" s="3" t="s">
        <v>827</v>
      </c>
      <c r="C1375" s="3" t="s">
        <v>828</v>
      </c>
      <c r="D1375" s="3" t="str">
        <f t="shared" si="401"/>
        <v>주식회사**더</v>
      </c>
      <c r="E1375" s="3" t="s">
        <v>830</v>
      </c>
      <c r="F1375" s="3" t="s">
        <v>13</v>
      </c>
      <c r="G1375" s="3" t="s">
        <v>829</v>
      </c>
      <c r="H1375" t="str">
        <f t="shared" si="400"/>
        <v>광주광역시 서구 상무중앙로</v>
      </c>
    </row>
    <row r="1376" spans="1:8" x14ac:dyDescent="0.3">
      <c r="A1376" s="3" t="s">
        <v>30</v>
      </c>
      <c r="B1376" s="3" t="s">
        <v>831</v>
      </c>
      <c r="C1376" s="3" t="s">
        <v>832</v>
      </c>
      <c r="D1376" s="3" t="str">
        <f t="shared" ref="D1376" si="402">LEFT(C1376,1)&amp;"*"&amp;RIGHT(C1376,1)</f>
        <v>장*윤</v>
      </c>
      <c r="E1376" s="3" t="s">
        <v>359</v>
      </c>
      <c r="F1376" s="3" t="s">
        <v>13</v>
      </c>
      <c r="G1376" s="3" t="s">
        <v>833</v>
      </c>
      <c r="H1376" t="str">
        <f>LEFT(G1376,14)</f>
        <v>광주광역시 서구 상무중앙로</v>
      </c>
    </row>
    <row r="1377" spans="1:8" x14ac:dyDescent="0.3">
      <c r="A1377" s="3" t="s">
        <v>30</v>
      </c>
      <c r="B1377" s="3" t="s">
        <v>834</v>
      </c>
      <c r="C1377" s="3" t="s">
        <v>835</v>
      </c>
      <c r="D1377" s="3" t="str">
        <f>LEFT(C1377,4)&amp;"*"&amp;RIGHT(C1377,1)</f>
        <v>(주)삼*지</v>
      </c>
      <c r="E1377" s="3" t="s">
        <v>77</v>
      </c>
      <c r="F1377" s="3" t="s">
        <v>13</v>
      </c>
      <c r="G1377" s="3" t="s">
        <v>836</v>
      </c>
      <c r="H1377" t="str">
        <f>LEFT(G1377,14)</f>
        <v>광주광역시 서구 상무중앙로</v>
      </c>
    </row>
    <row r="1378" spans="1:8" x14ac:dyDescent="0.3">
      <c r="A1378" s="3" t="s">
        <v>33</v>
      </c>
      <c r="B1378" s="3" t="s">
        <v>837</v>
      </c>
      <c r="C1378" s="3" t="s">
        <v>838</v>
      </c>
      <c r="D1378" s="3" t="str">
        <f t="shared" ref="D1378" si="403">LEFT(C1378,1)&amp;"*"&amp;RIGHT(C1378,1)</f>
        <v>손*식</v>
      </c>
      <c r="E1378" s="3" t="s">
        <v>700</v>
      </c>
      <c r="F1378" s="3" t="s">
        <v>13</v>
      </c>
      <c r="G1378" s="3" t="s">
        <v>839</v>
      </c>
      <c r="H1378" t="str">
        <f>LEFT(G1378,14)</f>
        <v>광주광역시 서구 상무중앙로</v>
      </c>
    </row>
    <row r="1379" spans="1:8" x14ac:dyDescent="0.3">
      <c r="A1379" s="3" t="s">
        <v>33</v>
      </c>
      <c r="B1379" s="3" t="s">
        <v>827</v>
      </c>
      <c r="C1379" s="3" t="s">
        <v>828</v>
      </c>
      <c r="D1379" s="3" t="str">
        <f>LEFT(C1379,4)&amp;"**"&amp;RIGHT(C1379,1)</f>
        <v>주식회사**더</v>
      </c>
      <c r="E1379" s="3" t="s">
        <v>69</v>
      </c>
      <c r="F1379" s="3" t="s">
        <v>13</v>
      </c>
      <c r="G1379" s="3" t="s">
        <v>829</v>
      </c>
      <c r="H1379" t="str">
        <f>LEFT(G1379,14)</f>
        <v>광주광역시 서구 상무중앙로</v>
      </c>
    </row>
    <row r="1380" spans="1:8" x14ac:dyDescent="0.3">
      <c r="A1380" s="3" t="s">
        <v>33</v>
      </c>
      <c r="B1380" s="3" t="s">
        <v>834</v>
      </c>
      <c r="C1380" s="3" t="s">
        <v>835</v>
      </c>
      <c r="D1380" s="3" t="str">
        <f t="shared" ref="D1380:D1381" si="404">LEFT(C1380,4)&amp;"*"&amp;RIGHT(C1380,1)</f>
        <v>(주)삼*지</v>
      </c>
      <c r="E1380" s="3" t="s">
        <v>69</v>
      </c>
      <c r="F1380" s="3" t="s">
        <v>13</v>
      </c>
      <c r="G1380" s="3" t="s">
        <v>836</v>
      </c>
      <c r="H1380" t="str">
        <f t="shared" ref="H1380:H1381" si="405">LEFT(G1380,14)</f>
        <v>광주광역시 서구 상무중앙로</v>
      </c>
    </row>
    <row r="1381" spans="1:8" x14ac:dyDescent="0.3">
      <c r="A1381" s="3" t="s">
        <v>32</v>
      </c>
      <c r="B1381" s="3" t="s">
        <v>834</v>
      </c>
      <c r="C1381" s="3" t="s">
        <v>835</v>
      </c>
      <c r="D1381" s="3" t="str">
        <f t="shared" si="404"/>
        <v>(주)삼*지</v>
      </c>
      <c r="E1381" s="3" t="s">
        <v>80</v>
      </c>
      <c r="F1381" s="3" t="s">
        <v>13</v>
      </c>
      <c r="G1381" s="3" t="s">
        <v>836</v>
      </c>
      <c r="H1381" t="str">
        <f t="shared" si="405"/>
        <v>광주광역시 서구 상무중앙로</v>
      </c>
    </row>
    <row r="1382" spans="1:8" x14ac:dyDescent="0.3">
      <c r="A1382" s="3" t="s">
        <v>36</v>
      </c>
      <c r="B1382" s="3" t="s">
        <v>837</v>
      </c>
      <c r="C1382" s="3" t="s">
        <v>838</v>
      </c>
      <c r="D1382" s="3" t="str">
        <f t="shared" ref="D1382" si="406">LEFT(C1382,1)&amp;"*"&amp;RIGHT(C1382,1)</f>
        <v>손*식</v>
      </c>
      <c r="E1382" s="3" t="s">
        <v>178</v>
      </c>
      <c r="F1382" s="3" t="s">
        <v>13</v>
      </c>
      <c r="G1382" s="3" t="s">
        <v>839</v>
      </c>
      <c r="H1382" t="str">
        <f>LEFT(G1382,14)</f>
        <v>광주광역시 서구 상무중앙로</v>
      </c>
    </row>
    <row r="1383" spans="1:8" x14ac:dyDescent="0.3">
      <c r="A1383" s="3" t="s">
        <v>36</v>
      </c>
      <c r="B1383" s="3" t="s">
        <v>827</v>
      </c>
      <c r="C1383" s="3" t="s">
        <v>828</v>
      </c>
      <c r="D1383" s="3" t="str">
        <f>LEFT(C1383,4)&amp;"**"&amp;RIGHT(C1383,1)</f>
        <v>주식회사**더</v>
      </c>
      <c r="E1383" s="3" t="s">
        <v>81</v>
      </c>
      <c r="F1383" s="3" t="s">
        <v>13</v>
      </c>
      <c r="G1383" s="3" t="s">
        <v>829</v>
      </c>
      <c r="H1383" t="str">
        <f>LEFT(G1383,14)</f>
        <v>광주광역시 서구 상무중앙로</v>
      </c>
    </row>
    <row r="1384" spans="1:8" x14ac:dyDescent="0.3">
      <c r="A1384" s="3" t="s">
        <v>36</v>
      </c>
      <c r="B1384" s="3" t="s">
        <v>831</v>
      </c>
      <c r="C1384" s="3" t="s">
        <v>832</v>
      </c>
      <c r="D1384" s="3" t="str">
        <f t="shared" ref="D1384:D1386" si="407">LEFT(C1384,1)&amp;"*"&amp;RIGHT(C1384,1)</f>
        <v>장*윤</v>
      </c>
      <c r="E1384" s="3" t="s">
        <v>354</v>
      </c>
      <c r="F1384" s="3" t="s">
        <v>13</v>
      </c>
      <c r="G1384" s="3" t="s">
        <v>833</v>
      </c>
      <c r="H1384" t="str">
        <f t="shared" ref="H1384:H1386" si="408">LEFT(G1384,14)</f>
        <v>광주광역시 서구 상무중앙로</v>
      </c>
    </row>
    <row r="1385" spans="1:8" x14ac:dyDescent="0.3">
      <c r="A1385" s="3" t="s">
        <v>58</v>
      </c>
      <c r="B1385" s="3" t="s">
        <v>831</v>
      </c>
      <c r="C1385" s="3" t="s">
        <v>832</v>
      </c>
      <c r="D1385" s="3" t="str">
        <f t="shared" si="407"/>
        <v>장*윤</v>
      </c>
      <c r="E1385" s="3" t="s">
        <v>359</v>
      </c>
      <c r="F1385" s="3" t="s">
        <v>13</v>
      </c>
      <c r="G1385" s="3" t="s">
        <v>833</v>
      </c>
      <c r="H1385" t="str">
        <f t="shared" si="408"/>
        <v>광주광역시 서구 상무중앙로</v>
      </c>
    </row>
    <row r="1386" spans="1:8" x14ac:dyDescent="0.3">
      <c r="A1386" s="3" t="s">
        <v>28</v>
      </c>
      <c r="B1386" s="3" t="s">
        <v>831</v>
      </c>
      <c r="C1386" s="3" t="s">
        <v>832</v>
      </c>
      <c r="D1386" s="3" t="str">
        <f t="shared" si="407"/>
        <v>장*윤</v>
      </c>
      <c r="E1386" s="3" t="s">
        <v>840</v>
      </c>
      <c r="F1386" s="3" t="s">
        <v>13</v>
      </c>
      <c r="G1386" s="3" t="s">
        <v>833</v>
      </c>
      <c r="H1386" t="str">
        <f t="shared" si="408"/>
        <v>광주광역시 서구 상무중앙로</v>
      </c>
    </row>
    <row r="1387" spans="1:8" x14ac:dyDescent="0.3">
      <c r="A1387" s="3" t="s">
        <v>28</v>
      </c>
      <c r="B1387" s="3" t="s">
        <v>834</v>
      </c>
      <c r="C1387" s="3" t="s">
        <v>835</v>
      </c>
      <c r="D1387" s="3" t="str">
        <f>LEFT(C1387,4)&amp;"*"&amp;RIGHT(C1387,1)</f>
        <v>(주)삼*지</v>
      </c>
      <c r="E1387" s="3" t="s">
        <v>80</v>
      </c>
      <c r="F1387" s="3" t="s">
        <v>13</v>
      </c>
      <c r="G1387" s="3" t="s">
        <v>836</v>
      </c>
      <c r="H1387" t="str">
        <f t="shared" ref="H1387:H1392" si="409">LEFT(G1387,14)</f>
        <v>광주광역시 서구 상무중앙로</v>
      </c>
    </row>
    <row r="1388" spans="1:8" x14ac:dyDescent="0.3">
      <c r="A1388" s="3" t="s">
        <v>32</v>
      </c>
      <c r="B1388" s="3" t="s">
        <v>827</v>
      </c>
      <c r="C1388" s="3" t="s">
        <v>828</v>
      </c>
      <c r="D1388" s="3" t="str">
        <f>LEFT(C1388,4)&amp;"**"&amp;RIGHT(C1388,1)</f>
        <v>주식회사**더</v>
      </c>
      <c r="E1388" s="3" t="s">
        <v>80</v>
      </c>
      <c r="F1388" s="3" t="s">
        <v>13</v>
      </c>
      <c r="G1388" s="3" t="s">
        <v>829</v>
      </c>
      <c r="H1388" t="str">
        <f t="shared" si="409"/>
        <v>광주광역시 서구 상무중앙로</v>
      </c>
    </row>
    <row r="1389" spans="1:8" x14ac:dyDescent="0.3">
      <c r="A1389" s="3" t="s">
        <v>32</v>
      </c>
      <c r="B1389" s="3" t="s">
        <v>831</v>
      </c>
      <c r="C1389" s="3" t="s">
        <v>832</v>
      </c>
      <c r="D1389" s="3" t="str">
        <f t="shared" ref="D1389:D1390" si="410">LEFT(C1389,1)&amp;"*"&amp;RIGHT(C1389,1)</f>
        <v>장*윤</v>
      </c>
      <c r="E1389" s="3" t="s">
        <v>791</v>
      </c>
      <c r="F1389" s="3" t="s">
        <v>13</v>
      </c>
      <c r="G1389" s="3" t="s">
        <v>833</v>
      </c>
      <c r="H1389" t="str">
        <f t="shared" si="409"/>
        <v>광주광역시 서구 상무중앙로</v>
      </c>
    </row>
    <row r="1390" spans="1:8" x14ac:dyDescent="0.3">
      <c r="A1390" s="3" t="s">
        <v>30</v>
      </c>
      <c r="B1390" s="3" t="s">
        <v>837</v>
      </c>
      <c r="C1390" s="3" t="s">
        <v>838</v>
      </c>
      <c r="D1390" s="3" t="str">
        <f t="shared" si="410"/>
        <v>손*식</v>
      </c>
      <c r="E1390" s="3" t="s">
        <v>77</v>
      </c>
      <c r="F1390" s="3" t="s">
        <v>13</v>
      </c>
      <c r="G1390" s="3" t="s">
        <v>839</v>
      </c>
      <c r="H1390" t="str">
        <f t="shared" si="409"/>
        <v>광주광역시 서구 상무중앙로</v>
      </c>
    </row>
    <row r="1391" spans="1:8" x14ac:dyDescent="0.3">
      <c r="A1391" s="3" t="s">
        <v>30</v>
      </c>
      <c r="B1391" s="3" t="s">
        <v>827</v>
      </c>
      <c r="C1391" s="3" t="s">
        <v>828</v>
      </c>
      <c r="D1391" s="3" t="str">
        <f>LEFT(C1391,4)&amp;"**"&amp;RIGHT(C1391,1)</f>
        <v>주식회사**더</v>
      </c>
      <c r="E1391" s="3" t="s">
        <v>77</v>
      </c>
      <c r="F1391" s="3" t="s">
        <v>13</v>
      </c>
      <c r="G1391" s="3" t="s">
        <v>829</v>
      </c>
      <c r="H1391" t="str">
        <f t="shared" si="409"/>
        <v>광주광역시 서구 상무중앙로</v>
      </c>
    </row>
    <row r="1392" spans="1:8" x14ac:dyDescent="0.3">
      <c r="A1392" s="3" t="s">
        <v>20</v>
      </c>
      <c r="B1392" s="3" t="s">
        <v>834</v>
      </c>
      <c r="C1392" s="3" t="s">
        <v>835</v>
      </c>
      <c r="D1392" s="3" t="str">
        <f>LEFT(C1392,4)&amp;"*"&amp;RIGHT(C1392,1)</f>
        <v>(주)삼*지</v>
      </c>
      <c r="E1392" s="3" t="s">
        <v>69</v>
      </c>
      <c r="F1392" s="3" t="s">
        <v>13</v>
      </c>
      <c r="G1392" s="3" t="s">
        <v>836</v>
      </c>
      <c r="H1392" t="str">
        <f t="shared" si="409"/>
        <v>광주광역시 서구 상무중앙로</v>
      </c>
    </row>
    <row r="1393" spans="1:8" x14ac:dyDescent="0.3">
      <c r="A1393" s="3" t="s">
        <v>58</v>
      </c>
      <c r="B1393" s="3" t="s">
        <v>837</v>
      </c>
      <c r="C1393" s="3" t="s">
        <v>838</v>
      </c>
      <c r="D1393" s="3" t="str">
        <f t="shared" ref="D1393:D1395" si="411">LEFT(C1393,1)&amp;"*"&amp;RIGHT(C1393,1)</f>
        <v>손*식</v>
      </c>
      <c r="E1393" s="3" t="s">
        <v>77</v>
      </c>
      <c r="F1393" s="3" t="s">
        <v>13</v>
      </c>
      <c r="G1393" s="3" t="s">
        <v>839</v>
      </c>
      <c r="H1393" t="str">
        <f t="shared" ref="H1393:H1395" si="412">LEFT(G1393,14)</f>
        <v>광주광역시 서구 상무중앙로</v>
      </c>
    </row>
    <row r="1394" spans="1:8" x14ac:dyDescent="0.3">
      <c r="A1394" s="3" t="s">
        <v>32</v>
      </c>
      <c r="B1394" s="3" t="s">
        <v>837</v>
      </c>
      <c r="C1394" s="3" t="s">
        <v>838</v>
      </c>
      <c r="D1394" s="3" t="str">
        <f t="shared" si="411"/>
        <v>손*식</v>
      </c>
      <c r="E1394" s="3" t="s">
        <v>841</v>
      </c>
      <c r="F1394" s="3" t="s">
        <v>13</v>
      </c>
      <c r="G1394" s="3" t="s">
        <v>839</v>
      </c>
      <c r="H1394" t="str">
        <f t="shared" si="412"/>
        <v>광주광역시 서구 상무중앙로</v>
      </c>
    </row>
    <row r="1395" spans="1:8" x14ac:dyDescent="0.3">
      <c r="A1395" s="3" t="s">
        <v>28</v>
      </c>
      <c r="B1395" s="3" t="s">
        <v>837</v>
      </c>
      <c r="C1395" s="3" t="s">
        <v>838</v>
      </c>
      <c r="D1395" s="3" t="str">
        <f t="shared" si="411"/>
        <v>손*식</v>
      </c>
      <c r="E1395" s="3" t="s">
        <v>80</v>
      </c>
      <c r="F1395" s="3" t="s">
        <v>13</v>
      </c>
      <c r="G1395" s="3" t="s">
        <v>839</v>
      </c>
      <c r="H1395" t="str">
        <f t="shared" si="412"/>
        <v>광주광역시 서구 상무중앙로</v>
      </c>
    </row>
    <row r="1396" spans="1:8" x14ac:dyDescent="0.3">
      <c r="A1396" s="3" t="s">
        <v>28</v>
      </c>
      <c r="B1396" s="3" t="s">
        <v>827</v>
      </c>
      <c r="C1396" s="3" t="s">
        <v>828</v>
      </c>
      <c r="D1396" s="3" t="str">
        <f>LEFT(C1396,4)&amp;"**"&amp;RIGHT(C1396,1)</f>
        <v>주식회사**더</v>
      </c>
      <c r="E1396" s="3" t="s">
        <v>80</v>
      </c>
      <c r="F1396" s="3" t="s">
        <v>13</v>
      </c>
      <c r="G1396" s="3" t="s">
        <v>829</v>
      </c>
      <c r="H1396" t="str">
        <f>LEFT(G1396,14)</f>
        <v>광주광역시 서구 상무중앙로</v>
      </c>
    </row>
    <row r="1397" spans="1:8" x14ac:dyDescent="0.3">
      <c r="A1397" s="3" t="s">
        <v>9</v>
      </c>
      <c r="B1397" s="3" t="s">
        <v>834</v>
      </c>
      <c r="C1397" s="3" t="s">
        <v>835</v>
      </c>
      <c r="D1397" s="3" t="str">
        <f t="shared" ref="D1397:D1399" si="413">LEFT(C1397,4)&amp;"*"&amp;RIGHT(C1397,1)</f>
        <v>(주)삼*지</v>
      </c>
      <c r="E1397" s="3" t="s">
        <v>66</v>
      </c>
      <c r="F1397" s="3" t="s">
        <v>13</v>
      </c>
      <c r="G1397" s="3" t="s">
        <v>836</v>
      </c>
      <c r="H1397" t="str">
        <f t="shared" ref="H1397:H1399" si="414">LEFT(G1397,14)</f>
        <v>광주광역시 서구 상무중앙로</v>
      </c>
    </row>
    <row r="1398" spans="1:8" x14ac:dyDescent="0.3">
      <c r="A1398" s="3" t="s">
        <v>38</v>
      </c>
      <c r="B1398" s="3" t="s">
        <v>834</v>
      </c>
      <c r="C1398" s="3" t="s">
        <v>835</v>
      </c>
      <c r="D1398" s="3" t="str">
        <f t="shared" si="413"/>
        <v>(주)삼*지</v>
      </c>
      <c r="E1398" s="3" t="s">
        <v>81</v>
      </c>
      <c r="F1398" s="3" t="s">
        <v>13</v>
      </c>
      <c r="G1398" s="3" t="s">
        <v>836</v>
      </c>
      <c r="H1398" t="str">
        <f t="shared" si="414"/>
        <v>광주광역시 서구 상무중앙로</v>
      </c>
    </row>
    <row r="1399" spans="1:8" x14ac:dyDescent="0.3">
      <c r="A1399" s="3" t="s">
        <v>36</v>
      </c>
      <c r="B1399" s="3" t="s">
        <v>834</v>
      </c>
      <c r="C1399" s="3" t="s">
        <v>835</v>
      </c>
      <c r="D1399" s="3" t="str">
        <f t="shared" si="413"/>
        <v>(주)삼*지</v>
      </c>
      <c r="E1399" s="3" t="s">
        <v>81</v>
      </c>
      <c r="F1399" s="3" t="s">
        <v>13</v>
      </c>
      <c r="G1399" s="3" t="s">
        <v>836</v>
      </c>
      <c r="H1399" t="str">
        <f t="shared" si="414"/>
        <v>광주광역시 서구 상무중앙로</v>
      </c>
    </row>
    <row r="1400" spans="1:8" x14ac:dyDescent="0.3">
      <c r="A1400" s="3" t="s">
        <v>38</v>
      </c>
      <c r="B1400" s="3" t="s">
        <v>827</v>
      </c>
      <c r="C1400" s="3" t="s">
        <v>828</v>
      </c>
      <c r="D1400" s="3" t="str">
        <f>LEFT(C1400,4)&amp;"**"&amp;RIGHT(C1400,1)</f>
        <v>주식회사**더</v>
      </c>
      <c r="E1400" s="3" t="s">
        <v>81</v>
      </c>
      <c r="F1400" s="3" t="s">
        <v>13</v>
      </c>
      <c r="G1400" s="3" t="s">
        <v>829</v>
      </c>
      <c r="H1400" t="str">
        <f t="shared" ref="H1400:H1406" si="415">LEFT(G1400,14)</f>
        <v>광주광역시 서구 상무중앙로</v>
      </c>
    </row>
    <row r="1401" spans="1:8" x14ac:dyDescent="0.3">
      <c r="A1401" s="3" t="s">
        <v>38</v>
      </c>
      <c r="B1401" s="3" t="s">
        <v>837</v>
      </c>
      <c r="C1401" s="3" t="s">
        <v>838</v>
      </c>
      <c r="D1401" s="3" t="str">
        <f t="shared" ref="D1401" si="416">LEFT(C1401,1)&amp;"*"&amp;RIGHT(C1401,1)</f>
        <v>손*식</v>
      </c>
      <c r="E1401" s="3" t="s">
        <v>178</v>
      </c>
      <c r="F1401" s="3" t="s">
        <v>13</v>
      </c>
      <c r="G1401" s="3" t="s">
        <v>839</v>
      </c>
      <c r="H1401" t="str">
        <f t="shared" si="415"/>
        <v>광주광역시 서구 상무중앙로</v>
      </c>
    </row>
    <row r="1402" spans="1:8" x14ac:dyDescent="0.3">
      <c r="A1402" s="3" t="s">
        <v>15</v>
      </c>
      <c r="B1402" s="3" t="s">
        <v>834</v>
      </c>
      <c r="C1402" s="3" t="s">
        <v>835</v>
      </c>
      <c r="D1402" s="3" t="str">
        <f>LEFT(C1402,4)&amp;"*"&amp;RIGHT(C1402,1)</f>
        <v>(주)삼*지</v>
      </c>
      <c r="E1402" s="3" t="s">
        <v>66</v>
      </c>
      <c r="F1402" s="3" t="s">
        <v>13</v>
      </c>
      <c r="G1402" s="3" t="s">
        <v>836</v>
      </c>
      <c r="H1402" t="str">
        <f t="shared" si="415"/>
        <v>광주광역시 서구 상무중앙로</v>
      </c>
    </row>
    <row r="1403" spans="1:8" x14ac:dyDescent="0.3">
      <c r="A1403" s="3" t="s">
        <v>22</v>
      </c>
      <c r="B1403" s="3" t="s">
        <v>827</v>
      </c>
      <c r="C1403" s="3" t="s">
        <v>828</v>
      </c>
      <c r="D1403" s="3" t="str">
        <f>LEFT(C1403,4)&amp;"**"&amp;RIGHT(C1403,1)</f>
        <v>주식회사**더</v>
      </c>
      <c r="E1403" s="3" t="s">
        <v>199</v>
      </c>
      <c r="F1403" s="3" t="s">
        <v>13</v>
      </c>
      <c r="G1403" s="3" t="s">
        <v>829</v>
      </c>
      <c r="H1403" t="str">
        <f t="shared" si="415"/>
        <v>광주광역시 서구 상무중앙로</v>
      </c>
    </row>
    <row r="1404" spans="1:8" x14ac:dyDescent="0.3">
      <c r="A1404" s="3" t="s">
        <v>22</v>
      </c>
      <c r="B1404" s="3" t="s">
        <v>834</v>
      </c>
      <c r="C1404" s="3" t="s">
        <v>835</v>
      </c>
      <c r="D1404" s="3" t="str">
        <f>LEFT(C1404,4)&amp;"*"&amp;RIGHT(C1404,1)</f>
        <v>(주)삼*지</v>
      </c>
      <c r="E1404" s="3" t="s">
        <v>68</v>
      </c>
      <c r="F1404" s="3" t="s">
        <v>13</v>
      </c>
      <c r="G1404" s="3" t="s">
        <v>836</v>
      </c>
      <c r="H1404" t="str">
        <f t="shared" si="415"/>
        <v>광주광역시 서구 상무중앙로</v>
      </c>
    </row>
    <row r="1405" spans="1:8" x14ac:dyDescent="0.3">
      <c r="A1405" s="3" t="s">
        <v>33</v>
      </c>
      <c r="B1405" s="3" t="s">
        <v>842</v>
      </c>
      <c r="C1405" s="3" t="s">
        <v>843</v>
      </c>
      <c r="D1405" s="3" t="str">
        <f>LEFT(C1405,1)&amp;"****"&amp;RIGHT(C1405,4)</f>
        <v>유****주식회사</v>
      </c>
      <c r="E1405" s="3" t="s">
        <v>333</v>
      </c>
      <c r="F1405" s="3" t="s">
        <v>13</v>
      </c>
      <c r="G1405" s="3" t="s">
        <v>844</v>
      </c>
      <c r="H1405" t="str">
        <f t="shared" si="415"/>
        <v>광주광역시 서구 상무평화로</v>
      </c>
    </row>
    <row r="1406" spans="1:8" x14ac:dyDescent="0.3">
      <c r="A1406" s="3" t="s">
        <v>30</v>
      </c>
      <c r="B1406" s="3" t="s">
        <v>845</v>
      </c>
      <c r="C1406" s="3" t="s">
        <v>846</v>
      </c>
      <c r="D1406" s="3" t="str">
        <f>LEFT(C1406,4)&amp;"**"&amp;RIGHT(C1406,1)</f>
        <v>(주)투**럽</v>
      </c>
      <c r="E1406" s="3" t="s">
        <v>847</v>
      </c>
      <c r="F1406" s="3" t="s">
        <v>13</v>
      </c>
      <c r="G1406" s="3" t="s">
        <v>848</v>
      </c>
      <c r="H1406" t="str">
        <f t="shared" si="415"/>
        <v>광주광역시 서구 상무평화로</v>
      </c>
    </row>
    <row r="1407" spans="1:8" x14ac:dyDescent="0.3">
      <c r="A1407" s="3" t="s">
        <v>38</v>
      </c>
      <c r="B1407" s="3" t="s">
        <v>842</v>
      </c>
      <c r="C1407" s="3" t="s">
        <v>843</v>
      </c>
      <c r="D1407" s="3" t="str">
        <f t="shared" ref="D1407:D1413" si="417">LEFT(C1407,1)&amp;"****"&amp;RIGHT(C1407,4)</f>
        <v>유****주식회사</v>
      </c>
      <c r="E1407" s="3" t="s">
        <v>849</v>
      </c>
      <c r="F1407" s="3" t="s">
        <v>13</v>
      </c>
      <c r="G1407" s="3" t="s">
        <v>844</v>
      </c>
      <c r="H1407" t="str">
        <f t="shared" ref="H1407:H1413" si="418">LEFT(G1407,14)</f>
        <v>광주광역시 서구 상무평화로</v>
      </c>
    </row>
    <row r="1408" spans="1:8" x14ac:dyDescent="0.3">
      <c r="A1408" s="3" t="s">
        <v>30</v>
      </c>
      <c r="B1408" s="3" t="s">
        <v>842</v>
      </c>
      <c r="C1408" s="3" t="s">
        <v>843</v>
      </c>
      <c r="D1408" s="3" t="str">
        <f t="shared" si="417"/>
        <v>유****주식회사</v>
      </c>
      <c r="E1408" s="3" t="s">
        <v>850</v>
      </c>
      <c r="F1408" s="3" t="s">
        <v>13</v>
      </c>
      <c r="G1408" s="3" t="s">
        <v>844</v>
      </c>
      <c r="H1408" t="str">
        <f t="shared" si="418"/>
        <v>광주광역시 서구 상무평화로</v>
      </c>
    </row>
    <row r="1409" spans="1:8" x14ac:dyDescent="0.3">
      <c r="A1409" s="3" t="s">
        <v>22</v>
      </c>
      <c r="B1409" s="3" t="s">
        <v>842</v>
      </c>
      <c r="C1409" s="3" t="s">
        <v>843</v>
      </c>
      <c r="D1409" s="3" t="str">
        <f t="shared" si="417"/>
        <v>유****주식회사</v>
      </c>
      <c r="E1409" s="3" t="s">
        <v>355</v>
      </c>
      <c r="F1409" s="3" t="s">
        <v>13</v>
      </c>
      <c r="G1409" s="3" t="s">
        <v>844</v>
      </c>
      <c r="H1409" t="str">
        <f t="shared" si="418"/>
        <v>광주광역시 서구 상무평화로</v>
      </c>
    </row>
    <row r="1410" spans="1:8" x14ac:dyDescent="0.3">
      <c r="A1410" s="3" t="s">
        <v>22</v>
      </c>
      <c r="B1410" s="3" t="s">
        <v>851</v>
      </c>
      <c r="C1410" s="3" t="s">
        <v>843</v>
      </c>
      <c r="D1410" s="3" t="str">
        <f t="shared" si="417"/>
        <v>유****주식회사</v>
      </c>
      <c r="E1410" s="3" t="s">
        <v>852</v>
      </c>
      <c r="F1410" s="3" t="s">
        <v>47</v>
      </c>
      <c r="G1410" s="3" t="s">
        <v>844</v>
      </c>
      <c r="H1410" t="str">
        <f t="shared" si="418"/>
        <v>광주광역시 서구 상무평화로</v>
      </c>
    </row>
    <row r="1411" spans="1:8" x14ac:dyDescent="0.3">
      <c r="A1411" s="3" t="s">
        <v>36</v>
      </c>
      <c r="B1411" s="3" t="s">
        <v>842</v>
      </c>
      <c r="C1411" s="3" t="s">
        <v>843</v>
      </c>
      <c r="D1411" s="3" t="str">
        <f t="shared" si="417"/>
        <v>유****주식회사</v>
      </c>
      <c r="E1411" s="3" t="s">
        <v>353</v>
      </c>
      <c r="F1411" s="3" t="s">
        <v>13</v>
      </c>
      <c r="G1411" s="3" t="s">
        <v>844</v>
      </c>
      <c r="H1411" t="str">
        <f t="shared" si="418"/>
        <v>광주광역시 서구 상무평화로</v>
      </c>
    </row>
    <row r="1412" spans="1:8" x14ac:dyDescent="0.3">
      <c r="A1412" s="3" t="s">
        <v>9</v>
      </c>
      <c r="B1412" s="3" t="s">
        <v>851</v>
      </c>
      <c r="C1412" s="3" t="s">
        <v>843</v>
      </c>
      <c r="D1412" s="3" t="str">
        <f t="shared" si="417"/>
        <v>유****주식회사</v>
      </c>
      <c r="E1412" s="3" t="s">
        <v>177</v>
      </c>
      <c r="F1412" s="3" t="s">
        <v>47</v>
      </c>
      <c r="G1412" s="3" t="s">
        <v>844</v>
      </c>
      <c r="H1412" t="str">
        <f t="shared" si="418"/>
        <v>광주광역시 서구 상무평화로</v>
      </c>
    </row>
    <row r="1413" spans="1:8" x14ac:dyDescent="0.3">
      <c r="A1413" s="3" t="s">
        <v>9</v>
      </c>
      <c r="B1413" s="3" t="s">
        <v>842</v>
      </c>
      <c r="C1413" s="3" t="s">
        <v>843</v>
      </c>
      <c r="D1413" s="3" t="str">
        <f t="shared" si="417"/>
        <v>유****주식회사</v>
      </c>
      <c r="E1413" s="3" t="s">
        <v>853</v>
      </c>
      <c r="F1413" s="3" t="s">
        <v>13</v>
      </c>
      <c r="G1413" s="3" t="s">
        <v>844</v>
      </c>
      <c r="H1413" t="str">
        <f t="shared" si="418"/>
        <v>광주광역시 서구 상무평화로</v>
      </c>
    </row>
    <row r="1414" spans="1:8" x14ac:dyDescent="0.3">
      <c r="A1414" s="3" t="s">
        <v>32</v>
      </c>
      <c r="B1414" s="3" t="s">
        <v>854</v>
      </c>
      <c r="C1414" s="3" t="s">
        <v>855</v>
      </c>
      <c r="D1414" s="3" t="str">
        <f>LEFT(C1414,4)&amp;"********"&amp;RIGHT(C1414,1)</f>
        <v>주식회사********원</v>
      </c>
      <c r="E1414" s="3" t="s">
        <v>856</v>
      </c>
      <c r="F1414" s="3" t="s">
        <v>47</v>
      </c>
      <c r="G1414" s="3" t="s">
        <v>857</v>
      </c>
      <c r="H1414" t="str">
        <f>LEFT(G1414,14)</f>
        <v>광주광역시 서구 상무평화로</v>
      </c>
    </row>
    <row r="1415" spans="1:8" x14ac:dyDescent="0.3">
      <c r="A1415" s="3" t="s">
        <v>32</v>
      </c>
      <c r="B1415" s="3" t="s">
        <v>842</v>
      </c>
      <c r="C1415" s="3" t="s">
        <v>843</v>
      </c>
      <c r="D1415" s="3" t="str">
        <f t="shared" ref="D1415:D1419" si="419">LEFT(C1415,1)&amp;"****"&amp;RIGHT(C1415,4)</f>
        <v>유****주식회사</v>
      </c>
      <c r="E1415" s="3" t="s">
        <v>322</v>
      </c>
      <c r="F1415" s="3" t="s">
        <v>13</v>
      </c>
      <c r="G1415" s="3" t="s">
        <v>844</v>
      </c>
      <c r="H1415" t="str">
        <f t="shared" ref="H1415:H1422" si="420">LEFT(G1415,14)</f>
        <v>광주광역시 서구 상무평화로</v>
      </c>
    </row>
    <row r="1416" spans="1:8" x14ac:dyDescent="0.3">
      <c r="A1416" s="3" t="s">
        <v>15</v>
      </c>
      <c r="B1416" s="3" t="s">
        <v>851</v>
      </c>
      <c r="C1416" s="3" t="s">
        <v>843</v>
      </c>
      <c r="D1416" s="3" t="str">
        <f t="shared" si="419"/>
        <v>유****주식회사</v>
      </c>
      <c r="E1416" s="3" t="s">
        <v>858</v>
      </c>
      <c r="F1416" s="3" t="s">
        <v>47</v>
      </c>
      <c r="G1416" s="3" t="s">
        <v>844</v>
      </c>
      <c r="H1416" t="str">
        <f t="shared" si="420"/>
        <v>광주광역시 서구 상무평화로</v>
      </c>
    </row>
    <row r="1417" spans="1:8" x14ac:dyDescent="0.3">
      <c r="A1417" s="3" t="s">
        <v>15</v>
      </c>
      <c r="B1417" s="3" t="s">
        <v>842</v>
      </c>
      <c r="C1417" s="3" t="s">
        <v>843</v>
      </c>
      <c r="D1417" s="3" t="str">
        <f t="shared" si="419"/>
        <v>유****주식회사</v>
      </c>
      <c r="E1417" s="3" t="s">
        <v>373</v>
      </c>
      <c r="F1417" s="3" t="s">
        <v>13</v>
      </c>
      <c r="G1417" s="3" t="s">
        <v>844</v>
      </c>
      <c r="H1417" t="str">
        <f t="shared" si="420"/>
        <v>광주광역시 서구 상무평화로</v>
      </c>
    </row>
    <row r="1418" spans="1:8" x14ac:dyDescent="0.3">
      <c r="A1418" s="3" t="s">
        <v>28</v>
      </c>
      <c r="B1418" s="3" t="s">
        <v>842</v>
      </c>
      <c r="C1418" s="3" t="s">
        <v>843</v>
      </c>
      <c r="D1418" s="3" t="str">
        <f t="shared" si="419"/>
        <v>유****주식회사</v>
      </c>
      <c r="E1418" s="3" t="s">
        <v>322</v>
      </c>
      <c r="F1418" s="3" t="s">
        <v>13</v>
      </c>
      <c r="G1418" s="3" t="s">
        <v>844</v>
      </c>
      <c r="H1418" t="str">
        <f t="shared" si="420"/>
        <v>광주광역시 서구 상무평화로</v>
      </c>
    </row>
    <row r="1419" spans="1:8" x14ac:dyDescent="0.3">
      <c r="A1419" s="3" t="s">
        <v>20</v>
      </c>
      <c r="B1419" s="3" t="s">
        <v>842</v>
      </c>
      <c r="C1419" s="3" t="s">
        <v>843</v>
      </c>
      <c r="D1419" s="3" t="str">
        <f t="shared" si="419"/>
        <v>유****주식회사</v>
      </c>
      <c r="E1419" s="3" t="s">
        <v>333</v>
      </c>
      <c r="F1419" s="3" t="s">
        <v>13</v>
      </c>
      <c r="G1419" s="3" t="s">
        <v>844</v>
      </c>
      <c r="H1419" t="str">
        <f t="shared" si="420"/>
        <v>광주광역시 서구 상무평화로</v>
      </c>
    </row>
    <row r="1420" spans="1:8" x14ac:dyDescent="0.3">
      <c r="A1420" s="3" t="s">
        <v>9</v>
      </c>
      <c r="B1420" s="3" t="s">
        <v>859</v>
      </c>
      <c r="C1420" s="3" t="s">
        <v>860</v>
      </c>
      <c r="D1420" s="3" t="str">
        <f>LEFT(C1420,4)&amp;"***"&amp;RIGHT(C1420,1)</f>
        <v>(주)라***셋</v>
      </c>
      <c r="E1420" s="3" t="s">
        <v>861</v>
      </c>
      <c r="F1420" s="3" t="s">
        <v>47</v>
      </c>
      <c r="G1420" s="3" t="s">
        <v>862</v>
      </c>
      <c r="H1420" t="str">
        <f t="shared" si="420"/>
        <v>광주광역시 서구 상무화원로</v>
      </c>
    </row>
    <row r="1421" spans="1:8" x14ac:dyDescent="0.3">
      <c r="A1421" s="3" t="s">
        <v>15</v>
      </c>
      <c r="B1421" s="3" t="s">
        <v>859</v>
      </c>
      <c r="C1421" s="3" t="s">
        <v>860</v>
      </c>
      <c r="D1421" s="3" t="str">
        <f t="shared" ref="D1421:D1422" si="421">LEFT(C1421,4)&amp;"***"&amp;RIGHT(C1421,1)</f>
        <v>(주)라***셋</v>
      </c>
      <c r="E1421" s="3" t="s">
        <v>356</v>
      </c>
      <c r="F1421" s="3" t="s">
        <v>47</v>
      </c>
      <c r="G1421" s="3" t="s">
        <v>862</v>
      </c>
      <c r="H1421" t="str">
        <f t="shared" si="420"/>
        <v>광주광역시 서구 상무화원로</v>
      </c>
    </row>
    <row r="1422" spans="1:8" x14ac:dyDescent="0.3">
      <c r="A1422" s="3" t="s">
        <v>36</v>
      </c>
      <c r="B1422" s="3" t="s">
        <v>859</v>
      </c>
      <c r="C1422" s="3" t="s">
        <v>860</v>
      </c>
      <c r="D1422" s="3" t="str">
        <f t="shared" si="421"/>
        <v>(주)라***셋</v>
      </c>
      <c r="E1422" s="3" t="s">
        <v>354</v>
      </c>
      <c r="F1422" s="3" t="s">
        <v>47</v>
      </c>
      <c r="G1422" s="3" t="s">
        <v>862</v>
      </c>
      <c r="H1422" t="str">
        <f t="shared" si="420"/>
        <v>광주광역시 서구 상무화원로</v>
      </c>
    </row>
    <row r="1423" spans="1:8" x14ac:dyDescent="0.3">
      <c r="A1423" s="3" t="s">
        <v>30</v>
      </c>
      <c r="B1423" s="3" t="s">
        <v>863</v>
      </c>
      <c r="C1423" s="3" t="s">
        <v>864</v>
      </c>
      <c r="D1423" s="3" t="str">
        <f>LEFT(C1423,1)&amp;"*"&amp;RIGHT(C1423,1)</f>
        <v>권*만</v>
      </c>
      <c r="E1423" s="3" t="s">
        <v>865</v>
      </c>
      <c r="F1423" s="3" t="s">
        <v>56</v>
      </c>
      <c r="G1423" s="3" t="s">
        <v>866</v>
      </c>
      <c r="H1423" t="str">
        <f>LEFT(G1423,14)</f>
        <v>광주광역시 서구 상무화원로</v>
      </c>
    </row>
    <row r="1424" spans="1:8" x14ac:dyDescent="0.3">
      <c r="A1424" s="3" t="s">
        <v>58</v>
      </c>
      <c r="B1424" s="3" t="s">
        <v>867</v>
      </c>
      <c r="C1424" s="3" t="s">
        <v>864</v>
      </c>
      <c r="D1424" s="3" t="str">
        <f t="shared" ref="D1424:D1425" si="422">LEFT(C1424,1)&amp;"*"&amp;RIGHT(C1424,1)</f>
        <v>권*만</v>
      </c>
      <c r="E1424" s="3" t="s">
        <v>868</v>
      </c>
      <c r="F1424" s="3" t="s">
        <v>56</v>
      </c>
      <c r="G1424" s="3" t="s">
        <v>866</v>
      </c>
      <c r="H1424" t="str">
        <f t="shared" ref="H1424:H1425" si="423">LEFT(G1424,14)</f>
        <v>광주광역시 서구 상무화원로</v>
      </c>
    </row>
    <row r="1425" spans="1:8" x14ac:dyDescent="0.3">
      <c r="A1425" s="3" t="s">
        <v>58</v>
      </c>
      <c r="B1425" s="3" t="s">
        <v>863</v>
      </c>
      <c r="C1425" s="3" t="s">
        <v>864</v>
      </c>
      <c r="D1425" s="3" t="str">
        <f t="shared" si="422"/>
        <v>권*만</v>
      </c>
      <c r="E1425" s="3" t="s">
        <v>869</v>
      </c>
      <c r="F1425" s="3" t="s">
        <v>56</v>
      </c>
      <c r="G1425" s="3" t="s">
        <v>866</v>
      </c>
      <c r="H1425" t="str">
        <f t="shared" si="423"/>
        <v>광주광역시 서구 상무화원로</v>
      </c>
    </row>
    <row r="1426" spans="1:8" x14ac:dyDescent="0.3">
      <c r="A1426" s="3" t="s">
        <v>58</v>
      </c>
      <c r="B1426" s="3" t="s">
        <v>870</v>
      </c>
      <c r="C1426" s="3" t="s">
        <v>871</v>
      </c>
      <c r="D1426" s="3" t="str">
        <f>LEFT(C1426,4)&amp;"****"&amp;RIGHT(C1426,1)</f>
        <v>주식회사****축</v>
      </c>
      <c r="E1426" s="3" t="s">
        <v>114</v>
      </c>
      <c r="F1426" s="3" t="s">
        <v>47</v>
      </c>
      <c r="G1426" s="3" t="s">
        <v>872</v>
      </c>
      <c r="H1426" t="str">
        <f>LEFT(G1426,14)</f>
        <v>광주광역시 서구 상무화원로</v>
      </c>
    </row>
    <row r="1427" spans="1:8" x14ac:dyDescent="0.3">
      <c r="A1427" s="3" t="s">
        <v>58</v>
      </c>
      <c r="B1427" s="3" t="s">
        <v>873</v>
      </c>
      <c r="C1427" s="3" t="s">
        <v>874</v>
      </c>
      <c r="D1427" s="3" t="str">
        <f>LEFT(C1427,4)&amp;"******"&amp;RIGHT(C1427,1)</f>
        <v>주식회사******너</v>
      </c>
      <c r="E1427" s="3" t="s">
        <v>359</v>
      </c>
      <c r="F1427" s="3" t="s">
        <v>47</v>
      </c>
      <c r="G1427" s="3" t="s">
        <v>875</v>
      </c>
      <c r="H1427" t="str">
        <f>LEFT(G1427,14)</f>
        <v>광주광역시 서구 상무화원로</v>
      </c>
    </row>
    <row r="1428" spans="1:8" x14ac:dyDescent="0.3">
      <c r="A1428" s="3" t="s">
        <v>58</v>
      </c>
      <c r="B1428" s="3" t="s">
        <v>859</v>
      </c>
      <c r="C1428" s="3" t="s">
        <v>860</v>
      </c>
      <c r="D1428" s="3" t="str">
        <f t="shared" ref="D1428:D1431" si="424">LEFT(C1428,4)&amp;"***"&amp;RIGHT(C1428,1)</f>
        <v>(주)라***셋</v>
      </c>
      <c r="E1428" s="3" t="s">
        <v>359</v>
      </c>
      <c r="F1428" s="3" t="s">
        <v>47</v>
      </c>
      <c r="G1428" s="3" t="s">
        <v>862</v>
      </c>
      <c r="H1428" t="str">
        <f t="shared" ref="H1428:H1431" si="425">LEFT(G1428,14)</f>
        <v>광주광역시 서구 상무화원로</v>
      </c>
    </row>
    <row r="1429" spans="1:8" x14ac:dyDescent="0.3">
      <c r="A1429" s="3" t="s">
        <v>22</v>
      </c>
      <c r="B1429" s="3" t="s">
        <v>859</v>
      </c>
      <c r="C1429" s="3" t="s">
        <v>860</v>
      </c>
      <c r="D1429" s="3" t="str">
        <f t="shared" si="424"/>
        <v>(주)라***셋</v>
      </c>
      <c r="E1429" s="3" t="s">
        <v>772</v>
      </c>
      <c r="F1429" s="3" t="s">
        <v>47</v>
      </c>
      <c r="G1429" s="3" t="s">
        <v>862</v>
      </c>
      <c r="H1429" t="str">
        <f t="shared" si="425"/>
        <v>광주광역시 서구 상무화원로</v>
      </c>
    </row>
    <row r="1430" spans="1:8" x14ac:dyDescent="0.3">
      <c r="A1430" s="3" t="s">
        <v>38</v>
      </c>
      <c r="B1430" s="3" t="s">
        <v>859</v>
      </c>
      <c r="C1430" s="3" t="s">
        <v>860</v>
      </c>
      <c r="D1430" s="3" t="str">
        <f t="shared" si="424"/>
        <v>(주)라***셋</v>
      </c>
      <c r="E1430" s="3" t="s">
        <v>876</v>
      </c>
      <c r="F1430" s="3" t="s">
        <v>47</v>
      </c>
      <c r="G1430" s="3" t="s">
        <v>862</v>
      </c>
      <c r="H1430" t="str">
        <f t="shared" si="425"/>
        <v>광주광역시 서구 상무화원로</v>
      </c>
    </row>
    <row r="1431" spans="1:8" x14ac:dyDescent="0.3">
      <c r="A1431" s="3" t="s">
        <v>33</v>
      </c>
      <c r="B1431" s="3" t="s">
        <v>859</v>
      </c>
      <c r="C1431" s="3" t="s">
        <v>860</v>
      </c>
      <c r="D1431" s="3" t="str">
        <f t="shared" si="424"/>
        <v>(주)라***셋</v>
      </c>
      <c r="E1431" s="3" t="s">
        <v>783</v>
      </c>
      <c r="F1431" s="3" t="s">
        <v>47</v>
      </c>
      <c r="G1431" s="3" t="s">
        <v>862</v>
      </c>
      <c r="H1431" t="str">
        <f t="shared" si="425"/>
        <v>광주광역시 서구 상무화원로</v>
      </c>
    </row>
    <row r="1432" spans="1:8" x14ac:dyDescent="0.3">
      <c r="A1432" s="3" t="s">
        <v>28</v>
      </c>
      <c r="B1432" s="3" t="s">
        <v>870</v>
      </c>
      <c r="C1432" s="3" t="s">
        <v>871</v>
      </c>
      <c r="D1432" s="3" t="str">
        <f>LEFT(C1432,4)&amp;"****"&amp;RIGHT(C1432,1)</f>
        <v>주식회사****축</v>
      </c>
      <c r="E1432" s="3" t="s">
        <v>877</v>
      </c>
      <c r="F1432" s="3" t="s">
        <v>47</v>
      </c>
      <c r="G1432" s="3" t="s">
        <v>872</v>
      </c>
      <c r="H1432" t="str">
        <f>LEFT(G1432,14)</f>
        <v>광주광역시 서구 상무화원로</v>
      </c>
    </row>
    <row r="1433" spans="1:8" x14ac:dyDescent="0.3">
      <c r="A1433" s="3" t="s">
        <v>32</v>
      </c>
      <c r="B1433" s="3" t="s">
        <v>859</v>
      </c>
      <c r="C1433" s="3" t="s">
        <v>860</v>
      </c>
      <c r="D1433" s="3" t="str">
        <f t="shared" ref="D1433:D1434" si="426">LEFT(C1433,4)&amp;"***"&amp;RIGHT(C1433,1)</f>
        <v>(주)라***셋</v>
      </c>
      <c r="E1433" s="3" t="s">
        <v>791</v>
      </c>
      <c r="F1433" s="3" t="s">
        <v>47</v>
      </c>
      <c r="G1433" s="3" t="s">
        <v>862</v>
      </c>
      <c r="H1433" t="str">
        <f t="shared" ref="H1433:H1434" si="427">LEFT(G1433,14)</f>
        <v>광주광역시 서구 상무화원로</v>
      </c>
    </row>
    <row r="1434" spans="1:8" x14ac:dyDescent="0.3">
      <c r="A1434" s="3" t="s">
        <v>30</v>
      </c>
      <c r="B1434" s="3" t="s">
        <v>859</v>
      </c>
      <c r="C1434" s="3" t="s">
        <v>860</v>
      </c>
      <c r="D1434" s="3" t="str">
        <f t="shared" si="426"/>
        <v>(주)라***셋</v>
      </c>
      <c r="E1434" s="3" t="s">
        <v>695</v>
      </c>
      <c r="F1434" s="3" t="s">
        <v>47</v>
      </c>
      <c r="G1434" s="3" t="s">
        <v>862</v>
      </c>
      <c r="H1434" t="str">
        <f t="shared" si="427"/>
        <v>광주광역시 서구 상무화원로</v>
      </c>
    </row>
    <row r="1435" spans="1:8" x14ac:dyDescent="0.3">
      <c r="A1435" s="3" t="s">
        <v>30</v>
      </c>
      <c r="B1435" s="3" t="s">
        <v>870</v>
      </c>
      <c r="C1435" s="3" t="s">
        <v>871</v>
      </c>
      <c r="D1435" s="3" t="str">
        <f>LEFT(C1435,4)&amp;"****"&amp;RIGHT(C1435,1)</f>
        <v>주식회사****축</v>
      </c>
      <c r="E1435" s="3" t="s">
        <v>114</v>
      </c>
      <c r="F1435" s="3" t="s">
        <v>47</v>
      </c>
      <c r="G1435" s="3" t="s">
        <v>872</v>
      </c>
      <c r="H1435" t="str">
        <f>LEFT(G1435,14)</f>
        <v>광주광역시 서구 상무화원로</v>
      </c>
    </row>
    <row r="1436" spans="1:8" x14ac:dyDescent="0.3">
      <c r="A1436" s="3" t="s">
        <v>28</v>
      </c>
      <c r="B1436" s="3" t="s">
        <v>859</v>
      </c>
      <c r="C1436" s="3" t="s">
        <v>860</v>
      </c>
      <c r="D1436" s="3" t="str">
        <f t="shared" ref="D1436:D1437" si="428">LEFT(C1436,4)&amp;"***"&amp;RIGHT(C1436,1)</f>
        <v>(주)라***셋</v>
      </c>
      <c r="E1436" s="3" t="s">
        <v>791</v>
      </c>
      <c r="F1436" s="3" t="s">
        <v>47</v>
      </c>
      <c r="G1436" s="3" t="s">
        <v>862</v>
      </c>
      <c r="H1436" t="str">
        <f t="shared" ref="H1436:H1437" si="429">LEFT(G1436,14)</f>
        <v>광주광역시 서구 상무화원로</v>
      </c>
    </row>
    <row r="1437" spans="1:8" x14ac:dyDescent="0.3">
      <c r="A1437" s="3" t="s">
        <v>20</v>
      </c>
      <c r="B1437" s="3" t="s">
        <v>859</v>
      </c>
      <c r="C1437" s="3" t="s">
        <v>860</v>
      </c>
      <c r="D1437" s="3" t="str">
        <f t="shared" si="428"/>
        <v>(주)라***셋</v>
      </c>
      <c r="E1437" s="3" t="s">
        <v>783</v>
      </c>
      <c r="F1437" s="3" t="s">
        <v>47</v>
      </c>
      <c r="G1437" s="3" t="s">
        <v>862</v>
      </c>
      <c r="H1437" t="str">
        <f t="shared" si="429"/>
        <v>광주광역시 서구 상무화원로</v>
      </c>
    </row>
    <row r="1438" spans="1:8" x14ac:dyDescent="0.3">
      <c r="A1438" s="3" t="s">
        <v>15</v>
      </c>
      <c r="B1438" s="3" t="s">
        <v>878</v>
      </c>
      <c r="C1438" s="3" t="s">
        <v>879</v>
      </c>
      <c r="D1438" s="3" t="str">
        <f>LEFT(C1438,4)&amp;"*****"&amp;RIGHT(C1438,1)</f>
        <v>주식회사*****지</v>
      </c>
      <c r="E1438" s="3" t="s">
        <v>880</v>
      </c>
      <c r="F1438" s="3" t="s">
        <v>13</v>
      </c>
      <c r="G1438" s="3" t="s">
        <v>881</v>
      </c>
      <c r="H1438" t="str">
        <f t="shared" ref="H1438:H1451" si="430">LEFT(G1438,13)</f>
        <v>광주광역시 서구 서광주로</v>
      </c>
    </row>
    <row r="1439" spans="1:8" x14ac:dyDescent="0.3">
      <c r="A1439" s="3" t="s">
        <v>9</v>
      </c>
      <c r="B1439" s="3" t="s">
        <v>878</v>
      </c>
      <c r="C1439" s="3" t="s">
        <v>879</v>
      </c>
      <c r="D1439" s="3" t="str">
        <f>LEFT(C1439,4)&amp;"*****"&amp;RIGHT(C1439,1)</f>
        <v>주식회사*****지</v>
      </c>
      <c r="E1439" s="3" t="s">
        <v>356</v>
      </c>
      <c r="F1439" s="3" t="s">
        <v>13</v>
      </c>
      <c r="G1439" s="3" t="s">
        <v>881</v>
      </c>
      <c r="H1439" t="str">
        <f t="shared" si="430"/>
        <v>광주광역시 서구 서광주로</v>
      </c>
    </row>
    <row r="1440" spans="1:8" x14ac:dyDescent="0.3">
      <c r="A1440" s="3" t="s">
        <v>30</v>
      </c>
      <c r="B1440" s="3" t="s">
        <v>882</v>
      </c>
      <c r="C1440" s="3" t="s">
        <v>883</v>
      </c>
      <c r="D1440" s="3" t="str">
        <f>LEFT(C1440,1)&amp;"****"&amp;RIGHT(C1440,3)</f>
        <v>농****시스템</v>
      </c>
      <c r="E1440" s="3" t="s">
        <v>359</v>
      </c>
      <c r="F1440" s="3" t="s">
        <v>47</v>
      </c>
      <c r="G1440" s="3" t="s">
        <v>884</v>
      </c>
      <c r="H1440" t="str">
        <f t="shared" si="430"/>
        <v xml:space="preserve">광주광역시 서구 송풍로 </v>
      </c>
    </row>
    <row r="1441" spans="1:8" x14ac:dyDescent="0.3">
      <c r="A1441" s="3" t="s">
        <v>32</v>
      </c>
      <c r="B1441" s="3" t="s">
        <v>882</v>
      </c>
      <c r="C1441" s="3" t="s">
        <v>883</v>
      </c>
      <c r="D1441" s="3" t="str">
        <f t="shared" ref="D1441:D1446" si="431">LEFT(C1441,1)&amp;"****"&amp;RIGHT(C1441,3)</f>
        <v>농****시스템</v>
      </c>
      <c r="E1441" s="3" t="s">
        <v>791</v>
      </c>
      <c r="F1441" s="3" t="s">
        <v>47</v>
      </c>
      <c r="G1441" s="3" t="s">
        <v>884</v>
      </c>
      <c r="H1441" t="str">
        <f t="shared" si="430"/>
        <v xml:space="preserve">광주광역시 서구 송풍로 </v>
      </c>
    </row>
    <row r="1442" spans="1:8" x14ac:dyDescent="0.3">
      <c r="A1442" s="3" t="s">
        <v>28</v>
      </c>
      <c r="B1442" s="3" t="s">
        <v>882</v>
      </c>
      <c r="C1442" s="3" t="s">
        <v>883</v>
      </c>
      <c r="D1442" s="3" t="str">
        <f t="shared" si="431"/>
        <v>농****시스템</v>
      </c>
      <c r="E1442" s="3" t="s">
        <v>885</v>
      </c>
      <c r="F1442" s="3" t="s">
        <v>47</v>
      </c>
      <c r="G1442" s="3" t="s">
        <v>884</v>
      </c>
      <c r="H1442" t="str">
        <f t="shared" si="430"/>
        <v xml:space="preserve">광주광역시 서구 송풍로 </v>
      </c>
    </row>
    <row r="1443" spans="1:8" x14ac:dyDescent="0.3">
      <c r="A1443" s="3" t="s">
        <v>22</v>
      </c>
      <c r="B1443" s="3" t="s">
        <v>882</v>
      </c>
      <c r="C1443" s="3" t="s">
        <v>883</v>
      </c>
      <c r="D1443" s="3" t="str">
        <f t="shared" si="431"/>
        <v>농****시스템</v>
      </c>
      <c r="E1443" s="3" t="s">
        <v>886</v>
      </c>
      <c r="F1443" s="3" t="s">
        <v>47</v>
      </c>
      <c r="G1443" s="3" t="s">
        <v>887</v>
      </c>
      <c r="H1443" t="str">
        <f t="shared" si="430"/>
        <v xml:space="preserve">광주광역시 서구 송풍로 </v>
      </c>
    </row>
    <row r="1444" spans="1:8" x14ac:dyDescent="0.3">
      <c r="A1444" s="3" t="s">
        <v>20</v>
      </c>
      <c r="B1444" s="3" t="s">
        <v>882</v>
      </c>
      <c r="C1444" s="3" t="s">
        <v>883</v>
      </c>
      <c r="D1444" s="3" t="str">
        <f t="shared" si="431"/>
        <v>농****시스템</v>
      </c>
      <c r="E1444" s="3" t="s">
        <v>783</v>
      </c>
      <c r="F1444" s="3" t="s">
        <v>47</v>
      </c>
      <c r="G1444" s="3" t="s">
        <v>884</v>
      </c>
      <c r="H1444" t="str">
        <f t="shared" si="430"/>
        <v xml:space="preserve">광주광역시 서구 송풍로 </v>
      </c>
    </row>
    <row r="1445" spans="1:8" x14ac:dyDescent="0.3">
      <c r="A1445" s="3" t="s">
        <v>33</v>
      </c>
      <c r="B1445" s="3" t="s">
        <v>882</v>
      </c>
      <c r="C1445" s="3" t="s">
        <v>883</v>
      </c>
      <c r="D1445" s="3" t="str">
        <f t="shared" si="431"/>
        <v>농****시스템</v>
      </c>
      <c r="E1445" s="3" t="s">
        <v>888</v>
      </c>
      <c r="F1445" s="3" t="s">
        <v>47</v>
      </c>
      <c r="G1445" s="3" t="s">
        <v>884</v>
      </c>
      <c r="H1445" t="str">
        <f t="shared" si="430"/>
        <v xml:space="preserve">광주광역시 서구 송풍로 </v>
      </c>
    </row>
    <row r="1446" spans="1:8" x14ac:dyDescent="0.3">
      <c r="A1446" s="3" t="s">
        <v>38</v>
      </c>
      <c r="B1446" s="3" t="s">
        <v>882</v>
      </c>
      <c r="C1446" s="3" t="s">
        <v>883</v>
      </c>
      <c r="D1446" s="3" t="str">
        <f t="shared" si="431"/>
        <v>농****시스템</v>
      </c>
      <c r="E1446" s="3" t="s">
        <v>354</v>
      </c>
      <c r="F1446" s="3" t="s">
        <v>47</v>
      </c>
      <c r="G1446" s="3" t="s">
        <v>884</v>
      </c>
      <c r="H1446" t="str">
        <f t="shared" si="430"/>
        <v xml:space="preserve">광주광역시 서구 송풍로 </v>
      </c>
    </row>
    <row r="1447" spans="1:8" x14ac:dyDescent="0.3">
      <c r="A1447" s="3" t="s">
        <v>58</v>
      </c>
      <c r="B1447" s="3" t="s">
        <v>889</v>
      </c>
      <c r="C1447" s="3" t="s">
        <v>890</v>
      </c>
      <c r="D1447" s="3" t="str">
        <f>LEFT(C1447,1)&amp;"***"&amp;RIGHT(C1447,4)</f>
        <v>에***주식회사</v>
      </c>
      <c r="E1447" s="3" t="s">
        <v>130</v>
      </c>
      <c r="F1447" s="3" t="s">
        <v>47</v>
      </c>
      <c r="G1447" s="3" t="s">
        <v>884</v>
      </c>
      <c r="H1447" t="str">
        <f t="shared" si="430"/>
        <v xml:space="preserve">광주광역시 서구 송풍로 </v>
      </c>
    </row>
    <row r="1448" spans="1:8" x14ac:dyDescent="0.3">
      <c r="A1448" s="3" t="s">
        <v>58</v>
      </c>
      <c r="B1448" s="3" t="s">
        <v>891</v>
      </c>
      <c r="C1448" s="3" t="s">
        <v>892</v>
      </c>
      <c r="D1448" s="3" t="str">
        <f>LEFT(C1448,1)&amp;"***"&amp;RIGHT(C1448,3)</f>
        <v>에***(주)</v>
      </c>
      <c r="E1448" s="3" t="s">
        <v>114</v>
      </c>
      <c r="F1448" s="3" t="s">
        <v>47</v>
      </c>
      <c r="G1448" s="3" t="s">
        <v>884</v>
      </c>
      <c r="H1448" t="str">
        <f t="shared" si="430"/>
        <v xml:space="preserve">광주광역시 서구 송풍로 </v>
      </c>
    </row>
    <row r="1449" spans="1:8" x14ac:dyDescent="0.3">
      <c r="A1449" s="3" t="s">
        <v>15</v>
      </c>
      <c r="B1449" s="3" t="s">
        <v>882</v>
      </c>
      <c r="C1449" s="3" t="s">
        <v>883</v>
      </c>
      <c r="D1449" s="3" t="str">
        <f t="shared" ref="D1449:D1451" si="432">LEFT(C1449,1)&amp;"****"&amp;RIGHT(C1449,3)</f>
        <v>농****시스템</v>
      </c>
      <c r="E1449" s="3" t="s">
        <v>356</v>
      </c>
      <c r="F1449" s="3" t="s">
        <v>47</v>
      </c>
      <c r="G1449" s="3" t="s">
        <v>887</v>
      </c>
      <c r="H1449" t="str">
        <f t="shared" si="430"/>
        <v xml:space="preserve">광주광역시 서구 송풍로 </v>
      </c>
    </row>
    <row r="1450" spans="1:8" x14ac:dyDescent="0.3">
      <c r="A1450" s="3" t="s">
        <v>9</v>
      </c>
      <c r="B1450" s="3" t="s">
        <v>882</v>
      </c>
      <c r="C1450" s="3" t="s">
        <v>883</v>
      </c>
      <c r="D1450" s="3" t="str">
        <f t="shared" si="432"/>
        <v>농****시스템</v>
      </c>
      <c r="E1450" s="3" t="s">
        <v>356</v>
      </c>
      <c r="F1450" s="3" t="s">
        <v>47</v>
      </c>
      <c r="G1450" s="3" t="s">
        <v>887</v>
      </c>
      <c r="H1450" t="str">
        <f t="shared" si="430"/>
        <v xml:space="preserve">광주광역시 서구 송풍로 </v>
      </c>
    </row>
    <row r="1451" spans="1:8" x14ac:dyDescent="0.3">
      <c r="A1451" s="3" t="s">
        <v>36</v>
      </c>
      <c r="B1451" s="3" t="s">
        <v>882</v>
      </c>
      <c r="C1451" s="3" t="s">
        <v>883</v>
      </c>
      <c r="D1451" s="3" t="str">
        <f t="shared" si="432"/>
        <v>농****시스템</v>
      </c>
      <c r="E1451" s="3" t="s">
        <v>354</v>
      </c>
      <c r="F1451" s="3" t="s">
        <v>47</v>
      </c>
      <c r="G1451" s="3" t="s">
        <v>884</v>
      </c>
      <c r="H1451" t="str">
        <f t="shared" si="430"/>
        <v xml:space="preserve">광주광역시 서구 송풍로 </v>
      </c>
    </row>
    <row r="1452" spans="1:8" x14ac:dyDescent="0.3">
      <c r="A1452" s="3" t="s">
        <v>33</v>
      </c>
      <c r="B1452" s="3" t="s">
        <v>893</v>
      </c>
      <c r="C1452" s="3" t="s">
        <v>894</v>
      </c>
      <c r="D1452" s="3" t="str">
        <f>LEFT(C1452,1)&amp;"*******"&amp;RIGHT(C1452,3)</f>
        <v>제*******(주)</v>
      </c>
      <c r="E1452" s="3" t="s">
        <v>895</v>
      </c>
      <c r="F1452" s="3" t="s">
        <v>78</v>
      </c>
      <c r="G1452" s="3" t="s">
        <v>896</v>
      </c>
      <c r="H1452" t="str">
        <f>LEFT(G1452,12)</f>
        <v>광주광역시 서구 시청로</v>
      </c>
    </row>
    <row r="1453" spans="1:8" x14ac:dyDescent="0.3">
      <c r="A1453" s="3" t="s">
        <v>20</v>
      </c>
      <c r="B1453" s="3" t="s">
        <v>897</v>
      </c>
      <c r="C1453" s="3" t="s">
        <v>898</v>
      </c>
      <c r="D1453" s="3" t="str">
        <f>LEFT(C1453,1)&amp;"****"&amp;RIGHT(C1453,3)</f>
        <v>천****(주)</v>
      </c>
      <c r="E1453" s="3" t="s">
        <v>21</v>
      </c>
      <c r="F1453" s="3" t="s">
        <v>47</v>
      </c>
      <c r="G1453" s="3" t="s">
        <v>899</v>
      </c>
      <c r="H1453" t="str">
        <f t="shared" ref="H1453" si="433">LEFT(G1453,12)</f>
        <v>광주광역시 서구 시청로</v>
      </c>
    </row>
    <row r="1454" spans="1:8" x14ac:dyDescent="0.3">
      <c r="A1454" s="3" t="s">
        <v>38</v>
      </c>
      <c r="B1454" s="3" t="s">
        <v>900</v>
      </c>
      <c r="C1454" s="3" t="s">
        <v>901</v>
      </c>
      <c r="D1454" s="3" t="str">
        <f>LEFT(C1454,4)&amp;"****"&amp;RIGHT(C1454,1)</f>
        <v>(주)유****인</v>
      </c>
      <c r="E1454" s="3" t="s">
        <v>902</v>
      </c>
      <c r="F1454" s="3" t="s">
        <v>13</v>
      </c>
      <c r="G1454" s="3" t="s">
        <v>903</v>
      </c>
      <c r="H1454" t="str">
        <f>LEFT(G1454,12)</f>
        <v>광주광역시 서구 시청로</v>
      </c>
    </row>
    <row r="1455" spans="1:8" x14ac:dyDescent="0.3">
      <c r="A1455" s="3" t="s">
        <v>30</v>
      </c>
      <c r="B1455" s="3" t="s">
        <v>904</v>
      </c>
      <c r="C1455" s="3" t="s">
        <v>905</v>
      </c>
      <c r="D1455" s="3" t="str">
        <f>LEFT(C1455,4)&amp;"**"&amp;RIGHT(C1455,1)</f>
        <v>(주)수**기</v>
      </c>
      <c r="E1455" s="3" t="s">
        <v>906</v>
      </c>
      <c r="F1455" s="3" t="s">
        <v>47</v>
      </c>
      <c r="G1455" s="3" t="s">
        <v>907</v>
      </c>
      <c r="H1455" t="str">
        <f>LEFT(G1455,12)</f>
        <v>광주광역시 서구 시청로</v>
      </c>
    </row>
    <row r="1456" spans="1:8" x14ac:dyDescent="0.3">
      <c r="A1456" s="3" t="s">
        <v>30</v>
      </c>
      <c r="B1456" s="3" t="s">
        <v>908</v>
      </c>
      <c r="C1456" s="3" t="s">
        <v>909</v>
      </c>
      <c r="D1456" s="3" t="str">
        <f t="shared" ref="D1456" si="434">LEFT(C1456,1)&amp;"*"&amp;RIGHT(C1456,1)</f>
        <v>이*길</v>
      </c>
      <c r="E1456" s="3" t="s">
        <v>31</v>
      </c>
      <c r="F1456" s="3" t="s">
        <v>13</v>
      </c>
      <c r="G1456" s="3" t="s">
        <v>910</v>
      </c>
      <c r="H1456" t="str">
        <f>LEFT(G1456,13)</f>
        <v xml:space="preserve">광주광역시 서구 시청로 </v>
      </c>
    </row>
    <row r="1457" spans="1:8" x14ac:dyDescent="0.3">
      <c r="A1457" s="3" t="s">
        <v>30</v>
      </c>
      <c r="B1457" s="3" t="s">
        <v>911</v>
      </c>
      <c r="C1457" s="3" t="s">
        <v>912</v>
      </c>
      <c r="D1457" s="3" t="str">
        <f>LEFT(C1457,4)&amp;"***"&amp;RIGHT(C1457,1)</f>
        <v>주식회사***기</v>
      </c>
      <c r="E1457" s="3" t="s">
        <v>913</v>
      </c>
      <c r="F1457" s="3" t="s">
        <v>47</v>
      </c>
      <c r="G1457" s="3" t="s">
        <v>907</v>
      </c>
      <c r="H1457" t="str">
        <f t="shared" ref="H1457" si="435">LEFT(G1457,13)</f>
        <v xml:space="preserve">광주광역시 서구 시청로 </v>
      </c>
    </row>
    <row r="1458" spans="1:8" x14ac:dyDescent="0.3">
      <c r="A1458" s="3" t="s">
        <v>36</v>
      </c>
      <c r="B1458" s="3" t="s">
        <v>914</v>
      </c>
      <c r="C1458" s="3" t="s">
        <v>909</v>
      </c>
      <c r="D1458" s="3" t="str">
        <f t="shared" ref="D1458" si="436">LEFT(C1458,1)&amp;"*"&amp;RIGHT(C1458,1)</f>
        <v>이*길</v>
      </c>
      <c r="E1458" s="3" t="s">
        <v>120</v>
      </c>
      <c r="F1458" s="3" t="s">
        <v>13</v>
      </c>
      <c r="G1458" s="3" t="s">
        <v>910</v>
      </c>
      <c r="H1458" t="str">
        <f>LEFT(G1458,13)</f>
        <v xml:space="preserve">광주광역시 서구 시청로 </v>
      </c>
    </row>
    <row r="1459" spans="1:8" x14ac:dyDescent="0.3">
      <c r="A1459" s="3" t="s">
        <v>58</v>
      </c>
      <c r="B1459" s="3" t="s">
        <v>904</v>
      </c>
      <c r="C1459" s="3" t="s">
        <v>905</v>
      </c>
      <c r="D1459" s="3" t="str">
        <f>LEFT(C1459,4)&amp;"**"&amp;RIGHT(C1459,1)</f>
        <v>(주)수**기</v>
      </c>
      <c r="E1459" s="3" t="s">
        <v>915</v>
      </c>
      <c r="F1459" s="3" t="s">
        <v>47</v>
      </c>
      <c r="G1459" s="3" t="s">
        <v>907</v>
      </c>
      <c r="H1459" t="str">
        <f>LEFT(G1459,12)</f>
        <v>광주광역시 서구 시청로</v>
      </c>
    </row>
    <row r="1460" spans="1:8" x14ac:dyDescent="0.3">
      <c r="A1460" s="3" t="s">
        <v>28</v>
      </c>
      <c r="B1460" s="3" t="s">
        <v>908</v>
      </c>
      <c r="C1460" s="3" t="s">
        <v>909</v>
      </c>
      <c r="D1460" s="3" t="str">
        <f t="shared" ref="D1460:D1462" si="437">LEFT(C1460,1)&amp;"*"&amp;RIGHT(C1460,1)</f>
        <v>이*길</v>
      </c>
      <c r="E1460" s="3" t="s">
        <v>29</v>
      </c>
      <c r="F1460" s="3" t="s">
        <v>13</v>
      </c>
      <c r="G1460" s="3" t="s">
        <v>910</v>
      </c>
      <c r="H1460" t="str">
        <f t="shared" ref="H1460:H1463" si="438">LEFT(G1460,13)</f>
        <v xml:space="preserve">광주광역시 서구 시청로 </v>
      </c>
    </row>
    <row r="1461" spans="1:8" x14ac:dyDescent="0.3">
      <c r="A1461" s="3" t="s">
        <v>32</v>
      </c>
      <c r="B1461" s="3" t="s">
        <v>914</v>
      </c>
      <c r="C1461" s="3" t="s">
        <v>909</v>
      </c>
      <c r="D1461" s="3" t="str">
        <f t="shared" si="437"/>
        <v>이*길</v>
      </c>
      <c r="E1461" s="3" t="s">
        <v>119</v>
      </c>
      <c r="F1461" s="3" t="s">
        <v>13</v>
      </c>
      <c r="G1461" s="3" t="s">
        <v>910</v>
      </c>
      <c r="H1461" t="str">
        <f t="shared" si="438"/>
        <v xml:space="preserve">광주광역시 서구 시청로 </v>
      </c>
    </row>
    <row r="1462" spans="1:8" x14ac:dyDescent="0.3">
      <c r="A1462" s="3" t="s">
        <v>30</v>
      </c>
      <c r="B1462" s="3" t="s">
        <v>914</v>
      </c>
      <c r="C1462" s="3" t="s">
        <v>909</v>
      </c>
      <c r="D1462" s="3" t="str">
        <f t="shared" si="437"/>
        <v>이*길</v>
      </c>
      <c r="E1462" s="3" t="s">
        <v>114</v>
      </c>
      <c r="F1462" s="3" t="s">
        <v>13</v>
      </c>
      <c r="G1462" s="3" t="s">
        <v>910</v>
      </c>
      <c r="H1462" t="str">
        <f t="shared" si="438"/>
        <v xml:space="preserve">광주광역시 서구 시청로 </v>
      </c>
    </row>
    <row r="1463" spans="1:8" x14ac:dyDescent="0.3">
      <c r="A1463" s="3" t="s">
        <v>30</v>
      </c>
      <c r="B1463" s="3" t="s">
        <v>916</v>
      </c>
      <c r="C1463" s="3" t="s">
        <v>917</v>
      </c>
      <c r="D1463" s="3" t="str">
        <f>LEFT(C1463,4)&amp;"**"&amp;RIGHT(C1463,1)</f>
        <v>주식회사**관</v>
      </c>
      <c r="E1463" s="3" t="s">
        <v>918</v>
      </c>
      <c r="F1463" s="3" t="s">
        <v>13</v>
      </c>
      <c r="G1463" s="3" t="s">
        <v>919</v>
      </c>
      <c r="H1463" t="str">
        <f t="shared" si="438"/>
        <v xml:space="preserve">광주광역시 서구 시청로 </v>
      </c>
    </row>
    <row r="1464" spans="1:8" x14ac:dyDescent="0.3">
      <c r="A1464" s="3" t="s">
        <v>58</v>
      </c>
      <c r="B1464" s="3" t="s">
        <v>908</v>
      </c>
      <c r="C1464" s="3" t="s">
        <v>909</v>
      </c>
      <c r="D1464" s="3" t="str">
        <f t="shared" ref="D1464" si="439">LEFT(C1464,1)&amp;"*"&amp;RIGHT(C1464,1)</f>
        <v>이*길</v>
      </c>
      <c r="E1464" s="3" t="s">
        <v>31</v>
      </c>
      <c r="F1464" s="3" t="s">
        <v>13</v>
      </c>
      <c r="G1464" s="3" t="s">
        <v>910</v>
      </c>
      <c r="H1464" t="str">
        <f>LEFT(G1464,13)</f>
        <v xml:space="preserve">광주광역시 서구 시청로 </v>
      </c>
    </row>
    <row r="1465" spans="1:8" x14ac:dyDescent="0.3">
      <c r="A1465" s="3" t="s">
        <v>58</v>
      </c>
      <c r="B1465" s="3" t="s">
        <v>920</v>
      </c>
      <c r="C1465" s="3" t="s">
        <v>921</v>
      </c>
      <c r="D1465" s="3" t="str">
        <f>LEFT(C1465,4)&amp;"*****"&amp;RIGHT(C1465,1)</f>
        <v>주식회사*****스</v>
      </c>
      <c r="E1465" s="3" t="s">
        <v>114</v>
      </c>
      <c r="F1465" s="3" t="s">
        <v>47</v>
      </c>
      <c r="G1465" s="3" t="s">
        <v>922</v>
      </c>
      <c r="H1465" t="str">
        <f t="shared" ref="H1465:H1466" si="440">LEFT(G1465,13)</f>
        <v xml:space="preserve">광주광역시 서구 시청로 </v>
      </c>
    </row>
    <row r="1466" spans="1:8" x14ac:dyDescent="0.3">
      <c r="A1466" s="3" t="s">
        <v>58</v>
      </c>
      <c r="B1466" s="3" t="s">
        <v>911</v>
      </c>
      <c r="C1466" s="3" t="s">
        <v>912</v>
      </c>
      <c r="D1466" s="3" t="str">
        <f>LEFT(C1466,4)&amp;"***"&amp;RIGHT(C1466,1)</f>
        <v>주식회사***기</v>
      </c>
      <c r="E1466" s="3" t="s">
        <v>114</v>
      </c>
      <c r="F1466" s="3" t="s">
        <v>47</v>
      </c>
      <c r="G1466" s="3" t="s">
        <v>907</v>
      </c>
      <c r="H1466" t="str">
        <f t="shared" si="440"/>
        <v xml:space="preserve">광주광역시 서구 시청로 </v>
      </c>
    </row>
    <row r="1467" spans="1:8" x14ac:dyDescent="0.3">
      <c r="A1467" s="3" t="s">
        <v>58</v>
      </c>
      <c r="B1467" s="3" t="s">
        <v>914</v>
      </c>
      <c r="C1467" s="3" t="s">
        <v>909</v>
      </c>
      <c r="D1467" s="3" t="str">
        <f t="shared" ref="D1467" si="441">LEFT(C1467,1)&amp;"*"&amp;RIGHT(C1467,1)</f>
        <v>이*길</v>
      </c>
      <c r="E1467" s="3" t="s">
        <v>114</v>
      </c>
      <c r="F1467" s="3" t="s">
        <v>13</v>
      </c>
      <c r="G1467" s="3" t="s">
        <v>910</v>
      </c>
      <c r="H1467" t="str">
        <f>LEFT(G1467,13)</f>
        <v xml:space="preserve">광주광역시 서구 시청로 </v>
      </c>
    </row>
    <row r="1468" spans="1:8" x14ac:dyDescent="0.3">
      <c r="A1468" s="3" t="s">
        <v>58</v>
      </c>
      <c r="B1468" s="3" t="s">
        <v>916</v>
      </c>
      <c r="C1468" s="3" t="s">
        <v>917</v>
      </c>
      <c r="D1468" s="3" t="str">
        <f>LEFT(C1468,4)&amp;"**"&amp;RIGHT(C1468,1)</f>
        <v>주식회사**관</v>
      </c>
      <c r="E1468" s="3" t="s">
        <v>77</v>
      </c>
      <c r="F1468" s="3" t="s">
        <v>13</v>
      </c>
      <c r="G1468" s="3" t="s">
        <v>919</v>
      </c>
      <c r="H1468" t="str">
        <f t="shared" ref="H1468" si="442">LEFT(G1468,13)</f>
        <v xml:space="preserve">광주광역시 서구 시청로 </v>
      </c>
    </row>
    <row r="1469" spans="1:8" x14ac:dyDescent="0.3">
      <c r="A1469" s="3" t="s">
        <v>36</v>
      </c>
      <c r="B1469" s="3" t="s">
        <v>900</v>
      </c>
      <c r="C1469" s="3" t="s">
        <v>901</v>
      </c>
      <c r="D1469" s="3" t="str">
        <f t="shared" ref="D1469:D1471" si="443">LEFT(C1469,4)&amp;"****"&amp;RIGHT(C1469,1)</f>
        <v>(주)유****인</v>
      </c>
      <c r="E1469" s="3" t="s">
        <v>120</v>
      </c>
      <c r="F1469" s="3" t="s">
        <v>13</v>
      </c>
      <c r="G1469" s="3" t="s">
        <v>903</v>
      </c>
      <c r="H1469" t="str">
        <f t="shared" ref="H1469:H1471" si="444">LEFT(G1469,12)</f>
        <v>광주광역시 서구 시청로</v>
      </c>
    </row>
    <row r="1470" spans="1:8" x14ac:dyDescent="0.3">
      <c r="A1470" s="3" t="s">
        <v>32</v>
      </c>
      <c r="B1470" s="3" t="s">
        <v>900</v>
      </c>
      <c r="C1470" s="3" t="s">
        <v>901</v>
      </c>
      <c r="D1470" s="3" t="str">
        <f t="shared" si="443"/>
        <v>(주)유****인</v>
      </c>
      <c r="E1470" s="3" t="s">
        <v>119</v>
      </c>
      <c r="F1470" s="3" t="s">
        <v>13</v>
      </c>
      <c r="G1470" s="3" t="s">
        <v>903</v>
      </c>
      <c r="H1470" t="str">
        <f t="shared" si="444"/>
        <v>광주광역시 서구 시청로</v>
      </c>
    </row>
    <row r="1471" spans="1:8" x14ac:dyDescent="0.3">
      <c r="A1471" s="3" t="s">
        <v>58</v>
      </c>
      <c r="B1471" s="3" t="s">
        <v>900</v>
      </c>
      <c r="C1471" s="3" t="s">
        <v>901</v>
      </c>
      <c r="D1471" s="3" t="str">
        <f t="shared" si="443"/>
        <v>(주)유****인</v>
      </c>
      <c r="E1471" s="3" t="s">
        <v>114</v>
      </c>
      <c r="F1471" s="3" t="s">
        <v>13</v>
      </c>
      <c r="G1471" s="3" t="s">
        <v>903</v>
      </c>
      <c r="H1471" t="str">
        <f t="shared" si="444"/>
        <v>광주광역시 서구 시청로</v>
      </c>
    </row>
    <row r="1472" spans="1:8" x14ac:dyDescent="0.3">
      <c r="A1472" s="3" t="s">
        <v>28</v>
      </c>
      <c r="B1472" s="3" t="s">
        <v>914</v>
      </c>
      <c r="C1472" s="3" t="s">
        <v>909</v>
      </c>
      <c r="D1472" s="3" t="str">
        <f t="shared" ref="D1472" si="445">LEFT(C1472,1)&amp;"*"&amp;RIGHT(C1472,1)</f>
        <v>이*길</v>
      </c>
      <c r="E1472" s="3" t="s">
        <v>119</v>
      </c>
      <c r="F1472" s="3" t="s">
        <v>13</v>
      </c>
      <c r="G1472" s="3" t="s">
        <v>910</v>
      </c>
      <c r="H1472" t="str">
        <f>LEFT(G1472,13)</f>
        <v xml:space="preserve">광주광역시 서구 시청로 </v>
      </c>
    </row>
    <row r="1473" spans="1:8" x14ac:dyDescent="0.3">
      <c r="A1473" s="3" t="s">
        <v>28</v>
      </c>
      <c r="B1473" s="3" t="s">
        <v>900</v>
      </c>
      <c r="C1473" s="3" t="s">
        <v>901</v>
      </c>
      <c r="D1473" s="3" t="str">
        <f>LEFT(C1473,4)&amp;"****"&amp;RIGHT(C1473,1)</f>
        <v>(주)유****인</v>
      </c>
      <c r="E1473" s="3" t="s">
        <v>119</v>
      </c>
      <c r="F1473" s="3" t="s">
        <v>13</v>
      </c>
      <c r="G1473" s="3" t="s">
        <v>903</v>
      </c>
      <c r="H1473" t="str">
        <f>LEFT(G1473,12)</f>
        <v>광주광역시 서구 시청로</v>
      </c>
    </row>
    <row r="1474" spans="1:8" x14ac:dyDescent="0.3">
      <c r="A1474" s="3" t="s">
        <v>30</v>
      </c>
      <c r="B1474" s="3" t="s">
        <v>920</v>
      </c>
      <c r="C1474" s="3" t="s">
        <v>921</v>
      </c>
      <c r="D1474" s="3" t="str">
        <f>LEFT(C1474,4)&amp;"*****"&amp;RIGHT(C1474,1)</f>
        <v>주식회사*****스</v>
      </c>
      <c r="E1474" s="3" t="s">
        <v>114</v>
      </c>
      <c r="F1474" s="3" t="s">
        <v>47</v>
      </c>
      <c r="G1474" s="3" t="s">
        <v>923</v>
      </c>
      <c r="H1474" t="str">
        <f t="shared" ref="H1474" si="446">LEFT(G1474,13)</f>
        <v xml:space="preserve">광주광역시 서구 시청로 </v>
      </c>
    </row>
    <row r="1475" spans="1:8" x14ac:dyDescent="0.3">
      <c r="A1475" s="3" t="s">
        <v>38</v>
      </c>
      <c r="B1475" s="3" t="s">
        <v>924</v>
      </c>
      <c r="C1475" s="3" t="s">
        <v>925</v>
      </c>
      <c r="D1475" s="3" t="str">
        <f>LEFT(C1475,4)&amp;"**"&amp;RIGHT(C1475,1)</f>
        <v>(주)세**업</v>
      </c>
      <c r="E1475" s="3" t="s">
        <v>127</v>
      </c>
      <c r="F1475" s="3" t="s">
        <v>56</v>
      </c>
      <c r="G1475" s="3" t="s">
        <v>926</v>
      </c>
      <c r="H1475" t="str">
        <f>LEFT(G1475,12)</f>
        <v>광주광역시 서구 시청로</v>
      </c>
    </row>
    <row r="1476" spans="1:8" x14ac:dyDescent="0.3">
      <c r="A1476" s="3" t="s">
        <v>33</v>
      </c>
      <c r="B1476" s="3" t="s">
        <v>927</v>
      </c>
      <c r="C1476" s="3" t="s">
        <v>928</v>
      </c>
      <c r="D1476" s="3" t="str">
        <f t="shared" ref="D1476" si="447">LEFT(C1476,1)&amp;"*"&amp;RIGHT(C1476,1)</f>
        <v>여*우</v>
      </c>
      <c r="E1476" s="3" t="s">
        <v>929</v>
      </c>
      <c r="F1476" s="3" t="s">
        <v>13</v>
      </c>
      <c r="G1476" s="3" t="s">
        <v>930</v>
      </c>
      <c r="H1476" t="str">
        <f>LEFT(G1476,13)</f>
        <v xml:space="preserve">광주광역시 서구 시청로 </v>
      </c>
    </row>
    <row r="1477" spans="1:8" x14ac:dyDescent="0.3">
      <c r="A1477" s="3" t="s">
        <v>32</v>
      </c>
      <c r="B1477" s="3" t="s">
        <v>924</v>
      </c>
      <c r="C1477" s="3" t="s">
        <v>925</v>
      </c>
      <c r="D1477" s="3" t="str">
        <f t="shared" ref="D1477:D1478" si="448">LEFT(C1477,4)&amp;"**"&amp;RIGHT(C1477,1)</f>
        <v>(주)세**업</v>
      </c>
      <c r="E1477" s="3" t="s">
        <v>131</v>
      </c>
      <c r="F1477" s="3" t="s">
        <v>56</v>
      </c>
      <c r="G1477" s="3" t="s">
        <v>926</v>
      </c>
      <c r="H1477" t="str">
        <f t="shared" ref="H1477:H1479" si="449">LEFT(G1477,12)</f>
        <v>광주광역시 서구 시청로</v>
      </c>
    </row>
    <row r="1478" spans="1:8" x14ac:dyDescent="0.3">
      <c r="A1478" s="3" t="s">
        <v>36</v>
      </c>
      <c r="B1478" s="3" t="s">
        <v>924</v>
      </c>
      <c r="C1478" s="3" t="s">
        <v>925</v>
      </c>
      <c r="D1478" s="3" t="str">
        <f t="shared" si="448"/>
        <v>(주)세**업</v>
      </c>
      <c r="E1478" s="3" t="s">
        <v>127</v>
      </c>
      <c r="F1478" s="3" t="s">
        <v>56</v>
      </c>
      <c r="G1478" s="3" t="s">
        <v>926</v>
      </c>
      <c r="H1478" t="str">
        <f t="shared" si="449"/>
        <v>광주광역시 서구 시청로</v>
      </c>
    </row>
    <row r="1479" spans="1:8" x14ac:dyDescent="0.3">
      <c r="A1479" s="3" t="s">
        <v>9</v>
      </c>
      <c r="B1479" s="3" t="s">
        <v>897</v>
      </c>
      <c r="C1479" s="3" t="s">
        <v>898</v>
      </c>
      <c r="D1479" s="3" t="str">
        <f>LEFT(C1479,1)&amp;"****"&amp;RIGHT(C1479,3)</f>
        <v>천****(주)</v>
      </c>
      <c r="E1479" s="3" t="s">
        <v>233</v>
      </c>
      <c r="F1479" s="3" t="s">
        <v>47</v>
      </c>
      <c r="G1479" s="3" t="s">
        <v>899</v>
      </c>
      <c r="H1479" t="str">
        <f t="shared" si="449"/>
        <v>광주광역시 서구 시청로</v>
      </c>
    </row>
    <row r="1480" spans="1:8" x14ac:dyDescent="0.3">
      <c r="A1480" s="3" t="s">
        <v>9</v>
      </c>
      <c r="B1480" s="3" t="s">
        <v>931</v>
      </c>
      <c r="C1480" s="3" t="s">
        <v>932</v>
      </c>
      <c r="D1480" s="3" t="str">
        <f>LEFT(C1480,4)&amp;"***"&amp;RIGHT(C1480,1)</f>
        <v>주식회사***속</v>
      </c>
      <c r="E1480" s="3" t="s">
        <v>933</v>
      </c>
      <c r="F1480" s="3" t="s">
        <v>56</v>
      </c>
      <c r="G1480" s="3" t="s">
        <v>934</v>
      </c>
      <c r="H1480" t="str">
        <f t="shared" ref="H1480" si="450">LEFT(G1480,13)</f>
        <v xml:space="preserve">광주광역시 서구 시청로 </v>
      </c>
    </row>
    <row r="1481" spans="1:8" x14ac:dyDescent="0.3">
      <c r="A1481" s="3" t="s">
        <v>9</v>
      </c>
      <c r="B1481" s="3" t="s">
        <v>924</v>
      </c>
      <c r="C1481" s="3" t="s">
        <v>925</v>
      </c>
      <c r="D1481" s="3" t="str">
        <f>LEFT(C1481,4)&amp;"**"&amp;RIGHT(C1481,1)</f>
        <v>(주)세**업</v>
      </c>
      <c r="E1481" s="3" t="s">
        <v>125</v>
      </c>
      <c r="F1481" s="3" t="s">
        <v>56</v>
      </c>
      <c r="G1481" s="3" t="s">
        <v>926</v>
      </c>
      <c r="H1481" t="str">
        <f>LEFT(G1481,12)</f>
        <v>광주광역시 서구 시청로</v>
      </c>
    </row>
    <row r="1482" spans="1:8" x14ac:dyDescent="0.3">
      <c r="A1482" s="3" t="s">
        <v>33</v>
      </c>
      <c r="B1482" s="3" t="s">
        <v>935</v>
      </c>
      <c r="C1482" s="3" t="s">
        <v>928</v>
      </c>
      <c r="D1482" s="3" t="str">
        <f t="shared" ref="D1482" si="451">LEFT(C1482,1)&amp;"*"&amp;RIGHT(C1482,1)</f>
        <v>여*우</v>
      </c>
      <c r="E1482" s="3" t="s">
        <v>936</v>
      </c>
      <c r="F1482" s="3" t="s">
        <v>13</v>
      </c>
      <c r="G1482" s="3" t="s">
        <v>930</v>
      </c>
      <c r="H1482" t="str">
        <f>LEFT(G1482,13)</f>
        <v xml:space="preserve">광주광역시 서구 시청로 </v>
      </c>
    </row>
    <row r="1483" spans="1:8" x14ac:dyDescent="0.3">
      <c r="A1483" s="3" t="s">
        <v>20</v>
      </c>
      <c r="B1483" s="3" t="s">
        <v>924</v>
      </c>
      <c r="C1483" s="3" t="s">
        <v>925</v>
      </c>
      <c r="D1483" s="3" t="str">
        <f>LEFT(C1483,4)&amp;"**"&amp;RIGHT(C1483,1)</f>
        <v>(주)세**업</v>
      </c>
      <c r="E1483" s="3" t="s">
        <v>132</v>
      </c>
      <c r="F1483" s="3" t="s">
        <v>56</v>
      </c>
      <c r="G1483" s="3" t="s">
        <v>926</v>
      </c>
      <c r="H1483" t="str">
        <f>LEFT(G1483,12)</f>
        <v>광주광역시 서구 시청로</v>
      </c>
    </row>
    <row r="1484" spans="1:8" x14ac:dyDescent="0.3">
      <c r="A1484" s="3" t="s">
        <v>32</v>
      </c>
      <c r="B1484" s="3" t="s">
        <v>897</v>
      </c>
      <c r="C1484" s="3" t="s">
        <v>898</v>
      </c>
      <c r="D1484" s="3" t="str">
        <f t="shared" ref="D1484:D1486" si="452">LEFT(C1484,1)&amp;"****"&amp;RIGHT(C1484,3)</f>
        <v>천****(주)</v>
      </c>
      <c r="E1484" s="3" t="s">
        <v>55</v>
      </c>
      <c r="F1484" s="3" t="s">
        <v>47</v>
      </c>
      <c r="G1484" s="3" t="s">
        <v>899</v>
      </c>
      <c r="H1484" t="str">
        <f t="shared" ref="H1484:H1486" si="453">LEFT(G1484,12)</f>
        <v>광주광역시 서구 시청로</v>
      </c>
    </row>
    <row r="1485" spans="1:8" x14ac:dyDescent="0.3">
      <c r="A1485" s="3" t="s">
        <v>28</v>
      </c>
      <c r="B1485" s="3" t="s">
        <v>897</v>
      </c>
      <c r="C1485" s="3" t="s">
        <v>898</v>
      </c>
      <c r="D1485" s="3" t="str">
        <f t="shared" si="452"/>
        <v>천****(주)</v>
      </c>
      <c r="E1485" s="3" t="s">
        <v>55</v>
      </c>
      <c r="F1485" s="3" t="s">
        <v>47</v>
      </c>
      <c r="G1485" s="3" t="s">
        <v>899</v>
      </c>
      <c r="H1485" t="str">
        <f t="shared" si="453"/>
        <v>광주광역시 서구 시청로</v>
      </c>
    </row>
    <row r="1486" spans="1:8" x14ac:dyDescent="0.3">
      <c r="A1486" s="3" t="s">
        <v>33</v>
      </c>
      <c r="B1486" s="3" t="s">
        <v>897</v>
      </c>
      <c r="C1486" s="3" t="s">
        <v>898</v>
      </c>
      <c r="D1486" s="3" t="str">
        <f t="shared" si="452"/>
        <v>천****(주)</v>
      </c>
      <c r="E1486" s="3" t="s">
        <v>21</v>
      </c>
      <c r="F1486" s="3" t="s">
        <v>47</v>
      </c>
      <c r="G1486" s="3" t="s">
        <v>899</v>
      </c>
      <c r="H1486" t="str">
        <f t="shared" si="453"/>
        <v>광주광역시 서구 시청로</v>
      </c>
    </row>
    <row r="1487" spans="1:8" x14ac:dyDescent="0.3">
      <c r="A1487" s="3" t="s">
        <v>33</v>
      </c>
      <c r="B1487" s="3" t="s">
        <v>924</v>
      </c>
      <c r="C1487" s="3" t="s">
        <v>925</v>
      </c>
      <c r="D1487" s="3" t="str">
        <f>LEFT(C1487,4)&amp;"**"&amp;RIGHT(C1487,1)</f>
        <v>(주)세**업</v>
      </c>
      <c r="E1487" s="3" t="s">
        <v>132</v>
      </c>
      <c r="F1487" s="3" t="s">
        <v>56</v>
      </c>
      <c r="G1487" s="3" t="s">
        <v>926</v>
      </c>
      <c r="H1487" t="str">
        <f>LEFT(G1487,12)</f>
        <v>광주광역시 서구 시청로</v>
      </c>
    </row>
    <row r="1488" spans="1:8" x14ac:dyDescent="0.3">
      <c r="A1488" s="3" t="s">
        <v>38</v>
      </c>
      <c r="B1488" s="3" t="s">
        <v>935</v>
      </c>
      <c r="C1488" s="3" t="s">
        <v>928</v>
      </c>
      <c r="D1488" s="3" t="str">
        <f t="shared" ref="D1488" si="454">LEFT(C1488,1)&amp;"*"&amp;RIGHT(C1488,1)</f>
        <v>여*우</v>
      </c>
      <c r="E1488" s="3" t="s">
        <v>937</v>
      </c>
      <c r="F1488" s="3" t="s">
        <v>13</v>
      </c>
      <c r="G1488" s="3" t="s">
        <v>930</v>
      </c>
      <c r="H1488" t="str">
        <f>LEFT(G1488,13)</f>
        <v xml:space="preserve">광주광역시 서구 시청로 </v>
      </c>
    </row>
    <row r="1489" spans="1:8" x14ac:dyDescent="0.3">
      <c r="A1489" s="3" t="s">
        <v>28</v>
      </c>
      <c r="B1489" s="3" t="s">
        <v>924</v>
      </c>
      <c r="C1489" s="3" t="s">
        <v>925</v>
      </c>
      <c r="D1489" s="3" t="str">
        <f>LEFT(C1489,4)&amp;"**"&amp;RIGHT(C1489,1)</f>
        <v>(주)세**업</v>
      </c>
      <c r="E1489" s="3" t="s">
        <v>131</v>
      </c>
      <c r="F1489" s="3" t="s">
        <v>56</v>
      </c>
      <c r="G1489" s="3" t="s">
        <v>926</v>
      </c>
      <c r="H1489" t="str">
        <f>LEFT(G1489,12)</f>
        <v>광주광역시 서구 시청로</v>
      </c>
    </row>
    <row r="1490" spans="1:8" x14ac:dyDescent="0.3">
      <c r="A1490" s="3" t="s">
        <v>22</v>
      </c>
      <c r="B1490" s="3" t="s">
        <v>931</v>
      </c>
      <c r="C1490" s="3" t="s">
        <v>932</v>
      </c>
      <c r="D1490" s="3" t="str">
        <f>LEFT(C1490,4)&amp;"***"&amp;RIGHT(C1490,1)</f>
        <v>주식회사***속</v>
      </c>
      <c r="E1490" s="3" t="s">
        <v>68</v>
      </c>
      <c r="F1490" s="3" t="s">
        <v>56</v>
      </c>
      <c r="G1490" s="3" t="s">
        <v>934</v>
      </c>
      <c r="H1490" t="str">
        <f t="shared" ref="H1490" si="455">LEFT(G1490,13)</f>
        <v xml:space="preserve">광주광역시 서구 시청로 </v>
      </c>
    </row>
    <row r="1491" spans="1:8" x14ac:dyDescent="0.3">
      <c r="A1491" s="3" t="s">
        <v>22</v>
      </c>
      <c r="B1491" s="3" t="s">
        <v>924</v>
      </c>
      <c r="C1491" s="3" t="s">
        <v>925</v>
      </c>
      <c r="D1491" s="3" t="str">
        <f>LEFT(C1491,4)&amp;"**"&amp;RIGHT(C1491,1)</f>
        <v>(주)세**업</v>
      </c>
      <c r="E1491" s="3" t="s">
        <v>938</v>
      </c>
      <c r="F1491" s="3" t="s">
        <v>56</v>
      </c>
      <c r="G1491" s="3" t="s">
        <v>926</v>
      </c>
      <c r="H1491" t="str">
        <f>LEFT(G1491,12)</f>
        <v>광주광역시 서구 시청로</v>
      </c>
    </row>
    <row r="1492" spans="1:8" x14ac:dyDescent="0.3">
      <c r="A1492" s="3" t="s">
        <v>22</v>
      </c>
      <c r="B1492" s="3" t="s">
        <v>897</v>
      </c>
      <c r="C1492" s="3" t="s">
        <v>898</v>
      </c>
      <c r="D1492" s="3" t="str">
        <f t="shared" ref="D1492:D1494" si="456">LEFT(C1492,1)&amp;"****"&amp;RIGHT(C1492,3)</f>
        <v>천****(주)</v>
      </c>
      <c r="E1492" s="3" t="s">
        <v>258</v>
      </c>
      <c r="F1492" s="3" t="s">
        <v>47</v>
      </c>
      <c r="G1492" s="3" t="s">
        <v>899</v>
      </c>
      <c r="H1492" t="str">
        <f t="shared" ref="H1492:H1494" si="457">LEFT(G1492,12)</f>
        <v>광주광역시 서구 시청로</v>
      </c>
    </row>
    <row r="1493" spans="1:8" x14ac:dyDescent="0.3">
      <c r="A1493" s="3" t="s">
        <v>15</v>
      </c>
      <c r="B1493" s="3" t="s">
        <v>897</v>
      </c>
      <c r="C1493" s="3" t="s">
        <v>898</v>
      </c>
      <c r="D1493" s="3" t="str">
        <f t="shared" si="456"/>
        <v>천****(주)</v>
      </c>
      <c r="E1493" s="3" t="s">
        <v>233</v>
      </c>
      <c r="F1493" s="3" t="s">
        <v>47</v>
      </c>
      <c r="G1493" s="3" t="s">
        <v>899</v>
      </c>
      <c r="H1493" t="str">
        <f t="shared" si="457"/>
        <v>광주광역시 서구 시청로</v>
      </c>
    </row>
    <row r="1494" spans="1:8" x14ac:dyDescent="0.3">
      <c r="A1494" s="3" t="s">
        <v>36</v>
      </c>
      <c r="B1494" s="3" t="s">
        <v>897</v>
      </c>
      <c r="C1494" s="3" t="s">
        <v>898</v>
      </c>
      <c r="D1494" s="3" t="str">
        <f t="shared" si="456"/>
        <v>천****(주)</v>
      </c>
      <c r="E1494" s="3" t="s">
        <v>222</v>
      </c>
      <c r="F1494" s="3" t="s">
        <v>47</v>
      </c>
      <c r="G1494" s="3" t="s">
        <v>899</v>
      </c>
      <c r="H1494" t="str">
        <f t="shared" si="457"/>
        <v>광주광역시 서구 시청로</v>
      </c>
    </row>
    <row r="1495" spans="1:8" x14ac:dyDescent="0.3">
      <c r="A1495" s="3" t="s">
        <v>58</v>
      </c>
      <c r="B1495" s="3" t="s">
        <v>939</v>
      </c>
      <c r="C1495" s="3" t="s">
        <v>940</v>
      </c>
      <c r="D1495" s="3" t="str">
        <f>LEFT(C1495,4)&amp;"*"&amp;RIGHT(C1495,1)</f>
        <v>(주)인*아</v>
      </c>
      <c r="E1495" s="3" t="s">
        <v>941</v>
      </c>
      <c r="F1495" s="3" t="s">
        <v>13</v>
      </c>
      <c r="G1495" s="3" t="s">
        <v>942</v>
      </c>
      <c r="H1495" t="str">
        <f>LEFT(G1495,12)</f>
        <v>광주광역시 서구 시청로</v>
      </c>
    </row>
    <row r="1496" spans="1:8" x14ac:dyDescent="0.3">
      <c r="A1496" s="3" t="s">
        <v>58</v>
      </c>
      <c r="B1496" s="3" t="s">
        <v>897</v>
      </c>
      <c r="C1496" s="3" t="s">
        <v>898</v>
      </c>
      <c r="D1496" s="3" t="str">
        <f>LEFT(C1496,1)&amp;"****"&amp;RIGHT(C1496,3)</f>
        <v>천****(주)</v>
      </c>
      <c r="E1496" s="3" t="s">
        <v>59</v>
      </c>
      <c r="F1496" s="3" t="s">
        <v>47</v>
      </c>
      <c r="G1496" s="3" t="s">
        <v>899</v>
      </c>
      <c r="H1496" t="str">
        <f t="shared" ref="H1496" si="458">LEFT(G1496,12)</f>
        <v>광주광역시 서구 시청로</v>
      </c>
    </row>
    <row r="1497" spans="1:8" x14ac:dyDescent="0.3">
      <c r="A1497" s="3" t="s">
        <v>30</v>
      </c>
      <c r="B1497" s="3" t="s">
        <v>924</v>
      </c>
      <c r="C1497" s="3" t="s">
        <v>925</v>
      </c>
      <c r="D1497" s="3" t="str">
        <f>LEFT(C1497,4)&amp;"**"&amp;RIGHT(C1497,1)</f>
        <v>(주)세**업</v>
      </c>
      <c r="E1497" s="3" t="s">
        <v>130</v>
      </c>
      <c r="F1497" s="3" t="s">
        <v>56</v>
      </c>
      <c r="G1497" s="3" t="s">
        <v>926</v>
      </c>
      <c r="H1497" t="str">
        <f>LEFT(G1497,12)</f>
        <v>광주광역시 서구 시청로</v>
      </c>
    </row>
    <row r="1498" spans="1:8" x14ac:dyDescent="0.3">
      <c r="A1498" s="3" t="s">
        <v>30</v>
      </c>
      <c r="B1498" s="3" t="s">
        <v>897</v>
      </c>
      <c r="C1498" s="3" t="s">
        <v>898</v>
      </c>
      <c r="D1498" s="3" t="str">
        <f>LEFT(C1498,1)&amp;"****"&amp;RIGHT(C1498,3)</f>
        <v>천****(주)</v>
      </c>
      <c r="E1498" s="3" t="s">
        <v>59</v>
      </c>
      <c r="F1498" s="3" t="s">
        <v>47</v>
      </c>
      <c r="G1498" s="3" t="s">
        <v>899</v>
      </c>
      <c r="H1498" t="str">
        <f t="shared" ref="H1498" si="459">LEFT(G1498,12)</f>
        <v>광주광역시 서구 시청로</v>
      </c>
    </row>
    <row r="1499" spans="1:8" x14ac:dyDescent="0.3">
      <c r="A1499" s="3" t="s">
        <v>15</v>
      </c>
      <c r="B1499" s="3" t="s">
        <v>924</v>
      </c>
      <c r="C1499" s="3" t="s">
        <v>925</v>
      </c>
      <c r="D1499" s="3" t="str">
        <f>LEFT(C1499,4)&amp;"**"&amp;RIGHT(C1499,1)</f>
        <v>(주)세**업</v>
      </c>
      <c r="E1499" s="3" t="s">
        <v>125</v>
      </c>
      <c r="F1499" s="3" t="s">
        <v>56</v>
      </c>
      <c r="G1499" s="3" t="s">
        <v>926</v>
      </c>
      <c r="H1499" t="str">
        <f>LEFT(G1499,12)</f>
        <v>광주광역시 서구 시청로</v>
      </c>
    </row>
    <row r="1500" spans="1:8" x14ac:dyDescent="0.3">
      <c r="A1500" s="3" t="s">
        <v>38</v>
      </c>
      <c r="B1500" s="3" t="s">
        <v>897</v>
      </c>
      <c r="C1500" s="3" t="s">
        <v>898</v>
      </c>
      <c r="D1500" s="3" t="str">
        <f>LEFT(C1500,1)&amp;"****"&amp;RIGHT(C1500,3)</f>
        <v>천****(주)</v>
      </c>
      <c r="E1500" s="3" t="s">
        <v>222</v>
      </c>
      <c r="F1500" s="3" t="s">
        <v>47</v>
      </c>
      <c r="G1500" s="3" t="s">
        <v>899</v>
      </c>
      <c r="H1500" t="str">
        <f t="shared" ref="H1500" si="460">LEFT(G1500,12)</f>
        <v>광주광역시 서구 시청로</v>
      </c>
    </row>
    <row r="1501" spans="1:8" x14ac:dyDescent="0.3">
      <c r="A1501" s="3" t="s">
        <v>38</v>
      </c>
      <c r="B1501" s="3" t="s">
        <v>927</v>
      </c>
      <c r="C1501" s="3" t="s">
        <v>928</v>
      </c>
      <c r="D1501" s="3" t="str">
        <f t="shared" ref="D1501:D1507" si="461">LEFT(C1501,1)&amp;"*"&amp;RIGHT(C1501,1)</f>
        <v>여*우</v>
      </c>
      <c r="E1501" s="3" t="s">
        <v>943</v>
      </c>
      <c r="F1501" s="3" t="s">
        <v>13</v>
      </c>
      <c r="G1501" s="3" t="s">
        <v>930</v>
      </c>
      <c r="H1501" t="str">
        <f>LEFT(G1501,13)</f>
        <v xml:space="preserve">광주광역시 서구 시청로 </v>
      </c>
    </row>
    <row r="1502" spans="1:8" x14ac:dyDescent="0.3">
      <c r="A1502" s="3" t="s">
        <v>38</v>
      </c>
      <c r="B1502" s="3" t="s">
        <v>914</v>
      </c>
      <c r="C1502" s="3" t="s">
        <v>909</v>
      </c>
      <c r="D1502" s="3" t="str">
        <f t="shared" si="461"/>
        <v>이*길</v>
      </c>
      <c r="E1502" s="3" t="s">
        <v>944</v>
      </c>
      <c r="F1502" s="3" t="s">
        <v>13</v>
      </c>
      <c r="G1502" s="3" t="s">
        <v>910</v>
      </c>
      <c r="H1502" t="str">
        <f>LEFT(G1502,13)</f>
        <v xml:space="preserve">광주광역시 서구 시청로 </v>
      </c>
    </row>
    <row r="1503" spans="1:8" x14ac:dyDescent="0.3">
      <c r="A1503" s="3" t="s">
        <v>38</v>
      </c>
      <c r="B1503" s="3" t="s">
        <v>945</v>
      </c>
      <c r="C1503" s="3" t="s">
        <v>946</v>
      </c>
      <c r="D1503" s="3" t="str">
        <f t="shared" si="461"/>
        <v>이*정</v>
      </c>
      <c r="E1503" s="3" t="s">
        <v>81</v>
      </c>
      <c r="F1503" s="3" t="s">
        <v>78</v>
      </c>
      <c r="G1503" s="3" t="s">
        <v>947</v>
      </c>
      <c r="H1503" t="str">
        <f t="shared" ref="H1503:H1507" si="462">LEFT(G1503,15)</f>
        <v xml:space="preserve">광주광역시 서구 시청서편로 </v>
      </c>
    </row>
    <row r="1504" spans="1:8" x14ac:dyDescent="0.3">
      <c r="A1504" s="3" t="s">
        <v>28</v>
      </c>
      <c r="B1504" s="3" t="s">
        <v>945</v>
      </c>
      <c r="C1504" s="3" t="s">
        <v>946</v>
      </c>
      <c r="D1504" s="3" t="str">
        <f t="shared" si="461"/>
        <v>이*정</v>
      </c>
      <c r="E1504" s="3" t="s">
        <v>80</v>
      </c>
      <c r="F1504" s="3" t="s">
        <v>78</v>
      </c>
      <c r="G1504" s="3" t="s">
        <v>947</v>
      </c>
      <c r="H1504" t="str">
        <f t="shared" si="462"/>
        <v xml:space="preserve">광주광역시 서구 시청서편로 </v>
      </c>
    </row>
    <row r="1505" spans="1:8" x14ac:dyDescent="0.3">
      <c r="A1505" s="3" t="s">
        <v>15</v>
      </c>
      <c r="B1505" s="3" t="s">
        <v>945</v>
      </c>
      <c r="C1505" s="3" t="s">
        <v>946</v>
      </c>
      <c r="D1505" s="3" t="str">
        <f t="shared" si="461"/>
        <v>이*정</v>
      </c>
      <c r="E1505" s="3" t="s">
        <v>66</v>
      </c>
      <c r="F1505" s="3" t="s">
        <v>78</v>
      </c>
      <c r="G1505" s="3" t="s">
        <v>947</v>
      </c>
      <c r="H1505" t="str">
        <f t="shared" si="462"/>
        <v xml:space="preserve">광주광역시 서구 시청서편로 </v>
      </c>
    </row>
    <row r="1506" spans="1:8" x14ac:dyDescent="0.3">
      <c r="A1506" s="3" t="s">
        <v>20</v>
      </c>
      <c r="B1506" s="3" t="s">
        <v>945</v>
      </c>
      <c r="C1506" s="3" t="s">
        <v>946</v>
      </c>
      <c r="D1506" s="3" t="str">
        <f t="shared" si="461"/>
        <v>이*정</v>
      </c>
      <c r="E1506" s="3" t="s">
        <v>69</v>
      </c>
      <c r="F1506" s="3" t="s">
        <v>78</v>
      </c>
      <c r="G1506" s="3" t="s">
        <v>947</v>
      </c>
      <c r="H1506" t="str">
        <f t="shared" si="462"/>
        <v xml:space="preserve">광주광역시 서구 시청서편로 </v>
      </c>
    </row>
    <row r="1507" spans="1:8" x14ac:dyDescent="0.3">
      <c r="A1507" s="3" t="s">
        <v>33</v>
      </c>
      <c r="B1507" s="3" t="s">
        <v>945</v>
      </c>
      <c r="C1507" s="3" t="s">
        <v>946</v>
      </c>
      <c r="D1507" s="3" t="str">
        <f t="shared" si="461"/>
        <v>이*정</v>
      </c>
      <c r="E1507" s="3" t="s">
        <v>69</v>
      </c>
      <c r="F1507" s="3" t="s">
        <v>78</v>
      </c>
      <c r="G1507" s="3" t="s">
        <v>947</v>
      </c>
      <c r="H1507" t="str">
        <f t="shared" si="462"/>
        <v xml:space="preserve">광주광역시 서구 시청서편로 </v>
      </c>
    </row>
    <row r="1508" spans="1:8" x14ac:dyDescent="0.3">
      <c r="A1508" s="3" t="s">
        <v>22</v>
      </c>
      <c r="B1508" s="3" t="s">
        <v>948</v>
      </c>
      <c r="C1508" s="3" t="s">
        <v>949</v>
      </c>
      <c r="D1508" s="3" t="str">
        <f>LEFT(C1508,1)&amp;"**"&amp;RIGHT(C1508,2)</f>
        <v>복**교회</v>
      </c>
      <c r="E1508" s="3" t="s">
        <v>950</v>
      </c>
      <c r="F1508" s="3" t="s">
        <v>78</v>
      </c>
      <c r="G1508" s="3" t="s">
        <v>951</v>
      </c>
      <c r="H1508" t="str">
        <f>LEFT(G1508,14)</f>
        <v>광주광역시 서구 시청서편로</v>
      </c>
    </row>
    <row r="1509" spans="1:8" x14ac:dyDescent="0.3">
      <c r="A1509" s="3" t="s">
        <v>36</v>
      </c>
      <c r="B1509" s="3" t="s">
        <v>945</v>
      </c>
      <c r="C1509" s="3" t="s">
        <v>946</v>
      </c>
      <c r="D1509" s="3" t="str">
        <f t="shared" ref="D1509:D1515" si="463">LEFT(C1509,1)&amp;"*"&amp;RIGHT(C1509,1)</f>
        <v>이*정</v>
      </c>
      <c r="E1509" s="3" t="s">
        <v>81</v>
      </c>
      <c r="F1509" s="3" t="s">
        <v>78</v>
      </c>
      <c r="G1509" s="3" t="s">
        <v>947</v>
      </c>
      <c r="H1509" t="str">
        <f t="shared" ref="H1509:H1514" si="464">LEFT(G1509,15)</f>
        <v xml:space="preserve">광주광역시 서구 시청서편로 </v>
      </c>
    </row>
    <row r="1510" spans="1:8" x14ac:dyDescent="0.3">
      <c r="A1510" s="3" t="s">
        <v>32</v>
      </c>
      <c r="B1510" s="3" t="s">
        <v>945</v>
      </c>
      <c r="C1510" s="3" t="s">
        <v>946</v>
      </c>
      <c r="D1510" s="3" t="str">
        <f t="shared" si="463"/>
        <v>이*정</v>
      </c>
      <c r="E1510" s="3" t="s">
        <v>80</v>
      </c>
      <c r="F1510" s="3" t="s">
        <v>78</v>
      </c>
      <c r="G1510" s="3" t="s">
        <v>947</v>
      </c>
      <c r="H1510" t="str">
        <f t="shared" si="464"/>
        <v xml:space="preserve">광주광역시 서구 시청서편로 </v>
      </c>
    </row>
    <row r="1511" spans="1:8" x14ac:dyDescent="0.3">
      <c r="A1511" s="3" t="s">
        <v>9</v>
      </c>
      <c r="B1511" s="3" t="s">
        <v>945</v>
      </c>
      <c r="C1511" s="3" t="s">
        <v>946</v>
      </c>
      <c r="D1511" s="3" t="str">
        <f t="shared" si="463"/>
        <v>이*정</v>
      </c>
      <c r="E1511" s="3" t="s">
        <v>66</v>
      </c>
      <c r="F1511" s="3" t="s">
        <v>78</v>
      </c>
      <c r="G1511" s="3" t="s">
        <v>947</v>
      </c>
      <c r="H1511" t="str">
        <f t="shared" si="464"/>
        <v xml:space="preserve">광주광역시 서구 시청서편로 </v>
      </c>
    </row>
    <row r="1512" spans="1:8" x14ac:dyDescent="0.3">
      <c r="A1512" s="3" t="s">
        <v>30</v>
      </c>
      <c r="B1512" s="3" t="s">
        <v>945</v>
      </c>
      <c r="C1512" s="3" t="s">
        <v>946</v>
      </c>
      <c r="D1512" s="3" t="str">
        <f t="shared" si="463"/>
        <v>이*정</v>
      </c>
      <c r="E1512" s="3" t="s">
        <v>77</v>
      </c>
      <c r="F1512" s="3" t="s">
        <v>78</v>
      </c>
      <c r="G1512" s="3" t="s">
        <v>947</v>
      </c>
      <c r="H1512" t="str">
        <f t="shared" si="464"/>
        <v xml:space="preserve">광주광역시 서구 시청서편로 </v>
      </c>
    </row>
    <row r="1513" spans="1:8" x14ac:dyDescent="0.3">
      <c r="A1513" s="3" t="s">
        <v>22</v>
      </c>
      <c r="B1513" s="3" t="s">
        <v>945</v>
      </c>
      <c r="C1513" s="3" t="s">
        <v>946</v>
      </c>
      <c r="D1513" s="3" t="str">
        <f t="shared" si="463"/>
        <v>이*정</v>
      </c>
      <c r="E1513" s="3" t="s">
        <v>952</v>
      </c>
      <c r="F1513" s="3" t="s">
        <v>78</v>
      </c>
      <c r="G1513" s="3" t="s">
        <v>947</v>
      </c>
      <c r="H1513" t="str">
        <f t="shared" si="464"/>
        <v xml:space="preserve">광주광역시 서구 시청서편로 </v>
      </c>
    </row>
    <row r="1514" spans="1:8" x14ac:dyDescent="0.3">
      <c r="A1514" s="3" t="s">
        <v>58</v>
      </c>
      <c r="B1514" s="3" t="s">
        <v>945</v>
      </c>
      <c r="C1514" s="3" t="s">
        <v>946</v>
      </c>
      <c r="D1514" s="3" t="str">
        <f t="shared" si="463"/>
        <v>이*정</v>
      </c>
      <c r="E1514" s="3" t="s">
        <v>77</v>
      </c>
      <c r="F1514" s="3" t="s">
        <v>78</v>
      </c>
      <c r="G1514" s="3" t="s">
        <v>947</v>
      </c>
      <c r="H1514" t="str">
        <f t="shared" si="464"/>
        <v xml:space="preserve">광주광역시 서구 시청서편로 </v>
      </c>
    </row>
    <row r="1515" spans="1:8" x14ac:dyDescent="0.3">
      <c r="A1515" s="3" t="s">
        <v>36</v>
      </c>
      <c r="B1515" s="3" t="s">
        <v>953</v>
      </c>
      <c r="C1515" s="3" t="s">
        <v>954</v>
      </c>
      <c r="D1515" s="3" t="str">
        <f t="shared" si="463"/>
        <v>이*호</v>
      </c>
      <c r="E1515" s="3" t="s">
        <v>353</v>
      </c>
      <c r="F1515" s="3" t="s">
        <v>13</v>
      </c>
      <c r="G1515" s="3" t="s">
        <v>955</v>
      </c>
      <c r="H1515" t="str">
        <f>LEFT(G1515,12)</f>
        <v>광주광역시 서구 염화로</v>
      </c>
    </row>
    <row r="1516" spans="1:8" x14ac:dyDescent="0.3">
      <c r="A1516" s="3" t="s">
        <v>33</v>
      </c>
      <c r="B1516" s="3" t="s">
        <v>956</v>
      </c>
      <c r="C1516" s="3" t="s">
        <v>957</v>
      </c>
      <c r="D1516" s="3" t="str">
        <f>LEFT(C1516,4)&amp;"*****"&amp;RIGHT(C1516,1)</f>
        <v>(주)영*****점</v>
      </c>
      <c r="E1516" s="3" t="s">
        <v>294</v>
      </c>
      <c r="F1516" s="3" t="s">
        <v>13</v>
      </c>
      <c r="G1516" s="3" t="s">
        <v>958</v>
      </c>
      <c r="H1516" t="str">
        <f>LEFT(G1516,12)</f>
        <v>광주광역시 서구 염화로</v>
      </c>
    </row>
    <row r="1517" spans="1:8" x14ac:dyDescent="0.3">
      <c r="A1517" s="3" t="s">
        <v>33</v>
      </c>
      <c r="B1517" s="3" t="s">
        <v>953</v>
      </c>
      <c r="C1517" s="3" t="s">
        <v>954</v>
      </c>
      <c r="D1517" s="3" t="str">
        <f t="shared" ref="D1517:D1519" si="465">LEFT(C1517,1)&amp;"*"&amp;RIGHT(C1517,1)</f>
        <v>이*호</v>
      </c>
      <c r="E1517" s="3" t="s">
        <v>108</v>
      </c>
      <c r="F1517" s="3" t="s">
        <v>13</v>
      </c>
      <c r="G1517" s="3" t="s">
        <v>955</v>
      </c>
      <c r="H1517" t="str">
        <f t="shared" ref="H1517:H1519" si="466">LEFT(G1517,12)</f>
        <v>광주광역시 서구 염화로</v>
      </c>
    </row>
    <row r="1518" spans="1:8" x14ac:dyDescent="0.3">
      <c r="A1518" s="3" t="s">
        <v>28</v>
      </c>
      <c r="B1518" s="3" t="s">
        <v>953</v>
      </c>
      <c r="C1518" s="3" t="s">
        <v>954</v>
      </c>
      <c r="D1518" s="3" t="str">
        <f t="shared" si="465"/>
        <v>이*호</v>
      </c>
      <c r="E1518" s="3" t="s">
        <v>119</v>
      </c>
      <c r="F1518" s="3" t="s">
        <v>13</v>
      </c>
      <c r="G1518" s="3" t="s">
        <v>955</v>
      </c>
      <c r="H1518" t="str">
        <f t="shared" si="466"/>
        <v>광주광역시 서구 염화로</v>
      </c>
    </row>
    <row r="1519" spans="1:8" x14ac:dyDescent="0.3">
      <c r="A1519" s="3" t="s">
        <v>32</v>
      </c>
      <c r="B1519" s="3" t="s">
        <v>953</v>
      </c>
      <c r="C1519" s="3" t="s">
        <v>954</v>
      </c>
      <c r="D1519" s="3" t="str">
        <f t="shared" si="465"/>
        <v>이*호</v>
      </c>
      <c r="E1519" s="3" t="s">
        <v>959</v>
      </c>
      <c r="F1519" s="3" t="s">
        <v>13</v>
      </c>
      <c r="G1519" s="3" t="s">
        <v>955</v>
      </c>
      <c r="H1519" t="str">
        <f t="shared" si="466"/>
        <v>광주광역시 서구 염화로</v>
      </c>
    </row>
    <row r="1520" spans="1:8" x14ac:dyDescent="0.3">
      <c r="A1520" s="3" t="s">
        <v>38</v>
      </c>
      <c r="B1520" s="3" t="s">
        <v>956</v>
      </c>
      <c r="C1520" s="3" t="s">
        <v>957</v>
      </c>
      <c r="D1520" s="3" t="str">
        <f>LEFT(C1520,4)&amp;"*****"&amp;RIGHT(C1520,1)</f>
        <v>(주)영*****점</v>
      </c>
      <c r="E1520" s="3" t="s">
        <v>960</v>
      </c>
      <c r="F1520" s="3" t="s">
        <v>13</v>
      </c>
      <c r="G1520" s="3" t="s">
        <v>958</v>
      </c>
      <c r="H1520" t="str">
        <f>LEFT(G1520,12)</f>
        <v>광주광역시 서구 염화로</v>
      </c>
    </row>
    <row r="1521" spans="1:8" x14ac:dyDescent="0.3">
      <c r="A1521" s="3" t="s">
        <v>15</v>
      </c>
      <c r="B1521" s="3" t="s">
        <v>953</v>
      </c>
      <c r="C1521" s="3" t="s">
        <v>954</v>
      </c>
      <c r="D1521" s="3" t="str">
        <f t="shared" ref="D1521:D1525" si="467">LEFT(C1521,1)&amp;"*"&amp;RIGHT(C1521,1)</f>
        <v>이*호</v>
      </c>
      <c r="E1521" s="3" t="s">
        <v>373</v>
      </c>
      <c r="F1521" s="3" t="s">
        <v>13</v>
      </c>
      <c r="G1521" s="3" t="s">
        <v>955</v>
      </c>
      <c r="H1521" t="str">
        <f t="shared" ref="H1521:H1525" si="468">LEFT(G1521,12)</f>
        <v>광주광역시 서구 염화로</v>
      </c>
    </row>
    <row r="1522" spans="1:8" x14ac:dyDescent="0.3">
      <c r="A1522" s="3" t="s">
        <v>20</v>
      </c>
      <c r="B1522" s="3" t="s">
        <v>953</v>
      </c>
      <c r="C1522" s="3" t="s">
        <v>954</v>
      </c>
      <c r="D1522" s="3" t="str">
        <f t="shared" si="467"/>
        <v>이*호</v>
      </c>
      <c r="E1522" s="3" t="s">
        <v>961</v>
      </c>
      <c r="F1522" s="3" t="s">
        <v>13</v>
      </c>
      <c r="G1522" s="3" t="s">
        <v>955</v>
      </c>
      <c r="H1522" t="str">
        <f t="shared" si="468"/>
        <v>광주광역시 서구 염화로</v>
      </c>
    </row>
    <row r="1523" spans="1:8" x14ac:dyDescent="0.3">
      <c r="A1523" s="3" t="s">
        <v>38</v>
      </c>
      <c r="B1523" s="3" t="s">
        <v>953</v>
      </c>
      <c r="C1523" s="3" t="s">
        <v>954</v>
      </c>
      <c r="D1523" s="3" t="str">
        <f t="shared" si="467"/>
        <v>이*호</v>
      </c>
      <c r="E1523" s="3" t="s">
        <v>353</v>
      </c>
      <c r="F1523" s="3" t="s">
        <v>13</v>
      </c>
      <c r="G1523" s="3" t="s">
        <v>955</v>
      </c>
      <c r="H1523" t="str">
        <f t="shared" si="468"/>
        <v>광주광역시 서구 염화로</v>
      </c>
    </row>
    <row r="1524" spans="1:8" x14ac:dyDescent="0.3">
      <c r="A1524" s="3" t="s">
        <v>30</v>
      </c>
      <c r="B1524" s="3" t="s">
        <v>953</v>
      </c>
      <c r="C1524" s="3" t="s">
        <v>954</v>
      </c>
      <c r="D1524" s="3" t="str">
        <f t="shared" si="467"/>
        <v>이*호</v>
      </c>
      <c r="E1524" s="3" t="s">
        <v>962</v>
      </c>
      <c r="F1524" s="3" t="s">
        <v>13</v>
      </c>
      <c r="G1524" s="3" t="s">
        <v>955</v>
      </c>
      <c r="H1524" t="str">
        <f t="shared" si="468"/>
        <v>광주광역시 서구 염화로</v>
      </c>
    </row>
    <row r="1525" spans="1:8" x14ac:dyDescent="0.3">
      <c r="A1525" s="3" t="s">
        <v>9</v>
      </c>
      <c r="B1525" s="3" t="s">
        <v>953</v>
      </c>
      <c r="C1525" s="3" t="s">
        <v>954</v>
      </c>
      <c r="D1525" s="3" t="str">
        <f t="shared" si="467"/>
        <v>이*호</v>
      </c>
      <c r="E1525" s="3" t="s">
        <v>373</v>
      </c>
      <c r="F1525" s="3" t="s">
        <v>13</v>
      </c>
      <c r="G1525" s="3" t="s">
        <v>955</v>
      </c>
      <c r="H1525" t="str">
        <f t="shared" si="468"/>
        <v>광주광역시 서구 염화로</v>
      </c>
    </row>
    <row r="1526" spans="1:8" x14ac:dyDescent="0.3">
      <c r="A1526" s="3" t="s">
        <v>30</v>
      </c>
      <c r="B1526" s="3" t="s">
        <v>963</v>
      </c>
      <c r="C1526" s="3" t="s">
        <v>964</v>
      </c>
      <c r="D1526" s="3" t="str">
        <f>LEFT(C1526,4)&amp;"***"&amp;RIGHT(C1526,1)</f>
        <v>(주)신***니</v>
      </c>
      <c r="E1526" s="3" t="s">
        <v>77</v>
      </c>
      <c r="F1526" s="3" t="s">
        <v>13</v>
      </c>
      <c r="G1526" s="3" t="s">
        <v>965</v>
      </c>
      <c r="H1526" t="str">
        <f>LEFT(G1526,12)</f>
        <v>광주광역시 서구 운천로</v>
      </c>
    </row>
    <row r="1527" spans="1:8" x14ac:dyDescent="0.3">
      <c r="A1527" s="3" t="s">
        <v>32</v>
      </c>
      <c r="B1527" s="3" t="s">
        <v>966</v>
      </c>
      <c r="C1527" s="3" t="s">
        <v>967</v>
      </c>
      <c r="D1527" s="3" t="str">
        <f>LEFT(C1527,4)&amp;"***"&amp;RIGHT(C1527,1)</f>
        <v>(주)해***어</v>
      </c>
      <c r="E1527" s="3" t="s">
        <v>185</v>
      </c>
      <c r="F1527" s="3" t="s">
        <v>13</v>
      </c>
      <c r="G1527" s="3" t="s">
        <v>968</v>
      </c>
      <c r="H1527" t="str">
        <f>LEFT(G1527,13)</f>
        <v xml:space="preserve">광주광역시 서구 운천로 </v>
      </c>
    </row>
    <row r="1528" spans="1:8" x14ac:dyDescent="0.3">
      <c r="A1528" s="3" t="s">
        <v>30</v>
      </c>
      <c r="B1528" s="3" t="s">
        <v>969</v>
      </c>
      <c r="C1528" s="3" t="s">
        <v>970</v>
      </c>
      <c r="D1528" s="3" t="str">
        <f t="shared" ref="D1528:D1529" si="469">LEFT(C1528,4)&amp;"**"&amp;RIGHT(C1528,1)</f>
        <v>(주)화**인</v>
      </c>
      <c r="E1528" s="3" t="s">
        <v>114</v>
      </c>
      <c r="F1528" s="3" t="s">
        <v>13</v>
      </c>
      <c r="G1528" s="3" t="s">
        <v>971</v>
      </c>
      <c r="H1528" t="str">
        <f t="shared" ref="H1528:H1529" si="470">LEFT(G1528,13)</f>
        <v xml:space="preserve">광주광역시 서구 운천로 </v>
      </c>
    </row>
    <row r="1529" spans="1:8" x14ac:dyDescent="0.3">
      <c r="A1529" s="3" t="s">
        <v>22</v>
      </c>
      <c r="B1529" s="3" t="s">
        <v>969</v>
      </c>
      <c r="C1529" s="3" t="s">
        <v>970</v>
      </c>
      <c r="D1529" s="3" t="str">
        <f t="shared" si="469"/>
        <v>(주)화**인</v>
      </c>
      <c r="E1529" s="3" t="s">
        <v>187</v>
      </c>
      <c r="F1529" s="3" t="s">
        <v>13</v>
      </c>
      <c r="G1529" s="3" t="s">
        <v>972</v>
      </c>
      <c r="H1529" t="str">
        <f t="shared" si="470"/>
        <v xml:space="preserve">광주광역시 서구 운천로 </v>
      </c>
    </row>
    <row r="1530" spans="1:8" x14ac:dyDescent="0.3">
      <c r="A1530" s="3" t="s">
        <v>32</v>
      </c>
      <c r="B1530" s="3" t="s">
        <v>963</v>
      </c>
      <c r="C1530" s="3" t="s">
        <v>964</v>
      </c>
      <c r="D1530" s="3" t="str">
        <f t="shared" ref="D1530:D1533" si="471">LEFT(C1530,4)&amp;"***"&amp;RIGHT(C1530,1)</f>
        <v>(주)신***니</v>
      </c>
      <c r="E1530" s="3" t="s">
        <v>80</v>
      </c>
      <c r="F1530" s="3" t="s">
        <v>13</v>
      </c>
      <c r="G1530" s="3" t="s">
        <v>965</v>
      </c>
      <c r="H1530" t="str">
        <f t="shared" ref="H1530:H1531" si="472">LEFT(G1530,12)</f>
        <v>광주광역시 서구 운천로</v>
      </c>
    </row>
    <row r="1531" spans="1:8" x14ac:dyDescent="0.3">
      <c r="A1531" s="3" t="s">
        <v>9</v>
      </c>
      <c r="B1531" s="3" t="s">
        <v>963</v>
      </c>
      <c r="C1531" s="3" t="s">
        <v>964</v>
      </c>
      <c r="D1531" s="3" t="str">
        <f t="shared" si="471"/>
        <v>(주)신***니</v>
      </c>
      <c r="E1531" s="3" t="s">
        <v>66</v>
      </c>
      <c r="F1531" s="3" t="s">
        <v>13</v>
      </c>
      <c r="G1531" s="3" t="s">
        <v>965</v>
      </c>
      <c r="H1531" t="str">
        <f t="shared" si="472"/>
        <v>광주광역시 서구 운천로</v>
      </c>
    </row>
    <row r="1532" spans="1:8" x14ac:dyDescent="0.3">
      <c r="A1532" s="3" t="s">
        <v>9</v>
      </c>
      <c r="B1532" s="3" t="s">
        <v>966</v>
      </c>
      <c r="C1532" s="3" t="s">
        <v>967</v>
      </c>
      <c r="D1532" s="3" t="str">
        <f t="shared" si="471"/>
        <v>(주)해***어</v>
      </c>
      <c r="E1532" s="3" t="s">
        <v>973</v>
      </c>
      <c r="F1532" s="3" t="s">
        <v>13</v>
      </c>
      <c r="G1532" s="3" t="s">
        <v>968</v>
      </c>
      <c r="H1532" t="str">
        <f t="shared" ref="H1532:H1533" si="473">LEFT(G1532,13)</f>
        <v xml:space="preserve">광주광역시 서구 운천로 </v>
      </c>
    </row>
    <row r="1533" spans="1:8" x14ac:dyDescent="0.3">
      <c r="A1533" s="3" t="s">
        <v>22</v>
      </c>
      <c r="B1533" s="3" t="s">
        <v>966</v>
      </c>
      <c r="C1533" s="3" t="s">
        <v>967</v>
      </c>
      <c r="D1533" s="3" t="str">
        <f t="shared" si="471"/>
        <v>(주)해***어</v>
      </c>
      <c r="E1533" s="3" t="s">
        <v>199</v>
      </c>
      <c r="F1533" s="3" t="s">
        <v>13</v>
      </c>
      <c r="G1533" s="3" t="s">
        <v>968</v>
      </c>
      <c r="H1533" t="str">
        <f t="shared" si="473"/>
        <v xml:space="preserve">광주광역시 서구 운천로 </v>
      </c>
    </row>
    <row r="1534" spans="1:8" x14ac:dyDescent="0.3">
      <c r="A1534" s="3" t="s">
        <v>22</v>
      </c>
      <c r="B1534" s="3" t="s">
        <v>963</v>
      </c>
      <c r="C1534" s="3" t="s">
        <v>964</v>
      </c>
      <c r="D1534" s="3" t="str">
        <f>LEFT(C1534,4)&amp;"***"&amp;RIGHT(C1534,1)</f>
        <v>(주)신***니</v>
      </c>
      <c r="E1534" s="3" t="s">
        <v>68</v>
      </c>
      <c r="F1534" s="3" t="s">
        <v>13</v>
      </c>
      <c r="G1534" s="3" t="s">
        <v>965</v>
      </c>
      <c r="H1534" t="str">
        <f>LEFT(G1534,12)</f>
        <v>광주광역시 서구 운천로</v>
      </c>
    </row>
    <row r="1535" spans="1:8" x14ac:dyDescent="0.3">
      <c r="A1535" s="3" t="s">
        <v>9</v>
      </c>
      <c r="B1535" s="3" t="s">
        <v>969</v>
      </c>
      <c r="C1535" s="3" t="s">
        <v>970</v>
      </c>
      <c r="D1535" s="3" t="str">
        <f>LEFT(C1535,4)&amp;"**"&amp;RIGHT(C1535,1)</f>
        <v>(주)화**인</v>
      </c>
      <c r="E1535" s="3" t="s">
        <v>148</v>
      </c>
      <c r="F1535" s="3" t="s">
        <v>13</v>
      </c>
      <c r="G1535" s="3" t="s">
        <v>972</v>
      </c>
      <c r="H1535" t="str">
        <f>LEFT(G1535,13)</f>
        <v xml:space="preserve">광주광역시 서구 운천로 </v>
      </c>
    </row>
    <row r="1536" spans="1:8" x14ac:dyDescent="0.3">
      <c r="A1536" s="3" t="s">
        <v>22</v>
      </c>
      <c r="B1536" s="3" t="s">
        <v>974</v>
      </c>
      <c r="C1536" s="3" t="s">
        <v>975</v>
      </c>
      <c r="D1536" s="3" t="str">
        <f>LEFT(C1536,4)&amp;"*****"&amp;RIGHT(C1536,1)</f>
        <v>(주)김*****보</v>
      </c>
      <c r="E1536" s="3" t="s">
        <v>976</v>
      </c>
      <c r="F1536" s="3" t="s">
        <v>13</v>
      </c>
      <c r="G1536" s="3" t="s">
        <v>977</v>
      </c>
      <c r="H1536" t="str">
        <f>LEFT(G1536,12)</f>
        <v>광주광역시 서구 운천로</v>
      </c>
    </row>
    <row r="1537" spans="1:8" x14ac:dyDescent="0.3">
      <c r="A1537" s="3" t="s">
        <v>28</v>
      </c>
      <c r="B1537" s="3" t="s">
        <v>969</v>
      </c>
      <c r="C1537" s="3" t="s">
        <v>970</v>
      </c>
      <c r="D1537" s="3" t="str">
        <f>LEFT(C1537,4)&amp;"**"&amp;RIGHT(C1537,1)</f>
        <v>(주)화**인</v>
      </c>
      <c r="E1537" s="3" t="s">
        <v>119</v>
      </c>
      <c r="F1537" s="3" t="s">
        <v>13</v>
      </c>
      <c r="G1537" s="3" t="s">
        <v>971</v>
      </c>
      <c r="H1537" t="str">
        <f>LEFT(G1537,13)</f>
        <v xml:space="preserve">광주광역시 서구 운천로 </v>
      </c>
    </row>
    <row r="1538" spans="1:8" x14ac:dyDescent="0.3">
      <c r="A1538" s="3" t="s">
        <v>28</v>
      </c>
      <c r="B1538" s="3" t="s">
        <v>978</v>
      </c>
      <c r="C1538" s="3" t="s">
        <v>979</v>
      </c>
      <c r="D1538" s="3" t="str">
        <f>LEFT(C1538,4)&amp;"****"&amp;RIGHT(C1538,1)</f>
        <v>주식회사****발</v>
      </c>
      <c r="E1538" s="3" t="s">
        <v>980</v>
      </c>
      <c r="F1538" s="3" t="s">
        <v>13</v>
      </c>
      <c r="G1538" s="3" t="s">
        <v>981</v>
      </c>
      <c r="H1538" t="str">
        <f t="shared" ref="H1538" si="474">LEFT(G1538,13)</f>
        <v xml:space="preserve">광주광역시 서구 운천로 </v>
      </c>
    </row>
    <row r="1539" spans="1:8" x14ac:dyDescent="0.3">
      <c r="A1539" s="3" t="s">
        <v>28</v>
      </c>
      <c r="B1539" s="3" t="s">
        <v>963</v>
      </c>
      <c r="C1539" s="3" t="s">
        <v>964</v>
      </c>
      <c r="D1539" s="3" t="str">
        <f>LEFT(C1539,4)&amp;"***"&amp;RIGHT(C1539,1)</f>
        <v>(주)신***니</v>
      </c>
      <c r="E1539" s="3" t="s">
        <v>80</v>
      </c>
      <c r="F1539" s="3" t="s">
        <v>13</v>
      </c>
      <c r="G1539" s="3" t="s">
        <v>965</v>
      </c>
      <c r="H1539" t="str">
        <f>LEFT(G1539,12)</f>
        <v>광주광역시 서구 운천로</v>
      </c>
    </row>
    <row r="1540" spans="1:8" x14ac:dyDescent="0.3">
      <c r="A1540" s="3" t="s">
        <v>32</v>
      </c>
      <c r="B1540" s="3" t="s">
        <v>969</v>
      </c>
      <c r="C1540" s="3" t="s">
        <v>970</v>
      </c>
      <c r="D1540" s="3" t="str">
        <f>LEFT(C1540,4)&amp;"**"&amp;RIGHT(C1540,1)</f>
        <v>(주)화**인</v>
      </c>
      <c r="E1540" s="3" t="s">
        <v>119</v>
      </c>
      <c r="F1540" s="3" t="s">
        <v>13</v>
      </c>
      <c r="G1540" s="3" t="s">
        <v>971</v>
      </c>
      <c r="H1540" t="str">
        <f>LEFT(G1540,13)</f>
        <v xml:space="preserve">광주광역시 서구 운천로 </v>
      </c>
    </row>
    <row r="1541" spans="1:8" x14ac:dyDescent="0.3">
      <c r="A1541" s="3" t="s">
        <v>15</v>
      </c>
      <c r="B1541" s="3" t="s">
        <v>966</v>
      </c>
      <c r="C1541" s="3" t="s">
        <v>967</v>
      </c>
      <c r="D1541" s="3" t="str">
        <f>LEFT(C1541,4)&amp;"***"&amp;RIGHT(C1541,1)</f>
        <v>(주)해***어</v>
      </c>
      <c r="E1541" s="3" t="s">
        <v>66</v>
      </c>
      <c r="F1541" s="3" t="s">
        <v>13</v>
      </c>
      <c r="G1541" s="3" t="s">
        <v>968</v>
      </c>
      <c r="H1541" t="str">
        <f>LEFT(G1541,13)</f>
        <v xml:space="preserve">광주광역시 서구 운천로 </v>
      </c>
    </row>
    <row r="1542" spans="1:8" x14ac:dyDescent="0.3">
      <c r="A1542" s="3" t="s">
        <v>15</v>
      </c>
      <c r="B1542" s="3" t="s">
        <v>963</v>
      </c>
      <c r="C1542" s="3" t="s">
        <v>964</v>
      </c>
      <c r="D1542" s="3" t="str">
        <f>LEFT(C1542,4)&amp;"***"&amp;RIGHT(C1542,1)</f>
        <v>(주)신***니</v>
      </c>
      <c r="E1542" s="3" t="s">
        <v>66</v>
      </c>
      <c r="F1542" s="3" t="s">
        <v>13</v>
      </c>
      <c r="G1542" s="3" t="s">
        <v>965</v>
      </c>
      <c r="H1542" t="str">
        <f>LEFT(G1542,12)</f>
        <v>광주광역시 서구 운천로</v>
      </c>
    </row>
    <row r="1543" spans="1:8" x14ac:dyDescent="0.3">
      <c r="A1543" s="3" t="s">
        <v>36</v>
      </c>
      <c r="B1543" s="3" t="s">
        <v>969</v>
      </c>
      <c r="C1543" s="3" t="s">
        <v>970</v>
      </c>
      <c r="D1543" s="3" t="str">
        <f>LEFT(C1543,4)&amp;"**"&amp;RIGHT(C1543,1)</f>
        <v>(주)화**인</v>
      </c>
      <c r="E1543" s="3" t="s">
        <v>120</v>
      </c>
      <c r="F1543" s="3" t="s">
        <v>13</v>
      </c>
      <c r="G1543" s="3" t="s">
        <v>971</v>
      </c>
      <c r="H1543" t="str">
        <f>LEFT(G1543,13)</f>
        <v xml:space="preserve">광주광역시 서구 운천로 </v>
      </c>
    </row>
    <row r="1544" spans="1:8" x14ac:dyDescent="0.3">
      <c r="A1544" s="3" t="s">
        <v>33</v>
      </c>
      <c r="B1544" s="3" t="s">
        <v>966</v>
      </c>
      <c r="C1544" s="3" t="s">
        <v>967</v>
      </c>
      <c r="D1544" s="3" t="str">
        <f>LEFT(C1544,4)&amp;"***"&amp;RIGHT(C1544,1)</f>
        <v>(주)해***어</v>
      </c>
      <c r="E1544" s="3" t="s">
        <v>69</v>
      </c>
      <c r="F1544" s="3" t="s">
        <v>13</v>
      </c>
      <c r="G1544" s="3" t="s">
        <v>968</v>
      </c>
      <c r="H1544" t="str">
        <f>LEFT(G1544,13)</f>
        <v xml:space="preserve">광주광역시 서구 운천로 </v>
      </c>
    </row>
    <row r="1545" spans="1:8" x14ac:dyDescent="0.3">
      <c r="A1545" s="3" t="s">
        <v>33</v>
      </c>
      <c r="B1545" s="3" t="s">
        <v>963</v>
      </c>
      <c r="C1545" s="3" t="s">
        <v>964</v>
      </c>
      <c r="D1545" s="3" t="str">
        <f>LEFT(C1545,4)&amp;"***"&amp;RIGHT(C1545,1)</f>
        <v>(주)신***니</v>
      </c>
      <c r="E1545" s="3" t="s">
        <v>69</v>
      </c>
      <c r="F1545" s="3" t="s">
        <v>13</v>
      </c>
      <c r="G1545" s="3" t="s">
        <v>965</v>
      </c>
      <c r="H1545" t="str">
        <f>LEFT(G1545,12)</f>
        <v>광주광역시 서구 운천로</v>
      </c>
    </row>
    <row r="1546" spans="1:8" x14ac:dyDescent="0.3">
      <c r="A1546" s="3" t="s">
        <v>20</v>
      </c>
      <c r="B1546" s="3" t="s">
        <v>969</v>
      </c>
      <c r="C1546" s="3" t="s">
        <v>970</v>
      </c>
      <c r="D1546" s="3" t="str">
        <f>LEFT(C1546,4)&amp;"**"&amp;RIGHT(C1546,1)</f>
        <v>(주)화**인</v>
      </c>
      <c r="E1546" s="3" t="s">
        <v>91</v>
      </c>
      <c r="F1546" s="3" t="s">
        <v>13</v>
      </c>
      <c r="G1546" s="3" t="s">
        <v>971</v>
      </c>
      <c r="H1546" t="str">
        <f>LEFT(G1546,13)</f>
        <v xml:space="preserve">광주광역시 서구 운천로 </v>
      </c>
    </row>
    <row r="1547" spans="1:8" x14ac:dyDescent="0.3">
      <c r="A1547" s="3" t="s">
        <v>36</v>
      </c>
      <c r="B1547" s="3" t="s">
        <v>966</v>
      </c>
      <c r="C1547" s="3" t="s">
        <v>967</v>
      </c>
      <c r="D1547" s="3" t="str">
        <f>LEFT(C1547,4)&amp;"***"&amp;RIGHT(C1547,1)</f>
        <v>(주)해***어</v>
      </c>
      <c r="E1547" s="3" t="s">
        <v>81</v>
      </c>
      <c r="F1547" s="3" t="s">
        <v>13</v>
      </c>
      <c r="G1547" s="3" t="s">
        <v>968</v>
      </c>
      <c r="H1547" t="str">
        <f>LEFT(G1547,13)</f>
        <v xml:space="preserve">광주광역시 서구 운천로 </v>
      </c>
    </row>
    <row r="1548" spans="1:8" x14ac:dyDescent="0.3">
      <c r="A1548" s="3" t="s">
        <v>36</v>
      </c>
      <c r="B1548" s="3" t="s">
        <v>963</v>
      </c>
      <c r="C1548" s="3" t="s">
        <v>964</v>
      </c>
      <c r="D1548" s="3" t="str">
        <f>LEFT(C1548,4)&amp;"***"&amp;RIGHT(C1548,1)</f>
        <v>(주)신***니</v>
      </c>
      <c r="E1548" s="3" t="s">
        <v>81</v>
      </c>
      <c r="F1548" s="3" t="s">
        <v>13</v>
      </c>
      <c r="G1548" s="3" t="s">
        <v>965</v>
      </c>
      <c r="H1548" t="str">
        <f>LEFT(G1548,12)</f>
        <v>광주광역시 서구 운천로</v>
      </c>
    </row>
    <row r="1549" spans="1:8" x14ac:dyDescent="0.3">
      <c r="A1549" s="3" t="s">
        <v>15</v>
      </c>
      <c r="B1549" s="3" t="s">
        <v>969</v>
      </c>
      <c r="C1549" s="3" t="s">
        <v>970</v>
      </c>
      <c r="D1549" s="3" t="str">
        <f t="shared" ref="D1549:D1550" si="475">LEFT(C1549,4)&amp;"**"&amp;RIGHT(C1549,1)</f>
        <v>(주)화**인</v>
      </c>
      <c r="E1549" s="3" t="s">
        <v>148</v>
      </c>
      <c r="F1549" s="3" t="s">
        <v>13</v>
      </c>
      <c r="G1549" s="3" t="s">
        <v>972</v>
      </c>
      <c r="H1549" t="str">
        <f t="shared" ref="H1549:H1550" si="476">LEFT(G1549,13)</f>
        <v xml:space="preserve">광주광역시 서구 운천로 </v>
      </c>
    </row>
    <row r="1550" spans="1:8" x14ac:dyDescent="0.3">
      <c r="A1550" s="3" t="s">
        <v>38</v>
      </c>
      <c r="B1550" s="3" t="s">
        <v>969</v>
      </c>
      <c r="C1550" s="3" t="s">
        <v>970</v>
      </c>
      <c r="D1550" s="3" t="str">
        <f t="shared" si="475"/>
        <v>(주)화**인</v>
      </c>
      <c r="E1550" s="3" t="s">
        <v>120</v>
      </c>
      <c r="F1550" s="3" t="s">
        <v>13</v>
      </c>
      <c r="G1550" s="3" t="s">
        <v>971</v>
      </c>
      <c r="H1550" t="str">
        <f t="shared" si="476"/>
        <v xml:space="preserve">광주광역시 서구 운천로 </v>
      </c>
    </row>
    <row r="1551" spans="1:8" x14ac:dyDescent="0.3">
      <c r="A1551" s="3" t="s">
        <v>38</v>
      </c>
      <c r="B1551" s="3" t="s">
        <v>966</v>
      </c>
      <c r="C1551" s="3" t="s">
        <v>967</v>
      </c>
      <c r="D1551" s="3" t="str">
        <f>LEFT(C1551,4)&amp;"***"&amp;RIGHT(C1551,1)</f>
        <v>(주)해***어</v>
      </c>
      <c r="E1551" s="3" t="s">
        <v>81</v>
      </c>
      <c r="F1551" s="3" t="s">
        <v>13</v>
      </c>
      <c r="G1551" s="3" t="s">
        <v>968</v>
      </c>
      <c r="H1551" t="str">
        <f>LEFT(G1551,13)</f>
        <v xml:space="preserve">광주광역시 서구 운천로 </v>
      </c>
    </row>
    <row r="1552" spans="1:8" x14ac:dyDescent="0.3">
      <c r="A1552" s="3" t="s">
        <v>38</v>
      </c>
      <c r="B1552" s="3" t="s">
        <v>963</v>
      </c>
      <c r="C1552" s="3" t="s">
        <v>964</v>
      </c>
      <c r="D1552" s="3" t="str">
        <f>LEFT(C1552,4)&amp;"***"&amp;RIGHT(C1552,1)</f>
        <v>(주)신***니</v>
      </c>
      <c r="E1552" s="3" t="s">
        <v>81</v>
      </c>
      <c r="F1552" s="3" t="s">
        <v>13</v>
      </c>
      <c r="G1552" s="3" t="s">
        <v>965</v>
      </c>
      <c r="H1552" t="str">
        <f>LEFT(G1552,12)</f>
        <v>광주광역시 서구 운천로</v>
      </c>
    </row>
    <row r="1553" spans="1:8" x14ac:dyDescent="0.3">
      <c r="A1553" s="3" t="s">
        <v>33</v>
      </c>
      <c r="B1553" s="3" t="s">
        <v>969</v>
      </c>
      <c r="C1553" s="3" t="s">
        <v>970</v>
      </c>
      <c r="D1553" s="3" t="str">
        <f>LEFT(C1553,4)&amp;"**"&amp;RIGHT(C1553,1)</f>
        <v>(주)화**인</v>
      </c>
      <c r="E1553" s="3" t="s">
        <v>91</v>
      </c>
      <c r="F1553" s="3" t="s">
        <v>13</v>
      </c>
      <c r="G1553" s="3" t="s">
        <v>971</v>
      </c>
      <c r="H1553" t="str">
        <f>LEFT(G1553,13)</f>
        <v xml:space="preserve">광주광역시 서구 운천로 </v>
      </c>
    </row>
    <row r="1554" spans="1:8" x14ac:dyDescent="0.3">
      <c r="A1554" s="3" t="s">
        <v>20</v>
      </c>
      <c r="B1554" s="3" t="s">
        <v>963</v>
      </c>
      <c r="C1554" s="3" t="s">
        <v>964</v>
      </c>
      <c r="D1554" s="3" t="str">
        <f>LEFT(C1554,4)&amp;"***"&amp;RIGHT(C1554,1)</f>
        <v>(주)신***니</v>
      </c>
      <c r="E1554" s="3" t="s">
        <v>69</v>
      </c>
      <c r="F1554" s="3" t="s">
        <v>13</v>
      </c>
      <c r="G1554" s="3" t="s">
        <v>965</v>
      </c>
      <c r="H1554" t="str">
        <f>LEFT(G1554,12)</f>
        <v>광주광역시 서구 운천로</v>
      </c>
    </row>
    <row r="1555" spans="1:8" x14ac:dyDescent="0.3">
      <c r="A1555" s="3" t="s">
        <v>20</v>
      </c>
      <c r="B1555" s="3" t="s">
        <v>966</v>
      </c>
      <c r="C1555" s="3" t="s">
        <v>967</v>
      </c>
      <c r="D1555" s="3" t="str">
        <f>LEFT(C1555,4)&amp;"***"&amp;RIGHT(C1555,1)</f>
        <v>(주)해***어</v>
      </c>
      <c r="E1555" s="3" t="s">
        <v>69</v>
      </c>
      <c r="F1555" s="3" t="s">
        <v>13</v>
      </c>
      <c r="G1555" s="3" t="s">
        <v>968</v>
      </c>
      <c r="H1555" t="str">
        <f>LEFT(G1555,13)</f>
        <v xml:space="preserve">광주광역시 서구 운천로 </v>
      </c>
    </row>
    <row r="1556" spans="1:8" x14ac:dyDescent="0.3">
      <c r="A1556" s="3" t="s">
        <v>33</v>
      </c>
      <c r="B1556" s="3" t="s">
        <v>974</v>
      </c>
      <c r="C1556" s="3" t="s">
        <v>975</v>
      </c>
      <c r="D1556" s="3" t="str">
        <f t="shared" ref="D1556:D1559" si="477">LEFT(C1556,4)&amp;"*****"&amp;RIGHT(C1556,1)</f>
        <v>(주)김*****보</v>
      </c>
      <c r="E1556" s="3" t="s">
        <v>982</v>
      </c>
      <c r="F1556" s="3" t="s">
        <v>13</v>
      </c>
      <c r="G1556" s="3" t="s">
        <v>983</v>
      </c>
      <c r="H1556" t="str">
        <f t="shared" ref="H1556:H1559" si="478">LEFT(G1556,12)</f>
        <v>광주광역시 서구 운천로</v>
      </c>
    </row>
    <row r="1557" spans="1:8" x14ac:dyDescent="0.3">
      <c r="A1557" s="3" t="s">
        <v>15</v>
      </c>
      <c r="B1557" s="3" t="s">
        <v>974</v>
      </c>
      <c r="C1557" s="3" t="s">
        <v>975</v>
      </c>
      <c r="D1557" s="3" t="str">
        <f t="shared" si="477"/>
        <v>(주)김*****보</v>
      </c>
      <c r="E1557" s="3" t="s">
        <v>233</v>
      </c>
      <c r="F1557" s="3" t="s">
        <v>13</v>
      </c>
      <c r="G1557" s="3" t="s">
        <v>977</v>
      </c>
      <c r="H1557" t="str">
        <f t="shared" si="478"/>
        <v>광주광역시 서구 운천로</v>
      </c>
    </row>
    <row r="1558" spans="1:8" x14ac:dyDescent="0.3">
      <c r="A1558" s="3" t="s">
        <v>9</v>
      </c>
      <c r="B1558" s="3" t="s">
        <v>974</v>
      </c>
      <c r="C1558" s="3" t="s">
        <v>975</v>
      </c>
      <c r="D1558" s="3" t="str">
        <f t="shared" si="477"/>
        <v>(주)김*****보</v>
      </c>
      <c r="E1558" s="3" t="s">
        <v>233</v>
      </c>
      <c r="F1558" s="3" t="s">
        <v>13</v>
      </c>
      <c r="G1558" s="3" t="s">
        <v>977</v>
      </c>
      <c r="H1558" t="str">
        <f t="shared" si="478"/>
        <v>광주광역시 서구 운천로</v>
      </c>
    </row>
    <row r="1559" spans="1:8" x14ac:dyDescent="0.3">
      <c r="A1559" s="3" t="s">
        <v>20</v>
      </c>
      <c r="B1559" s="3" t="s">
        <v>974</v>
      </c>
      <c r="C1559" s="3" t="s">
        <v>975</v>
      </c>
      <c r="D1559" s="3" t="str">
        <f t="shared" si="477"/>
        <v>(주)김*****보</v>
      </c>
      <c r="E1559" s="3" t="s">
        <v>21</v>
      </c>
      <c r="F1559" s="3" t="s">
        <v>13</v>
      </c>
      <c r="G1559" s="3" t="s">
        <v>983</v>
      </c>
      <c r="H1559" t="str">
        <f t="shared" si="478"/>
        <v>광주광역시 서구 운천로</v>
      </c>
    </row>
    <row r="1560" spans="1:8" x14ac:dyDescent="0.3">
      <c r="A1560" s="3" t="s">
        <v>58</v>
      </c>
      <c r="B1560" s="3" t="s">
        <v>984</v>
      </c>
      <c r="C1560" s="3" t="s">
        <v>985</v>
      </c>
      <c r="D1560" s="3" t="str">
        <f>LEFT(C1560,4)&amp;"***"&amp;RIGHT(C1560,1)</f>
        <v>유한회사***통</v>
      </c>
      <c r="E1560" s="3" t="s">
        <v>114</v>
      </c>
      <c r="F1560" s="3" t="s">
        <v>47</v>
      </c>
      <c r="G1560" s="3" t="s">
        <v>986</v>
      </c>
      <c r="H1560" t="str">
        <f>LEFT(G1560,13)</f>
        <v xml:space="preserve">광주광역시 서구 운천로 </v>
      </c>
    </row>
    <row r="1561" spans="1:8" x14ac:dyDescent="0.3">
      <c r="A1561" s="3" t="s">
        <v>9</v>
      </c>
      <c r="B1561" s="3" t="s">
        <v>987</v>
      </c>
      <c r="C1561" s="3" t="s">
        <v>988</v>
      </c>
      <c r="D1561" s="3" t="str">
        <f t="shared" ref="D1561:D1586" si="479">LEFT(C1561,1)&amp;"*"&amp;RIGHT(C1561,1)</f>
        <v>정*영</v>
      </c>
      <c r="E1561" s="3" t="s">
        <v>66</v>
      </c>
      <c r="F1561" s="3" t="s">
        <v>56</v>
      </c>
      <c r="G1561" s="3" t="s">
        <v>989</v>
      </c>
      <c r="H1561" t="str">
        <f>LEFT(G1561,12)</f>
        <v>광주광역시 서구 운천로</v>
      </c>
    </row>
    <row r="1562" spans="1:8" x14ac:dyDescent="0.3">
      <c r="A1562" s="3" t="s">
        <v>22</v>
      </c>
      <c r="B1562" s="3" t="s">
        <v>990</v>
      </c>
      <c r="C1562" s="3" t="s">
        <v>991</v>
      </c>
      <c r="D1562" s="3" t="str">
        <f t="shared" si="479"/>
        <v>김*기</v>
      </c>
      <c r="E1562" s="3" t="s">
        <v>74</v>
      </c>
      <c r="F1562" s="3" t="s">
        <v>56</v>
      </c>
      <c r="G1562" s="3" t="s">
        <v>992</v>
      </c>
      <c r="H1562" t="str">
        <f t="shared" ref="H1562:H1563" si="480">LEFT(G1562,12)</f>
        <v>광주광역시 서구 운천로</v>
      </c>
    </row>
    <row r="1563" spans="1:8" x14ac:dyDescent="0.3">
      <c r="A1563" s="3" t="s">
        <v>33</v>
      </c>
      <c r="B1563" s="3" t="s">
        <v>990</v>
      </c>
      <c r="C1563" s="3" t="s">
        <v>991</v>
      </c>
      <c r="D1563" s="3" t="str">
        <f t="shared" si="479"/>
        <v>김*기</v>
      </c>
      <c r="E1563" s="3" t="s">
        <v>98</v>
      </c>
      <c r="F1563" s="3" t="s">
        <v>56</v>
      </c>
      <c r="G1563" s="3" t="s">
        <v>992</v>
      </c>
      <c r="H1563" t="str">
        <f t="shared" si="480"/>
        <v>광주광역시 서구 운천로</v>
      </c>
    </row>
    <row r="1564" spans="1:8" x14ac:dyDescent="0.3">
      <c r="A1564" s="3" t="s">
        <v>20</v>
      </c>
      <c r="B1564" s="3" t="s">
        <v>987</v>
      </c>
      <c r="C1564" s="3" t="s">
        <v>988</v>
      </c>
      <c r="D1564" s="3" t="str">
        <f t="shared" si="479"/>
        <v>정*영</v>
      </c>
      <c r="E1564" s="3" t="s">
        <v>69</v>
      </c>
      <c r="F1564" s="3" t="s">
        <v>56</v>
      </c>
      <c r="G1564" s="3" t="s">
        <v>989</v>
      </c>
      <c r="H1564" t="str">
        <f>LEFT(G1564,12)</f>
        <v>광주광역시 서구 운천로</v>
      </c>
    </row>
    <row r="1565" spans="1:8" x14ac:dyDescent="0.3">
      <c r="A1565" s="3" t="s">
        <v>20</v>
      </c>
      <c r="B1565" s="3" t="s">
        <v>990</v>
      </c>
      <c r="C1565" s="3" t="s">
        <v>991</v>
      </c>
      <c r="D1565" s="3" t="str">
        <f t="shared" si="479"/>
        <v>김*기</v>
      </c>
      <c r="E1565" s="3" t="s">
        <v>98</v>
      </c>
      <c r="F1565" s="3" t="s">
        <v>56</v>
      </c>
      <c r="G1565" s="3" t="s">
        <v>992</v>
      </c>
      <c r="H1565" t="str">
        <f t="shared" ref="H1565:H1571" si="481">LEFT(G1565,12)</f>
        <v>광주광역시 서구 운천로</v>
      </c>
    </row>
    <row r="1566" spans="1:8" x14ac:dyDescent="0.3">
      <c r="A1566" s="3" t="s">
        <v>38</v>
      </c>
      <c r="B1566" s="3" t="s">
        <v>990</v>
      </c>
      <c r="C1566" s="3" t="s">
        <v>991</v>
      </c>
      <c r="D1566" s="3" t="str">
        <f t="shared" si="479"/>
        <v>김*기</v>
      </c>
      <c r="E1566" s="3" t="s">
        <v>571</v>
      </c>
      <c r="F1566" s="3" t="s">
        <v>56</v>
      </c>
      <c r="G1566" s="3" t="s">
        <v>992</v>
      </c>
      <c r="H1566" t="str">
        <f t="shared" si="481"/>
        <v>광주광역시 서구 운천로</v>
      </c>
    </row>
    <row r="1567" spans="1:8" x14ac:dyDescent="0.3">
      <c r="A1567" s="3" t="s">
        <v>30</v>
      </c>
      <c r="B1567" s="3" t="s">
        <v>990</v>
      </c>
      <c r="C1567" s="3" t="s">
        <v>991</v>
      </c>
      <c r="D1567" s="3" t="str">
        <f t="shared" si="479"/>
        <v>김*기</v>
      </c>
      <c r="E1567" s="3" t="s">
        <v>211</v>
      </c>
      <c r="F1567" s="3" t="s">
        <v>56</v>
      </c>
      <c r="G1567" s="3" t="s">
        <v>992</v>
      </c>
      <c r="H1567" t="str">
        <f t="shared" si="481"/>
        <v>광주광역시 서구 운천로</v>
      </c>
    </row>
    <row r="1568" spans="1:8" x14ac:dyDescent="0.3">
      <c r="A1568" s="3" t="s">
        <v>9</v>
      </c>
      <c r="B1568" s="3" t="s">
        <v>990</v>
      </c>
      <c r="C1568" s="3" t="s">
        <v>991</v>
      </c>
      <c r="D1568" s="3" t="str">
        <f t="shared" si="479"/>
        <v>김*기</v>
      </c>
      <c r="E1568" s="3" t="s">
        <v>72</v>
      </c>
      <c r="F1568" s="3" t="s">
        <v>56</v>
      </c>
      <c r="G1568" s="3" t="s">
        <v>992</v>
      </c>
      <c r="H1568" t="str">
        <f t="shared" si="481"/>
        <v>광주광역시 서구 운천로</v>
      </c>
    </row>
    <row r="1569" spans="1:8" x14ac:dyDescent="0.3">
      <c r="A1569" s="3" t="s">
        <v>36</v>
      </c>
      <c r="B1569" s="3" t="s">
        <v>990</v>
      </c>
      <c r="C1569" s="3" t="s">
        <v>991</v>
      </c>
      <c r="D1569" s="3" t="str">
        <f t="shared" si="479"/>
        <v>김*기</v>
      </c>
      <c r="E1569" s="3" t="s">
        <v>571</v>
      </c>
      <c r="F1569" s="3" t="s">
        <v>56</v>
      </c>
      <c r="G1569" s="3" t="s">
        <v>992</v>
      </c>
      <c r="H1569" t="str">
        <f t="shared" si="481"/>
        <v>광주광역시 서구 운천로</v>
      </c>
    </row>
    <row r="1570" spans="1:8" x14ac:dyDescent="0.3">
      <c r="A1570" s="3" t="s">
        <v>28</v>
      </c>
      <c r="B1570" s="3" t="s">
        <v>990</v>
      </c>
      <c r="C1570" s="3" t="s">
        <v>991</v>
      </c>
      <c r="D1570" s="3" t="str">
        <f t="shared" si="479"/>
        <v>김*기</v>
      </c>
      <c r="E1570" s="3" t="s">
        <v>588</v>
      </c>
      <c r="F1570" s="3" t="s">
        <v>56</v>
      </c>
      <c r="G1570" s="3" t="s">
        <v>992</v>
      </c>
      <c r="H1570" t="str">
        <f t="shared" si="481"/>
        <v>광주광역시 서구 운천로</v>
      </c>
    </row>
    <row r="1571" spans="1:8" x14ac:dyDescent="0.3">
      <c r="A1571" s="3" t="s">
        <v>32</v>
      </c>
      <c r="B1571" s="3" t="s">
        <v>990</v>
      </c>
      <c r="C1571" s="3" t="s">
        <v>991</v>
      </c>
      <c r="D1571" s="3" t="str">
        <f t="shared" si="479"/>
        <v>김*기</v>
      </c>
      <c r="E1571" s="3" t="s">
        <v>588</v>
      </c>
      <c r="F1571" s="3" t="s">
        <v>56</v>
      </c>
      <c r="G1571" s="3" t="s">
        <v>992</v>
      </c>
      <c r="H1571" t="str">
        <f t="shared" si="481"/>
        <v>광주광역시 서구 운천로</v>
      </c>
    </row>
    <row r="1572" spans="1:8" x14ac:dyDescent="0.3">
      <c r="A1572" s="3" t="s">
        <v>32</v>
      </c>
      <c r="B1572" s="3" t="s">
        <v>993</v>
      </c>
      <c r="C1572" s="3" t="s">
        <v>994</v>
      </c>
      <c r="D1572" s="3" t="str">
        <f t="shared" si="479"/>
        <v>강*경</v>
      </c>
      <c r="E1572" s="3" t="s">
        <v>995</v>
      </c>
      <c r="F1572" s="3" t="s">
        <v>47</v>
      </c>
      <c r="G1572" s="3" t="s">
        <v>996</v>
      </c>
      <c r="H1572" t="str">
        <f>LEFT(G1572,15)</f>
        <v>광주광역시 서구 월드컵4강로</v>
      </c>
    </row>
    <row r="1573" spans="1:8" x14ac:dyDescent="0.3">
      <c r="A1573" s="3" t="s">
        <v>15</v>
      </c>
      <c r="B1573" s="3" t="s">
        <v>993</v>
      </c>
      <c r="C1573" s="3" t="s">
        <v>994</v>
      </c>
      <c r="D1573" s="3" t="str">
        <f t="shared" si="479"/>
        <v>강*경</v>
      </c>
      <c r="E1573" s="3" t="s">
        <v>997</v>
      </c>
      <c r="F1573" s="3" t="s">
        <v>47</v>
      </c>
      <c r="G1573" s="3" t="s">
        <v>996</v>
      </c>
      <c r="H1573" t="str">
        <f t="shared" ref="H1573:H1577" si="482">LEFT(G1573,15)</f>
        <v>광주광역시 서구 월드컵4강로</v>
      </c>
    </row>
    <row r="1574" spans="1:8" x14ac:dyDescent="0.3">
      <c r="A1574" s="3" t="s">
        <v>20</v>
      </c>
      <c r="B1574" s="3" t="s">
        <v>993</v>
      </c>
      <c r="C1574" s="3" t="s">
        <v>994</v>
      </c>
      <c r="D1574" s="3" t="str">
        <f t="shared" si="479"/>
        <v>강*경</v>
      </c>
      <c r="E1574" s="3" t="s">
        <v>91</v>
      </c>
      <c r="F1574" s="3" t="s">
        <v>47</v>
      </c>
      <c r="G1574" s="3" t="s">
        <v>996</v>
      </c>
      <c r="H1574" t="str">
        <f t="shared" si="482"/>
        <v>광주광역시 서구 월드컵4강로</v>
      </c>
    </row>
    <row r="1575" spans="1:8" x14ac:dyDescent="0.3">
      <c r="A1575" s="3" t="s">
        <v>33</v>
      </c>
      <c r="B1575" s="3" t="s">
        <v>993</v>
      </c>
      <c r="C1575" s="3" t="s">
        <v>994</v>
      </c>
      <c r="D1575" s="3" t="str">
        <f t="shared" si="479"/>
        <v>강*경</v>
      </c>
      <c r="E1575" s="3" t="s">
        <v>91</v>
      </c>
      <c r="F1575" s="3" t="s">
        <v>47</v>
      </c>
      <c r="G1575" s="3" t="s">
        <v>996</v>
      </c>
      <c r="H1575" t="str">
        <f t="shared" si="482"/>
        <v>광주광역시 서구 월드컵4강로</v>
      </c>
    </row>
    <row r="1576" spans="1:8" x14ac:dyDescent="0.3">
      <c r="A1576" s="3" t="s">
        <v>38</v>
      </c>
      <c r="B1576" s="3" t="s">
        <v>993</v>
      </c>
      <c r="C1576" s="3" t="s">
        <v>994</v>
      </c>
      <c r="D1576" s="3" t="str">
        <f t="shared" si="479"/>
        <v>강*경</v>
      </c>
      <c r="E1576" s="3" t="s">
        <v>120</v>
      </c>
      <c r="F1576" s="3" t="s">
        <v>47</v>
      </c>
      <c r="G1576" s="3" t="s">
        <v>996</v>
      </c>
      <c r="H1576" t="str">
        <f t="shared" si="482"/>
        <v>광주광역시 서구 월드컵4강로</v>
      </c>
    </row>
    <row r="1577" spans="1:8" x14ac:dyDescent="0.3">
      <c r="A1577" s="3" t="s">
        <v>36</v>
      </c>
      <c r="B1577" s="3" t="s">
        <v>993</v>
      </c>
      <c r="C1577" s="3" t="s">
        <v>994</v>
      </c>
      <c r="D1577" s="3" t="str">
        <f t="shared" si="479"/>
        <v>강*경</v>
      </c>
      <c r="E1577" s="3" t="s">
        <v>120</v>
      </c>
      <c r="F1577" s="3" t="s">
        <v>47</v>
      </c>
      <c r="G1577" s="3" t="s">
        <v>996</v>
      </c>
      <c r="H1577" t="str">
        <f t="shared" si="482"/>
        <v>광주광역시 서구 월드컵4강로</v>
      </c>
    </row>
    <row r="1578" spans="1:8" x14ac:dyDescent="0.3">
      <c r="A1578" s="3" t="s">
        <v>32</v>
      </c>
      <c r="B1578" s="3" t="s">
        <v>998</v>
      </c>
      <c r="C1578" s="3" t="s">
        <v>999</v>
      </c>
      <c r="D1578" s="3" t="str">
        <f t="shared" si="479"/>
        <v>정*채</v>
      </c>
      <c r="E1578" s="3" t="s">
        <v>588</v>
      </c>
      <c r="F1578" s="3" t="s">
        <v>56</v>
      </c>
      <c r="G1578" s="3" t="s">
        <v>1000</v>
      </c>
      <c r="H1578" t="str">
        <f>LEFT(G1578,15)</f>
        <v>광주광역시 서구 월드컵4강로</v>
      </c>
    </row>
    <row r="1579" spans="1:8" x14ac:dyDescent="0.3">
      <c r="A1579" s="3" t="s">
        <v>58</v>
      </c>
      <c r="B1579" s="3" t="s">
        <v>998</v>
      </c>
      <c r="C1579" s="3" t="s">
        <v>999</v>
      </c>
      <c r="D1579" s="3" t="str">
        <f t="shared" si="479"/>
        <v>정*채</v>
      </c>
      <c r="E1579" s="3" t="s">
        <v>211</v>
      </c>
      <c r="F1579" s="3" t="s">
        <v>56</v>
      </c>
      <c r="G1579" s="3" t="s">
        <v>1000</v>
      </c>
      <c r="H1579" t="str">
        <f t="shared" ref="H1579:H1586" si="483">LEFT(G1579,15)</f>
        <v>광주광역시 서구 월드컵4강로</v>
      </c>
    </row>
    <row r="1580" spans="1:8" x14ac:dyDescent="0.3">
      <c r="A1580" s="3" t="s">
        <v>30</v>
      </c>
      <c r="B1580" s="3" t="s">
        <v>998</v>
      </c>
      <c r="C1580" s="3" t="s">
        <v>999</v>
      </c>
      <c r="D1580" s="3" t="str">
        <f t="shared" si="479"/>
        <v>정*채</v>
      </c>
      <c r="E1580" s="3" t="s">
        <v>211</v>
      </c>
      <c r="F1580" s="3" t="s">
        <v>56</v>
      </c>
      <c r="G1580" s="3" t="s">
        <v>1000</v>
      </c>
      <c r="H1580" t="str">
        <f t="shared" si="483"/>
        <v>광주광역시 서구 월드컵4강로</v>
      </c>
    </row>
    <row r="1581" spans="1:8" x14ac:dyDescent="0.3">
      <c r="A1581" s="3" t="s">
        <v>28</v>
      </c>
      <c r="B1581" s="3" t="s">
        <v>998</v>
      </c>
      <c r="C1581" s="3" t="s">
        <v>999</v>
      </c>
      <c r="D1581" s="3" t="str">
        <f t="shared" si="479"/>
        <v>정*채</v>
      </c>
      <c r="E1581" s="3" t="s">
        <v>588</v>
      </c>
      <c r="F1581" s="3" t="s">
        <v>56</v>
      </c>
      <c r="G1581" s="3" t="s">
        <v>1000</v>
      </c>
      <c r="H1581" t="str">
        <f t="shared" si="483"/>
        <v>광주광역시 서구 월드컵4강로</v>
      </c>
    </row>
    <row r="1582" spans="1:8" x14ac:dyDescent="0.3">
      <c r="A1582" s="3" t="s">
        <v>36</v>
      </c>
      <c r="B1582" s="3" t="s">
        <v>998</v>
      </c>
      <c r="C1582" s="3" t="s">
        <v>999</v>
      </c>
      <c r="D1582" s="3" t="str">
        <f t="shared" si="479"/>
        <v>정*채</v>
      </c>
      <c r="E1582" s="3" t="s">
        <v>571</v>
      </c>
      <c r="F1582" s="3" t="s">
        <v>56</v>
      </c>
      <c r="G1582" s="3" t="s">
        <v>1000</v>
      </c>
      <c r="H1582" t="str">
        <f t="shared" si="483"/>
        <v>광주광역시 서구 월드컵4강로</v>
      </c>
    </row>
    <row r="1583" spans="1:8" x14ac:dyDescent="0.3">
      <c r="A1583" s="3" t="s">
        <v>58</v>
      </c>
      <c r="B1583" s="3" t="s">
        <v>1001</v>
      </c>
      <c r="C1583" s="3" t="s">
        <v>1002</v>
      </c>
      <c r="D1583" s="3" t="str">
        <f t="shared" si="479"/>
        <v>이*형</v>
      </c>
      <c r="E1583" s="3" t="s">
        <v>1003</v>
      </c>
      <c r="F1583" s="3" t="s">
        <v>56</v>
      </c>
      <c r="G1583" s="3" t="s">
        <v>1004</v>
      </c>
      <c r="H1583" t="str">
        <f t="shared" si="483"/>
        <v>광주광역시 서구 월드컵4강로</v>
      </c>
    </row>
    <row r="1584" spans="1:8" x14ac:dyDescent="0.3">
      <c r="A1584" s="3" t="s">
        <v>30</v>
      </c>
      <c r="B1584" s="3" t="s">
        <v>1001</v>
      </c>
      <c r="C1584" s="3" t="s">
        <v>1002</v>
      </c>
      <c r="D1584" s="3" t="str">
        <f t="shared" si="479"/>
        <v>이*형</v>
      </c>
      <c r="E1584" s="3" t="s">
        <v>114</v>
      </c>
      <c r="F1584" s="3" t="s">
        <v>56</v>
      </c>
      <c r="G1584" s="3" t="s">
        <v>1004</v>
      </c>
      <c r="H1584" t="str">
        <f t="shared" si="483"/>
        <v>광주광역시 서구 월드컵4강로</v>
      </c>
    </row>
    <row r="1585" spans="1:8" x14ac:dyDescent="0.3">
      <c r="A1585" s="3" t="s">
        <v>28</v>
      </c>
      <c r="B1585" s="3" t="s">
        <v>1001</v>
      </c>
      <c r="C1585" s="3" t="s">
        <v>1002</v>
      </c>
      <c r="D1585" s="3" t="str">
        <f t="shared" si="479"/>
        <v>이*형</v>
      </c>
      <c r="E1585" s="3" t="s">
        <v>119</v>
      </c>
      <c r="F1585" s="3" t="s">
        <v>56</v>
      </c>
      <c r="G1585" s="3" t="s">
        <v>1004</v>
      </c>
      <c r="H1585" t="str">
        <f t="shared" si="483"/>
        <v>광주광역시 서구 월드컵4강로</v>
      </c>
    </row>
    <row r="1586" spans="1:8" x14ac:dyDescent="0.3">
      <c r="A1586" s="3" t="s">
        <v>32</v>
      </c>
      <c r="B1586" s="3" t="s">
        <v>1001</v>
      </c>
      <c r="C1586" s="3" t="s">
        <v>1002</v>
      </c>
      <c r="D1586" s="3" t="str">
        <f t="shared" si="479"/>
        <v>이*형</v>
      </c>
      <c r="E1586" s="3" t="s">
        <v>119</v>
      </c>
      <c r="F1586" s="3" t="s">
        <v>56</v>
      </c>
      <c r="G1586" s="3" t="s">
        <v>1004</v>
      </c>
      <c r="H1586" t="str">
        <f t="shared" si="483"/>
        <v>광주광역시 서구 월드컵4강로</v>
      </c>
    </row>
    <row r="1587" spans="1:8" x14ac:dyDescent="0.3">
      <c r="A1587" s="3" t="s">
        <v>58</v>
      </c>
      <c r="B1587" s="3" t="s">
        <v>1005</v>
      </c>
      <c r="C1587" s="3" t="s">
        <v>1006</v>
      </c>
      <c r="D1587" s="3" t="str">
        <f>LEFT(C1587,1)&amp;"****"&amp;RIGHT(C1587,1)</f>
        <v>임****정</v>
      </c>
      <c r="E1587" s="3" t="s">
        <v>59</v>
      </c>
      <c r="F1587" s="3" t="s">
        <v>78</v>
      </c>
      <c r="G1587" s="3" t="s">
        <v>1004</v>
      </c>
      <c r="H1587" t="str">
        <f>LEFT(G1587,15)</f>
        <v>광주광역시 서구 월드컵4강로</v>
      </c>
    </row>
    <row r="1588" spans="1:8" x14ac:dyDescent="0.3">
      <c r="A1588" s="3" t="s">
        <v>58</v>
      </c>
      <c r="B1588" s="3" t="s">
        <v>1007</v>
      </c>
      <c r="C1588" s="3" t="s">
        <v>1008</v>
      </c>
      <c r="D1588" s="3" t="str">
        <f t="shared" ref="D1588:D1598" si="484">LEFT(C1588,1)&amp;"*"&amp;RIGHT(C1588,1)</f>
        <v>옥*용</v>
      </c>
      <c r="E1588" s="3" t="s">
        <v>211</v>
      </c>
      <c r="F1588" s="3" t="s">
        <v>56</v>
      </c>
      <c r="G1588" s="3" t="s">
        <v>1004</v>
      </c>
      <c r="H1588" t="str">
        <f>LEFT(G1588,14)</f>
        <v>광주광역시 서구 월드컵4강</v>
      </c>
    </row>
    <row r="1589" spans="1:8" x14ac:dyDescent="0.3">
      <c r="A1589" s="3" t="s">
        <v>9</v>
      </c>
      <c r="B1589" s="3" t="s">
        <v>1009</v>
      </c>
      <c r="C1589" s="3" t="s">
        <v>1010</v>
      </c>
      <c r="D1589" s="3" t="str">
        <f t="shared" si="484"/>
        <v>안*경</v>
      </c>
      <c r="E1589" s="3" t="s">
        <v>193</v>
      </c>
      <c r="F1589" s="3" t="s">
        <v>56</v>
      </c>
      <c r="G1589" s="3" t="s">
        <v>1004</v>
      </c>
      <c r="H1589" t="str">
        <f>LEFT(G1589,15)</f>
        <v>광주광역시 서구 월드컵4강로</v>
      </c>
    </row>
    <row r="1590" spans="1:8" x14ac:dyDescent="0.3">
      <c r="A1590" s="3" t="s">
        <v>9</v>
      </c>
      <c r="B1590" s="3" t="s">
        <v>1001</v>
      </c>
      <c r="C1590" s="3" t="s">
        <v>1002</v>
      </c>
      <c r="D1590" s="3" t="str">
        <f t="shared" si="484"/>
        <v>이*형</v>
      </c>
      <c r="E1590" s="3" t="s">
        <v>148</v>
      </c>
      <c r="F1590" s="3" t="s">
        <v>56</v>
      </c>
      <c r="G1590" s="3" t="s">
        <v>1004</v>
      </c>
      <c r="H1590" t="str">
        <f t="shared" ref="H1590:H1594" si="485">LEFT(G1590,15)</f>
        <v>광주광역시 서구 월드컵4강로</v>
      </c>
    </row>
    <row r="1591" spans="1:8" x14ac:dyDescent="0.3">
      <c r="A1591" s="3" t="s">
        <v>38</v>
      </c>
      <c r="B1591" s="3" t="s">
        <v>1009</v>
      </c>
      <c r="C1591" s="3" t="s">
        <v>1010</v>
      </c>
      <c r="D1591" s="3" t="str">
        <f t="shared" si="484"/>
        <v>안*경</v>
      </c>
      <c r="E1591" s="3" t="s">
        <v>81</v>
      </c>
      <c r="F1591" s="3" t="s">
        <v>56</v>
      </c>
      <c r="G1591" s="3" t="s">
        <v>1004</v>
      </c>
      <c r="H1591" t="str">
        <f t="shared" si="485"/>
        <v>광주광역시 서구 월드컵4강로</v>
      </c>
    </row>
    <row r="1592" spans="1:8" x14ac:dyDescent="0.3">
      <c r="A1592" s="3" t="s">
        <v>36</v>
      </c>
      <c r="B1592" s="3" t="s">
        <v>1009</v>
      </c>
      <c r="C1592" s="3" t="s">
        <v>1010</v>
      </c>
      <c r="D1592" s="3" t="str">
        <f t="shared" si="484"/>
        <v>안*경</v>
      </c>
      <c r="E1592" s="3" t="s">
        <v>1011</v>
      </c>
      <c r="F1592" s="3" t="s">
        <v>56</v>
      </c>
      <c r="G1592" s="3" t="s">
        <v>1004</v>
      </c>
      <c r="H1592" t="str">
        <f t="shared" si="485"/>
        <v>광주광역시 서구 월드컵4강로</v>
      </c>
    </row>
    <row r="1593" spans="1:8" x14ac:dyDescent="0.3">
      <c r="A1593" s="3" t="s">
        <v>22</v>
      </c>
      <c r="B1593" s="3" t="s">
        <v>1009</v>
      </c>
      <c r="C1593" s="3" t="s">
        <v>1010</v>
      </c>
      <c r="D1593" s="3" t="str">
        <f t="shared" si="484"/>
        <v>안*경</v>
      </c>
      <c r="E1593" s="3" t="s">
        <v>199</v>
      </c>
      <c r="F1593" s="3" t="s">
        <v>56</v>
      </c>
      <c r="G1593" s="3" t="s">
        <v>1004</v>
      </c>
      <c r="H1593" t="str">
        <f t="shared" si="485"/>
        <v>광주광역시 서구 월드컵4강로</v>
      </c>
    </row>
    <row r="1594" spans="1:8" x14ac:dyDescent="0.3">
      <c r="A1594" s="3" t="s">
        <v>22</v>
      </c>
      <c r="B1594" s="3" t="s">
        <v>1001</v>
      </c>
      <c r="C1594" s="3" t="s">
        <v>1002</v>
      </c>
      <c r="D1594" s="3" t="str">
        <f t="shared" si="484"/>
        <v>이*형</v>
      </c>
      <c r="E1594" s="3" t="s">
        <v>187</v>
      </c>
      <c r="F1594" s="3" t="s">
        <v>56</v>
      </c>
      <c r="G1594" s="3" t="s">
        <v>1004</v>
      </c>
      <c r="H1594" t="str">
        <f t="shared" si="485"/>
        <v>광주광역시 서구 월드컵4강로</v>
      </c>
    </row>
    <row r="1595" spans="1:8" x14ac:dyDescent="0.3">
      <c r="A1595" s="3" t="s">
        <v>33</v>
      </c>
      <c r="B1595" s="3" t="s">
        <v>1009</v>
      </c>
      <c r="C1595" s="3" t="s">
        <v>1010</v>
      </c>
      <c r="D1595" s="3" t="str">
        <f t="shared" si="484"/>
        <v>안*경</v>
      </c>
      <c r="E1595" s="3" t="s">
        <v>69</v>
      </c>
      <c r="F1595" s="3" t="s">
        <v>56</v>
      </c>
      <c r="G1595" s="3" t="s">
        <v>1004</v>
      </c>
      <c r="H1595" t="str">
        <f>LEFT(G1595,15)</f>
        <v>광주광역시 서구 월드컵4강로</v>
      </c>
    </row>
    <row r="1596" spans="1:8" x14ac:dyDescent="0.3">
      <c r="A1596" s="3" t="s">
        <v>15</v>
      </c>
      <c r="B1596" s="3" t="s">
        <v>1001</v>
      </c>
      <c r="C1596" s="3" t="s">
        <v>1002</v>
      </c>
      <c r="D1596" s="3" t="str">
        <f t="shared" si="484"/>
        <v>이*형</v>
      </c>
      <c r="E1596" s="3" t="s">
        <v>148</v>
      </c>
      <c r="F1596" s="3" t="s">
        <v>56</v>
      </c>
      <c r="G1596" s="3" t="s">
        <v>1004</v>
      </c>
      <c r="H1596" t="str">
        <f t="shared" ref="H1596:H1598" si="486">LEFT(G1596,15)</f>
        <v>광주광역시 서구 월드컵4강로</v>
      </c>
    </row>
    <row r="1597" spans="1:8" x14ac:dyDescent="0.3">
      <c r="A1597" s="3" t="s">
        <v>20</v>
      </c>
      <c r="B1597" s="3" t="s">
        <v>1009</v>
      </c>
      <c r="C1597" s="3" t="s">
        <v>1010</v>
      </c>
      <c r="D1597" s="3" t="str">
        <f t="shared" si="484"/>
        <v>안*경</v>
      </c>
      <c r="E1597" s="3" t="s">
        <v>1012</v>
      </c>
      <c r="F1597" s="3" t="s">
        <v>56</v>
      </c>
      <c r="G1597" s="3" t="s">
        <v>1004</v>
      </c>
      <c r="H1597" t="str">
        <f t="shared" si="486"/>
        <v>광주광역시 서구 월드컵4강로</v>
      </c>
    </row>
    <row r="1598" spans="1:8" x14ac:dyDescent="0.3">
      <c r="A1598" s="3" t="s">
        <v>15</v>
      </c>
      <c r="B1598" s="3" t="s">
        <v>1009</v>
      </c>
      <c r="C1598" s="3" t="s">
        <v>1010</v>
      </c>
      <c r="D1598" s="3" t="str">
        <f t="shared" si="484"/>
        <v>안*경</v>
      </c>
      <c r="E1598" s="3" t="s">
        <v>193</v>
      </c>
      <c r="F1598" s="3" t="s">
        <v>56</v>
      </c>
      <c r="G1598" s="3" t="s">
        <v>1004</v>
      </c>
      <c r="H1598" t="str">
        <f t="shared" si="486"/>
        <v>광주광역시 서구 월드컵4강로</v>
      </c>
    </row>
    <row r="1599" spans="1:8" x14ac:dyDescent="0.3">
      <c r="A1599" s="3" t="s">
        <v>9</v>
      </c>
      <c r="B1599" s="3" t="s">
        <v>1013</v>
      </c>
      <c r="C1599" s="3" t="s">
        <v>1014</v>
      </c>
      <c r="D1599" s="3" t="str">
        <f>LEFT(C1599,4)&amp;"***"&amp;RIGHT(C1599,1)</f>
        <v>(주)에***코</v>
      </c>
      <c r="E1599" s="3" t="s">
        <v>1015</v>
      </c>
      <c r="F1599" s="3" t="s">
        <v>13</v>
      </c>
      <c r="G1599" s="3" t="s">
        <v>1016</v>
      </c>
      <c r="H1599" t="str">
        <f t="shared" ref="H1599:H1600" si="487">LEFT(G1599,12)</f>
        <v>광주광역시 서구 유덕로</v>
      </c>
    </row>
    <row r="1600" spans="1:8" x14ac:dyDescent="0.3">
      <c r="A1600" s="3" t="s">
        <v>22</v>
      </c>
      <c r="B1600" s="3" t="s">
        <v>1013</v>
      </c>
      <c r="C1600" s="3" t="s">
        <v>1014</v>
      </c>
      <c r="D1600" s="3" t="str">
        <f>LEFT(C1600,4)&amp;"***"&amp;RIGHT(C1600,1)</f>
        <v>(주)에***코</v>
      </c>
      <c r="E1600" s="3" t="s">
        <v>355</v>
      </c>
      <c r="F1600" s="3" t="s">
        <v>13</v>
      </c>
      <c r="G1600" s="3" t="s">
        <v>1016</v>
      </c>
      <c r="H1600" t="str">
        <f t="shared" si="487"/>
        <v>광주광역시 서구 유덕로</v>
      </c>
    </row>
    <row r="1601" spans="1:8" x14ac:dyDescent="0.3">
      <c r="A1601" s="3" t="s">
        <v>30</v>
      </c>
      <c r="B1601" s="3" t="s">
        <v>1017</v>
      </c>
      <c r="C1601" s="3" t="s">
        <v>1018</v>
      </c>
      <c r="D1601" s="3" t="str">
        <f>LEFT(C1601,1)&amp;"*"&amp;RIGHT(C1601,1)</f>
        <v>문*정</v>
      </c>
      <c r="E1601" s="3" t="s">
        <v>114</v>
      </c>
      <c r="F1601" s="3" t="s">
        <v>47</v>
      </c>
      <c r="G1601" s="3" t="s">
        <v>1019</v>
      </c>
      <c r="H1601" t="str">
        <f>LEFT(G1601,14)</f>
        <v>광주광역시 서구 천변좌하로</v>
      </c>
    </row>
    <row r="1602" spans="1:8" x14ac:dyDescent="0.3">
      <c r="A1602" s="3" t="s">
        <v>28</v>
      </c>
      <c r="B1602" s="3" t="s">
        <v>1017</v>
      </c>
      <c r="C1602" s="3" t="s">
        <v>1018</v>
      </c>
      <c r="D1602" s="3" t="str">
        <f t="shared" ref="D1602:D1631" si="488">LEFT(C1602,1)&amp;"*"&amp;RIGHT(C1602,1)</f>
        <v>문*정</v>
      </c>
      <c r="E1602" s="3" t="s">
        <v>119</v>
      </c>
      <c r="F1602" s="3" t="s">
        <v>47</v>
      </c>
      <c r="G1602" s="3" t="s">
        <v>1019</v>
      </c>
      <c r="H1602" t="str">
        <f t="shared" ref="H1602:H1611" si="489">LEFT(G1602,14)</f>
        <v>광주광역시 서구 천변좌하로</v>
      </c>
    </row>
    <row r="1603" spans="1:8" x14ac:dyDescent="0.3">
      <c r="A1603" s="3" t="s">
        <v>22</v>
      </c>
      <c r="B1603" s="3" t="s">
        <v>1017</v>
      </c>
      <c r="C1603" s="3" t="s">
        <v>1018</v>
      </c>
      <c r="D1603" s="3" t="str">
        <f t="shared" si="488"/>
        <v>문*정</v>
      </c>
      <c r="E1603" s="3" t="s">
        <v>187</v>
      </c>
      <c r="F1603" s="3" t="s">
        <v>47</v>
      </c>
      <c r="G1603" s="3" t="s">
        <v>1019</v>
      </c>
      <c r="H1603" t="str">
        <f t="shared" si="489"/>
        <v>광주광역시 서구 천변좌하로</v>
      </c>
    </row>
    <row r="1604" spans="1:8" x14ac:dyDescent="0.3">
      <c r="A1604" s="3" t="s">
        <v>15</v>
      </c>
      <c r="B1604" s="3" t="s">
        <v>1017</v>
      </c>
      <c r="C1604" s="3" t="s">
        <v>1018</v>
      </c>
      <c r="D1604" s="3" t="str">
        <f t="shared" si="488"/>
        <v>문*정</v>
      </c>
      <c r="E1604" s="3" t="s">
        <v>148</v>
      </c>
      <c r="F1604" s="3" t="s">
        <v>47</v>
      </c>
      <c r="G1604" s="3" t="s">
        <v>1019</v>
      </c>
      <c r="H1604" t="str">
        <f t="shared" si="489"/>
        <v>광주광역시 서구 천변좌하로</v>
      </c>
    </row>
    <row r="1605" spans="1:8" x14ac:dyDescent="0.3">
      <c r="A1605" s="3" t="s">
        <v>20</v>
      </c>
      <c r="B1605" s="3" t="s">
        <v>1017</v>
      </c>
      <c r="C1605" s="3" t="s">
        <v>1018</v>
      </c>
      <c r="D1605" s="3" t="str">
        <f t="shared" si="488"/>
        <v>문*정</v>
      </c>
      <c r="E1605" s="3" t="s">
        <v>91</v>
      </c>
      <c r="F1605" s="3" t="s">
        <v>47</v>
      </c>
      <c r="G1605" s="3" t="s">
        <v>1019</v>
      </c>
      <c r="H1605" t="str">
        <f t="shared" si="489"/>
        <v>광주광역시 서구 천변좌하로</v>
      </c>
    </row>
    <row r="1606" spans="1:8" x14ac:dyDescent="0.3">
      <c r="A1606" s="3" t="s">
        <v>33</v>
      </c>
      <c r="B1606" s="3" t="s">
        <v>1017</v>
      </c>
      <c r="C1606" s="3" t="s">
        <v>1018</v>
      </c>
      <c r="D1606" s="3" t="str">
        <f t="shared" si="488"/>
        <v>문*정</v>
      </c>
      <c r="E1606" s="3" t="s">
        <v>91</v>
      </c>
      <c r="F1606" s="3" t="s">
        <v>47</v>
      </c>
      <c r="G1606" s="3" t="s">
        <v>1019</v>
      </c>
      <c r="H1606" t="str">
        <f t="shared" si="489"/>
        <v>광주광역시 서구 천변좌하로</v>
      </c>
    </row>
    <row r="1607" spans="1:8" x14ac:dyDescent="0.3">
      <c r="A1607" s="3" t="s">
        <v>36</v>
      </c>
      <c r="B1607" s="3" t="s">
        <v>1017</v>
      </c>
      <c r="C1607" s="3" t="s">
        <v>1018</v>
      </c>
      <c r="D1607" s="3" t="str">
        <f t="shared" si="488"/>
        <v>문*정</v>
      </c>
      <c r="E1607" s="3" t="s">
        <v>120</v>
      </c>
      <c r="F1607" s="3" t="s">
        <v>47</v>
      </c>
      <c r="G1607" s="3" t="s">
        <v>1019</v>
      </c>
      <c r="H1607" t="str">
        <f t="shared" si="489"/>
        <v>광주광역시 서구 천변좌하로</v>
      </c>
    </row>
    <row r="1608" spans="1:8" x14ac:dyDescent="0.3">
      <c r="A1608" s="3" t="s">
        <v>38</v>
      </c>
      <c r="B1608" s="3" t="s">
        <v>1017</v>
      </c>
      <c r="C1608" s="3" t="s">
        <v>1018</v>
      </c>
      <c r="D1608" s="3" t="str">
        <f t="shared" si="488"/>
        <v>문*정</v>
      </c>
      <c r="E1608" s="3" t="s">
        <v>120</v>
      </c>
      <c r="F1608" s="3" t="s">
        <v>47</v>
      </c>
      <c r="G1608" s="3" t="s">
        <v>1019</v>
      </c>
      <c r="H1608" t="str">
        <f t="shared" si="489"/>
        <v>광주광역시 서구 천변좌하로</v>
      </c>
    </row>
    <row r="1609" spans="1:8" x14ac:dyDescent="0.3">
      <c r="A1609" s="3" t="s">
        <v>32</v>
      </c>
      <c r="B1609" s="3" t="s">
        <v>1017</v>
      </c>
      <c r="C1609" s="3" t="s">
        <v>1018</v>
      </c>
      <c r="D1609" s="3" t="str">
        <f t="shared" si="488"/>
        <v>문*정</v>
      </c>
      <c r="E1609" s="3" t="s">
        <v>119</v>
      </c>
      <c r="F1609" s="3" t="s">
        <v>47</v>
      </c>
      <c r="G1609" s="3" t="s">
        <v>1019</v>
      </c>
      <c r="H1609" t="str">
        <f t="shared" si="489"/>
        <v>광주광역시 서구 천변좌하로</v>
      </c>
    </row>
    <row r="1610" spans="1:8" x14ac:dyDescent="0.3">
      <c r="A1610" s="3" t="s">
        <v>58</v>
      </c>
      <c r="B1610" s="3" t="s">
        <v>1017</v>
      </c>
      <c r="C1610" s="3" t="s">
        <v>1018</v>
      </c>
      <c r="D1610" s="3" t="str">
        <f t="shared" si="488"/>
        <v>문*정</v>
      </c>
      <c r="E1610" s="3" t="s">
        <v>114</v>
      </c>
      <c r="F1610" s="3" t="s">
        <v>47</v>
      </c>
      <c r="G1610" s="3" t="s">
        <v>1019</v>
      </c>
      <c r="H1610" t="str">
        <f t="shared" si="489"/>
        <v>광주광역시 서구 천변좌하로</v>
      </c>
    </row>
    <row r="1611" spans="1:8" x14ac:dyDescent="0.3">
      <c r="A1611" s="3" t="s">
        <v>9</v>
      </c>
      <c r="B1611" s="3" t="s">
        <v>1017</v>
      </c>
      <c r="C1611" s="3" t="s">
        <v>1018</v>
      </c>
      <c r="D1611" s="3" t="str">
        <f t="shared" si="488"/>
        <v>문*정</v>
      </c>
      <c r="E1611" s="3" t="s">
        <v>148</v>
      </c>
      <c r="F1611" s="3" t="s">
        <v>47</v>
      </c>
      <c r="G1611" s="3" t="s">
        <v>1019</v>
      </c>
      <c r="H1611" t="str">
        <f t="shared" si="489"/>
        <v>광주광역시 서구 천변좌하로</v>
      </c>
    </row>
    <row r="1612" spans="1:8" x14ac:dyDescent="0.3">
      <c r="A1612" s="3" t="s">
        <v>30</v>
      </c>
      <c r="B1612" s="3" t="s">
        <v>1020</v>
      </c>
      <c r="C1612" s="3" t="s">
        <v>1021</v>
      </c>
      <c r="D1612" s="3" t="str">
        <f t="shared" si="488"/>
        <v>김*주</v>
      </c>
      <c r="E1612" s="3" t="s">
        <v>114</v>
      </c>
      <c r="F1612" s="3" t="s">
        <v>78</v>
      </c>
      <c r="G1612" s="3" t="s">
        <v>1022</v>
      </c>
      <c r="H1612" t="str">
        <f>LEFT(G1612,14)</f>
        <v>광주광역시 서구 천변좌하로</v>
      </c>
    </row>
    <row r="1613" spans="1:8" x14ac:dyDescent="0.3">
      <c r="A1613" s="3" t="s">
        <v>36</v>
      </c>
      <c r="B1613" s="3" t="s">
        <v>1020</v>
      </c>
      <c r="C1613" s="3" t="s">
        <v>1021</v>
      </c>
      <c r="D1613" s="3" t="str">
        <f t="shared" si="488"/>
        <v>김*주</v>
      </c>
      <c r="E1613" s="3" t="s">
        <v>120</v>
      </c>
      <c r="F1613" s="3" t="s">
        <v>78</v>
      </c>
      <c r="G1613" s="3" t="s">
        <v>1022</v>
      </c>
      <c r="H1613" t="str">
        <f>LEFT(G1613,14)</f>
        <v>광주광역시 서구 천변좌하로</v>
      </c>
    </row>
    <row r="1614" spans="1:8" x14ac:dyDescent="0.3">
      <c r="A1614" s="3" t="s">
        <v>58</v>
      </c>
      <c r="B1614" s="3" t="s">
        <v>1023</v>
      </c>
      <c r="C1614" s="3" t="s">
        <v>1024</v>
      </c>
      <c r="D1614" s="3" t="str">
        <f t="shared" si="488"/>
        <v>유*기</v>
      </c>
      <c r="E1614" s="3" t="s">
        <v>59</v>
      </c>
      <c r="F1614" s="3" t="s">
        <v>13</v>
      </c>
      <c r="G1614" s="3" t="s">
        <v>1025</v>
      </c>
      <c r="H1614" t="str">
        <f t="shared" ref="H1614:H1619" si="490">LEFT(G1614,14)</f>
        <v>광주광역시 서구 천변좌하로</v>
      </c>
    </row>
    <row r="1615" spans="1:8" x14ac:dyDescent="0.3">
      <c r="A1615" s="3" t="s">
        <v>32</v>
      </c>
      <c r="B1615" s="3" t="s">
        <v>1023</v>
      </c>
      <c r="C1615" s="3" t="s">
        <v>1024</v>
      </c>
      <c r="D1615" s="3" t="str">
        <f t="shared" si="488"/>
        <v>유*기</v>
      </c>
      <c r="E1615" s="3" t="s">
        <v>55</v>
      </c>
      <c r="F1615" s="3" t="s">
        <v>13</v>
      </c>
      <c r="G1615" s="3" t="s">
        <v>1025</v>
      </c>
      <c r="H1615" t="str">
        <f t="shared" si="490"/>
        <v>광주광역시 서구 천변좌하로</v>
      </c>
    </row>
    <row r="1616" spans="1:8" x14ac:dyDescent="0.3">
      <c r="A1616" s="3" t="s">
        <v>15</v>
      </c>
      <c r="B1616" s="3" t="s">
        <v>1026</v>
      </c>
      <c r="C1616" s="3" t="s">
        <v>1024</v>
      </c>
      <c r="D1616" s="3" t="str">
        <f t="shared" si="488"/>
        <v>유*기</v>
      </c>
      <c r="E1616" s="3" t="s">
        <v>66</v>
      </c>
      <c r="F1616" s="3" t="s">
        <v>13</v>
      </c>
      <c r="G1616" s="3" t="s">
        <v>1025</v>
      </c>
      <c r="H1616" t="str">
        <f t="shared" si="490"/>
        <v>광주광역시 서구 천변좌하로</v>
      </c>
    </row>
    <row r="1617" spans="1:8" x14ac:dyDescent="0.3">
      <c r="A1617" s="3" t="s">
        <v>32</v>
      </c>
      <c r="B1617" s="3" t="s">
        <v>1020</v>
      </c>
      <c r="C1617" s="3" t="s">
        <v>1021</v>
      </c>
      <c r="D1617" s="3" t="str">
        <f t="shared" si="488"/>
        <v>김*주</v>
      </c>
      <c r="E1617" s="3" t="s">
        <v>119</v>
      </c>
      <c r="F1617" s="3" t="s">
        <v>78</v>
      </c>
      <c r="G1617" s="3" t="s">
        <v>1022</v>
      </c>
      <c r="H1617" t="str">
        <f t="shared" si="490"/>
        <v>광주광역시 서구 천변좌하로</v>
      </c>
    </row>
    <row r="1618" spans="1:8" x14ac:dyDescent="0.3">
      <c r="A1618" s="3" t="s">
        <v>33</v>
      </c>
      <c r="B1618" s="3" t="s">
        <v>1020</v>
      </c>
      <c r="C1618" s="3" t="s">
        <v>1021</v>
      </c>
      <c r="D1618" s="3" t="str">
        <f t="shared" si="488"/>
        <v>김*주</v>
      </c>
      <c r="E1618" s="3" t="s">
        <v>91</v>
      </c>
      <c r="F1618" s="3" t="s">
        <v>78</v>
      </c>
      <c r="G1618" s="3" t="s">
        <v>1022</v>
      </c>
      <c r="H1618" t="str">
        <f t="shared" si="490"/>
        <v>광주광역시 서구 천변좌하로</v>
      </c>
    </row>
    <row r="1619" spans="1:8" x14ac:dyDescent="0.3">
      <c r="A1619" s="3" t="s">
        <v>38</v>
      </c>
      <c r="B1619" s="3" t="s">
        <v>1020</v>
      </c>
      <c r="C1619" s="3" t="s">
        <v>1021</v>
      </c>
      <c r="D1619" s="3" t="str">
        <f t="shared" si="488"/>
        <v>김*주</v>
      </c>
      <c r="E1619" s="3" t="s">
        <v>120</v>
      </c>
      <c r="F1619" s="3" t="s">
        <v>78</v>
      </c>
      <c r="G1619" s="3" t="s">
        <v>1022</v>
      </c>
      <c r="H1619" t="str">
        <f t="shared" si="490"/>
        <v>광주광역시 서구 천변좌하로</v>
      </c>
    </row>
    <row r="1620" spans="1:8" x14ac:dyDescent="0.3">
      <c r="A1620" s="3" t="s">
        <v>38</v>
      </c>
      <c r="B1620" s="3" t="s">
        <v>1023</v>
      </c>
      <c r="C1620" s="3" t="s">
        <v>1024</v>
      </c>
      <c r="D1620" s="3" t="str">
        <f t="shared" si="488"/>
        <v>유*기</v>
      </c>
      <c r="E1620" s="3" t="s">
        <v>222</v>
      </c>
      <c r="F1620" s="3" t="s">
        <v>13</v>
      </c>
      <c r="G1620" s="3" t="s">
        <v>1025</v>
      </c>
      <c r="H1620" t="str">
        <f>LEFT(G1620,14)</f>
        <v>광주광역시 서구 천변좌하로</v>
      </c>
    </row>
    <row r="1621" spans="1:8" x14ac:dyDescent="0.3">
      <c r="A1621" s="3" t="s">
        <v>28</v>
      </c>
      <c r="B1621" s="3" t="s">
        <v>1023</v>
      </c>
      <c r="C1621" s="3" t="s">
        <v>1024</v>
      </c>
      <c r="D1621" s="3" t="str">
        <f t="shared" si="488"/>
        <v>유*기</v>
      </c>
      <c r="E1621" s="3" t="s">
        <v>55</v>
      </c>
      <c r="F1621" s="3" t="s">
        <v>13</v>
      </c>
      <c r="G1621" s="3" t="s">
        <v>1025</v>
      </c>
      <c r="H1621" t="str">
        <f t="shared" ref="H1621:H1625" si="491">LEFT(G1621,14)</f>
        <v>광주광역시 서구 천변좌하로</v>
      </c>
    </row>
    <row r="1622" spans="1:8" x14ac:dyDescent="0.3">
      <c r="A1622" s="3" t="s">
        <v>36</v>
      </c>
      <c r="B1622" s="3" t="s">
        <v>1023</v>
      </c>
      <c r="C1622" s="3" t="s">
        <v>1024</v>
      </c>
      <c r="D1622" s="3" t="str">
        <f t="shared" si="488"/>
        <v>유*기</v>
      </c>
      <c r="E1622" s="3" t="s">
        <v>222</v>
      </c>
      <c r="F1622" s="3" t="s">
        <v>13</v>
      </c>
      <c r="G1622" s="3" t="s">
        <v>1025</v>
      </c>
      <c r="H1622" t="str">
        <f t="shared" si="491"/>
        <v>광주광역시 서구 천변좌하로</v>
      </c>
    </row>
    <row r="1623" spans="1:8" x14ac:dyDescent="0.3">
      <c r="A1623" s="3" t="s">
        <v>33</v>
      </c>
      <c r="B1623" s="3" t="s">
        <v>1023</v>
      </c>
      <c r="C1623" s="3" t="s">
        <v>1024</v>
      </c>
      <c r="D1623" s="3" t="str">
        <f t="shared" si="488"/>
        <v>유*기</v>
      </c>
      <c r="E1623" s="3" t="s">
        <v>21</v>
      </c>
      <c r="F1623" s="3" t="s">
        <v>13</v>
      </c>
      <c r="G1623" s="3" t="s">
        <v>1025</v>
      </c>
      <c r="H1623" t="str">
        <f t="shared" si="491"/>
        <v>광주광역시 서구 천변좌하로</v>
      </c>
    </row>
    <row r="1624" spans="1:8" x14ac:dyDescent="0.3">
      <c r="A1624" s="3" t="s">
        <v>30</v>
      </c>
      <c r="B1624" s="3" t="s">
        <v>1023</v>
      </c>
      <c r="C1624" s="3" t="s">
        <v>1024</v>
      </c>
      <c r="D1624" s="3" t="str">
        <f t="shared" si="488"/>
        <v>유*기</v>
      </c>
      <c r="E1624" s="3" t="s">
        <v>59</v>
      </c>
      <c r="F1624" s="3" t="s">
        <v>13</v>
      </c>
      <c r="G1624" s="3" t="s">
        <v>1025</v>
      </c>
      <c r="H1624" t="str">
        <f t="shared" si="491"/>
        <v>광주광역시 서구 천변좌하로</v>
      </c>
    </row>
    <row r="1625" spans="1:8" x14ac:dyDescent="0.3">
      <c r="A1625" s="3" t="s">
        <v>20</v>
      </c>
      <c r="B1625" s="3" t="s">
        <v>1023</v>
      </c>
      <c r="C1625" s="3" t="s">
        <v>1024</v>
      </c>
      <c r="D1625" s="3" t="str">
        <f t="shared" si="488"/>
        <v>유*기</v>
      </c>
      <c r="E1625" s="3" t="s">
        <v>21</v>
      </c>
      <c r="F1625" s="3" t="s">
        <v>13</v>
      </c>
      <c r="G1625" s="3" t="s">
        <v>1025</v>
      </c>
      <c r="H1625" t="str">
        <f t="shared" si="491"/>
        <v>광주광역시 서구 천변좌하로</v>
      </c>
    </row>
    <row r="1626" spans="1:8" x14ac:dyDescent="0.3">
      <c r="A1626" s="3" t="s">
        <v>28</v>
      </c>
      <c r="B1626" s="3" t="s">
        <v>1020</v>
      </c>
      <c r="C1626" s="3" t="s">
        <v>1021</v>
      </c>
      <c r="D1626" s="3" t="str">
        <f t="shared" si="488"/>
        <v>김*주</v>
      </c>
      <c r="E1626" s="3" t="s">
        <v>119</v>
      </c>
      <c r="F1626" s="3" t="s">
        <v>78</v>
      </c>
      <c r="G1626" s="3" t="s">
        <v>1022</v>
      </c>
      <c r="H1626" t="str">
        <f>LEFT(G1626,14)</f>
        <v>광주광역시 서구 천변좌하로</v>
      </c>
    </row>
    <row r="1627" spans="1:8" x14ac:dyDescent="0.3">
      <c r="A1627" s="3" t="s">
        <v>20</v>
      </c>
      <c r="B1627" s="3" t="s">
        <v>1026</v>
      </c>
      <c r="C1627" s="3" t="s">
        <v>1024</v>
      </c>
      <c r="D1627" s="3" t="str">
        <f t="shared" si="488"/>
        <v>유*기</v>
      </c>
      <c r="E1627" s="3" t="s">
        <v>933</v>
      </c>
      <c r="F1627" s="3" t="s">
        <v>13</v>
      </c>
      <c r="G1627" s="3" t="s">
        <v>1025</v>
      </c>
      <c r="H1627" t="str">
        <f t="shared" ref="H1627:H1628" si="492">LEFT(G1627,14)</f>
        <v>광주광역시 서구 천변좌하로</v>
      </c>
    </row>
    <row r="1628" spans="1:8" x14ac:dyDescent="0.3">
      <c r="A1628" s="3" t="s">
        <v>15</v>
      </c>
      <c r="B1628" s="3" t="s">
        <v>1023</v>
      </c>
      <c r="C1628" s="3" t="s">
        <v>1024</v>
      </c>
      <c r="D1628" s="3" t="str">
        <f t="shared" si="488"/>
        <v>유*기</v>
      </c>
      <c r="E1628" s="3" t="s">
        <v>233</v>
      </c>
      <c r="F1628" s="3" t="s">
        <v>13</v>
      </c>
      <c r="G1628" s="3" t="s">
        <v>1025</v>
      </c>
      <c r="H1628" t="str">
        <f t="shared" si="492"/>
        <v>광주광역시 서구 천변좌하로</v>
      </c>
    </row>
    <row r="1629" spans="1:8" x14ac:dyDescent="0.3">
      <c r="A1629" s="3" t="s">
        <v>20</v>
      </c>
      <c r="B1629" s="3" t="s">
        <v>1020</v>
      </c>
      <c r="C1629" s="3" t="s">
        <v>1021</v>
      </c>
      <c r="D1629" s="3" t="str">
        <f t="shared" si="488"/>
        <v>김*주</v>
      </c>
      <c r="E1629" s="3" t="s">
        <v>1027</v>
      </c>
      <c r="F1629" s="3" t="s">
        <v>78</v>
      </c>
      <c r="G1629" s="3" t="s">
        <v>1022</v>
      </c>
      <c r="H1629" t="str">
        <f>LEFT(G1629,14)</f>
        <v>광주광역시 서구 천변좌하로</v>
      </c>
    </row>
    <row r="1630" spans="1:8" x14ac:dyDescent="0.3">
      <c r="A1630" s="3" t="s">
        <v>38</v>
      </c>
      <c r="B1630" s="3" t="s">
        <v>1028</v>
      </c>
      <c r="C1630" s="3" t="s">
        <v>1029</v>
      </c>
      <c r="D1630" s="3" t="str">
        <f t="shared" si="488"/>
        <v>정*오</v>
      </c>
      <c r="E1630" s="3" t="s">
        <v>222</v>
      </c>
      <c r="F1630" s="3" t="s">
        <v>56</v>
      </c>
      <c r="G1630" s="3" t="s">
        <v>1030</v>
      </c>
      <c r="H1630" t="str">
        <f>LEFT(G1630,12)</f>
        <v>광주광역시 서구 치평로</v>
      </c>
    </row>
    <row r="1631" spans="1:8" x14ac:dyDescent="0.3">
      <c r="A1631" s="3" t="s">
        <v>30</v>
      </c>
      <c r="B1631" s="3" t="s">
        <v>1028</v>
      </c>
      <c r="C1631" s="3" t="s">
        <v>1029</v>
      </c>
      <c r="D1631" s="3" t="str">
        <f t="shared" si="488"/>
        <v>정*오</v>
      </c>
      <c r="E1631" s="3" t="s">
        <v>59</v>
      </c>
      <c r="F1631" s="3" t="s">
        <v>56</v>
      </c>
      <c r="G1631" s="3" t="s">
        <v>1030</v>
      </c>
      <c r="H1631" t="str">
        <f>LEFT(G1631,12)</f>
        <v>광주광역시 서구 치평로</v>
      </c>
    </row>
    <row r="1632" spans="1:8" x14ac:dyDescent="0.3">
      <c r="A1632" s="3" t="s">
        <v>38</v>
      </c>
      <c r="B1632" s="3" t="s">
        <v>1031</v>
      </c>
      <c r="C1632" s="3" t="s">
        <v>1032</v>
      </c>
      <c r="D1632" s="3" t="str">
        <f>LEFT(C1632,4)&amp;"******"&amp;RIGHT(C1632,1)</f>
        <v>주식회사******원</v>
      </c>
      <c r="E1632" s="3" t="s">
        <v>1033</v>
      </c>
      <c r="F1632" s="3" t="s">
        <v>13</v>
      </c>
      <c r="G1632" s="3" t="s">
        <v>1034</v>
      </c>
      <c r="H1632" t="str">
        <f t="shared" ref="H1632" si="493">LEFT(G1632,13)</f>
        <v xml:space="preserve">광주광역시 서구 치평로 </v>
      </c>
    </row>
    <row r="1633" spans="1:8" x14ac:dyDescent="0.3">
      <c r="A1633" s="3" t="s">
        <v>33</v>
      </c>
      <c r="B1633" s="3" t="s">
        <v>1028</v>
      </c>
      <c r="C1633" s="3" t="s">
        <v>1029</v>
      </c>
      <c r="D1633" s="3" t="str">
        <f t="shared" ref="D1633" si="494">LEFT(C1633,1)&amp;"*"&amp;RIGHT(C1633,1)</f>
        <v>정*오</v>
      </c>
      <c r="E1633" s="3" t="s">
        <v>21</v>
      </c>
      <c r="F1633" s="3" t="s">
        <v>56</v>
      </c>
      <c r="G1633" s="3" t="s">
        <v>1030</v>
      </c>
      <c r="H1633" t="str">
        <f>LEFT(G1633,12)</f>
        <v>광주광역시 서구 치평로</v>
      </c>
    </row>
    <row r="1634" spans="1:8" x14ac:dyDescent="0.3">
      <c r="A1634" s="3" t="s">
        <v>30</v>
      </c>
      <c r="B1634" s="3" t="s">
        <v>1031</v>
      </c>
      <c r="C1634" s="3" t="s">
        <v>1032</v>
      </c>
      <c r="D1634" s="3" t="str">
        <f t="shared" ref="D1634:D1635" si="495">LEFT(C1634,4)&amp;"******"&amp;RIGHT(C1634,1)</f>
        <v>주식회사******원</v>
      </c>
      <c r="E1634" s="3" t="s">
        <v>59</v>
      </c>
      <c r="F1634" s="3" t="s">
        <v>13</v>
      </c>
      <c r="G1634" s="3" t="s">
        <v>1034</v>
      </c>
      <c r="H1634" t="str">
        <f t="shared" ref="H1634:H1635" si="496">LEFT(G1634,13)</f>
        <v xml:space="preserve">광주광역시 서구 치평로 </v>
      </c>
    </row>
    <row r="1635" spans="1:8" x14ac:dyDescent="0.3">
      <c r="A1635" s="3" t="s">
        <v>58</v>
      </c>
      <c r="B1635" s="3" t="s">
        <v>1031</v>
      </c>
      <c r="C1635" s="3" t="s">
        <v>1032</v>
      </c>
      <c r="D1635" s="3" t="str">
        <f t="shared" si="495"/>
        <v>주식회사******원</v>
      </c>
      <c r="E1635" s="3" t="s">
        <v>59</v>
      </c>
      <c r="F1635" s="3" t="s">
        <v>13</v>
      </c>
      <c r="G1635" s="3" t="s">
        <v>1034</v>
      </c>
      <c r="H1635" t="str">
        <f t="shared" si="496"/>
        <v xml:space="preserve">광주광역시 서구 치평로 </v>
      </c>
    </row>
    <row r="1636" spans="1:8" x14ac:dyDescent="0.3">
      <c r="A1636" s="3" t="s">
        <v>20</v>
      </c>
      <c r="B1636" s="3" t="s">
        <v>1028</v>
      </c>
      <c r="C1636" s="3" t="s">
        <v>1029</v>
      </c>
      <c r="D1636" s="3" t="str">
        <f t="shared" ref="D1636" si="497">LEFT(C1636,1)&amp;"*"&amp;RIGHT(C1636,1)</f>
        <v>정*오</v>
      </c>
      <c r="E1636" s="3" t="s">
        <v>21</v>
      </c>
      <c r="F1636" s="3" t="s">
        <v>56</v>
      </c>
      <c r="G1636" s="3" t="s">
        <v>1030</v>
      </c>
      <c r="H1636" t="str">
        <f>LEFT(G1636,12)</f>
        <v>광주광역시 서구 치평로</v>
      </c>
    </row>
    <row r="1637" spans="1:8" x14ac:dyDescent="0.3">
      <c r="A1637" s="3" t="s">
        <v>28</v>
      </c>
      <c r="B1637" s="3" t="s">
        <v>1031</v>
      </c>
      <c r="C1637" s="3" t="s">
        <v>1032</v>
      </c>
      <c r="D1637" s="3" t="str">
        <f>LEFT(C1637,4)&amp;"******"&amp;RIGHT(C1637,1)</f>
        <v>주식회사******원</v>
      </c>
      <c r="E1637" s="3" t="s">
        <v>55</v>
      </c>
      <c r="F1637" s="3" t="s">
        <v>13</v>
      </c>
      <c r="G1637" s="3" t="s">
        <v>1034</v>
      </c>
      <c r="H1637" t="str">
        <f t="shared" ref="H1637" si="498">LEFT(G1637,13)</f>
        <v xml:space="preserve">광주광역시 서구 치평로 </v>
      </c>
    </row>
    <row r="1638" spans="1:8" x14ac:dyDescent="0.3">
      <c r="A1638" s="3" t="s">
        <v>28</v>
      </c>
      <c r="B1638" s="3" t="s">
        <v>1028</v>
      </c>
      <c r="C1638" s="3" t="s">
        <v>1029</v>
      </c>
      <c r="D1638" s="3" t="str">
        <f t="shared" ref="D1638:D1641" si="499">LEFT(C1638,1)&amp;"*"&amp;RIGHT(C1638,1)</f>
        <v>정*오</v>
      </c>
      <c r="E1638" s="3" t="s">
        <v>55</v>
      </c>
      <c r="F1638" s="3" t="s">
        <v>56</v>
      </c>
      <c r="G1638" s="3" t="s">
        <v>1030</v>
      </c>
      <c r="H1638" t="str">
        <f t="shared" ref="H1638:H1641" si="500">LEFT(G1638,12)</f>
        <v>광주광역시 서구 치평로</v>
      </c>
    </row>
    <row r="1639" spans="1:8" x14ac:dyDescent="0.3">
      <c r="A1639" s="3" t="s">
        <v>22</v>
      </c>
      <c r="B1639" s="3" t="s">
        <v>1028</v>
      </c>
      <c r="C1639" s="3" t="s">
        <v>1029</v>
      </c>
      <c r="D1639" s="3" t="str">
        <f t="shared" si="499"/>
        <v>정*오</v>
      </c>
      <c r="E1639" s="3" t="s">
        <v>258</v>
      </c>
      <c r="F1639" s="3" t="s">
        <v>56</v>
      </c>
      <c r="G1639" s="3" t="s">
        <v>1030</v>
      </c>
      <c r="H1639" t="str">
        <f t="shared" si="500"/>
        <v>광주광역시 서구 치평로</v>
      </c>
    </row>
    <row r="1640" spans="1:8" x14ac:dyDescent="0.3">
      <c r="A1640" s="3" t="s">
        <v>15</v>
      </c>
      <c r="B1640" s="3" t="s">
        <v>1028</v>
      </c>
      <c r="C1640" s="3" t="s">
        <v>1029</v>
      </c>
      <c r="D1640" s="3" t="str">
        <f t="shared" si="499"/>
        <v>정*오</v>
      </c>
      <c r="E1640" s="3" t="s">
        <v>233</v>
      </c>
      <c r="F1640" s="3" t="s">
        <v>56</v>
      </c>
      <c r="G1640" s="3" t="s">
        <v>1030</v>
      </c>
      <c r="H1640" t="str">
        <f t="shared" si="500"/>
        <v>광주광역시 서구 치평로</v>
      </c>
    </row>
    <row r="1641" spans="1:8" x14ac:dyDescent="0.3">
      <c r="A1641" s="3" t="s">
        <v>32</v>
      </c>
      <c r="B1641" s="3" t="s">
        <v>1028</v>
      </c>
      <c r="C1641" s="3" t="s">
        <v>1029</v>
      </c>
      <c r="D1641" s="3" t="str">
        <f t="shared" si="499"/>
        <v>정*오</v>
      </c>
      <c r="E1641" s="3" t="s">
        <v>55</v>
      </c>
      <c r="F1641" s="3" t="s">
        <v>56</v>
      </c>
      <c r="G1641" s="3" t="s">
        <v>1030</v>
      </c>
      <c r="H1641" t="str">
        <f t="shared" si="500"/>
        <v>광주광역시 서구 치평로</v>
      </c>
    </row>
    <row r="1642" spans="1:8" x14ac:dyDescent="0.3">
      <c r="A1642" s="3" t="s">
        <v>58</v>
      </c>
      <c r="B1642" s="3" t="s">
        <v>1035</v>
      </c>
      <c r="C1642" s="3" t="s">
        <v>1036</v>
      </c>
      <c r="D1642" s="3" t="str">
        <f>LEFT(C1642,4)&amp;"*****"&amp;RIGHT(C1642,1)</f>
        <v>주식회사*****업</v>
      </c>
      <c r="E1642" s="3" t="s">
        <v>1037</v>
      </c>
      <c r="F1642" s="3" t="s">
        <v>13</v>
      </c>
      <c r="G1642" s="3" t="s">
        <v>1038</v>
      </c>
      <c r="H1642" t="str">
        <f t="shared" ref="H1642" si="501">LEFT(G1642,13)</f>
        <v xml:space="preserve">광주광역시 서구 치평로 </v>
      </c>
    </row>
    <row r="1643" spans="1:8" x14ac:dyDescent="0.3">
      <c r="A1643" s="3" t="s">
        <v>36</v>
      </c>
      <c r="B1643" s="3" t="s">
        <v>1028</v>
      </c>
      <c r="C1643" s="3" t="s">
        <v>1029</v>
      </c>
      <c r="D1643" s="3" t="str">
        <f t="shared" ref="D1643" si="502">LEFT(C1643,1)&amp;"*"&amp;RIGHT(C1643,1)</f>
        <v>정*오</v>
      </c>
      <c r="E1643" s="3" t="s">
        <v>222</v>
      </c>
      <c r="F1643" s="3" t="s">
        <v>56</v>
      </c>
      <c r="G1643" s="3" t="s">
        <v>1030</v>
      </c>
      <c r="H1643" t="str">
        <f>LEFT(G1643,12)</f>
        <v>광주광역시 서구 치평로</v>
      </c>
    </row>
    <row r="1644" spans="1:8" x14ac:dyDescent="0.3">
      <c r="A1644" s="3" t="s">
        <v>36</v>
      </c>
      <c r="B1644" s="3" t="s">
        <v>1031</v>
      </c>
      <c r="C1644" s="3" t="s">
        <v>1032</v>
      </c>
      <c r="D1644" s="3" t="str">
        <f>LEFT(C1644,4)&amp;"******"&amp;RIGHT(C1644,1)</f>
        <v>주식회사******원</v>
      </c>
      <c r="E1644" s="3" t="s">
        <v>470</v>
      </c>
      <c r="F1644" s="3" t="s">
        <v>13</v>
      </c>
      <c r="G1644" s="3" t="s">
        <v>1034</v>
      </c>
      <c r="H1644" t="str">
        <f t="shared" ref="H1644" si="503">LEFT(G1644,13)</f>
        <v xml:space="preserve">광주광역시 서구 치평로 </v>
      </c>
    </row>
    <row r="1645" spans="1:8" x14ac:dyDescent="0.3">
      <c r="A1645" s="3" t="s">
        <v>58</v>
      </c>
      <c r="B1645" s="3" t="s">
        <v>1028</v>
      </c>
      <c r="C1645" s="3" t="s">
        <v>1029</v>
      </c>
      <c r="D1645" s="3" t="str">
        <f t="shared" ref="D1645" si="504">LEFT(C1645,1)&amp;"*"&amp;RIGHT(C1645,1)</f>
        <v>정*오</v>
      </c>
      <c r="E1645" s="3" t="s">
        <v>59</v>
      </c>
      <c r="F1645" s="3" t="s">
        <v>56</v>
      </c>
      <c r="G1645" s="3" t="s">
        <v>1030</v>
      </c>
      <c r="H1645" t="str">
        <f>LEFT(G1645,12)</f>
        <v>광주광역시 서구 치평로</v>
      </c>
    </row>
    <row r="1646" spans="1:8" x14ac:dyDescent="0.3">
      <c r="A1646" s="3" t="s">
        <v>30</v>
      </c>
      <c r="B1646" s="3" t="s">
        <v>1035</v>
      </c>
      <c r="C1646" s="3" t="s">
        <v>1036</v>
      </c>
      <c r="D1646" s="3" t="str">
        <f>LEFT(C1646,4)&amp;"*****"&amp;RIGHT(C1646,1)</f>
        <v>주식회사*****업</v>
      </c>
      <c r="E1646" s="3" t="s">
        <v>1039</v>
      </c>
      <c r="F1646" s="3" t="s">
        <v>13</v>
      </c>
      <c r="G1646" s="3" t="s">
        <v>1038</v>
      </c>
      <c r="H1646" t="str">
        <f t="shared" ref="H1646:H1647" si="505">LEFT(G1646,13)</f>
        <v xml:space="preserve">광주광역시 서구 치평로 </v>
      </c>
    </row>
    <row r="1647" spans="1:8" x14ac:dyDescent="0.3">
      <c r="A1647" s="3" t="s">
        <v>32</v>
      </c>
      <c r="B1647" s="3" t="s">
        <v>1031</v>
      </c>
      <c r="C1647" s="3" t="s">
        <v>1032</v>
      </c>
      <c r="D1647" s="3" t="str">
        <f t="shared" ref="D1647" si="506">LEFT(C1647,4)&amp;"******"&amp;RIGHT(C1647,1)</f>
        <v>주식회사******원</v>
      </c>
      <c r="E1647" s="3" t="s">
        <v>1040</v>
      </c>
      <c r="F1647" s="3" t="s">
        <v>13</v>
      </c>
      <c r="G1647" s="3" t="s">
        <v>1034</v>
      </c>
      <c r="H1647" t="str">
        <f t="shared" si="505"/>
        <v xml:space="preserve">광주광역시 서구 치평로 </v>
      </c>
    </row>
    <row r="1648" spans="1:8" x14ac:dyDescent="0.3">
      <c r="A1648" s="3" t="s">
        <v>32</v>
      </c>
      <c r="B1648" s="3" t="s">
        <v>1041</v>
      </c>
      <c r="C1648" s="3" t="s">
        <v>1042</v>
      </c>
      <c r="D1648" s="3" t="str">
        <f>LEFT(C1648,4)&amp;"*"&amp;RIGHT(C1648,1)</f>
        <v>(주)비*씨</v>
      </c>
      <c r="E1648" s="3" t="s">
        <v>80</v>
      </c>
      <c r="F1648" s="3" t="s">
        <v>13</v>
      </c>
      <c r="G1648" s="3" t="s">
        <v>1043</v>
      </c>
      <c r="H1648" t="str">
        <f>LEFT(G1648,12)</f>
        <v>광주광역시 서구 풍금로</v>
      </c>
    </row>
    <row r="1649" spans="1:8" x14ac:dyDescent="0.3">
      <c r="A1649" s="3" t="s">
        <v>15</v>
      </c>
      <c r="B1649" s="3" t="s">
        <v>1041</v>
      </c>
      <c r="C1649" s="3" t="s">
        <v>1042</v>
      </c>
      <c r="D1649" s="3" t="str">
        <f t="shared" ref="D1649:D1657" si="507">LEFT(C1649,4)&amp;"*"&amp;RIGHT(C1649,1)</f>
        <v>(주)비*씨</v>
      </c>
      <c r="E1649" s="3" t="s">
        <v>66</v>
      </c>
      <c r="F1649" s="3" t="s">
        <v>13</v>
      </c>
      <c r="G1649" s="3" t="s">
        <v>1044</v>
      </c>
      <c r="H1649" t="str">
        <f t="shared" ref="H1649:H1657" si="508">LEFT(G1649,12)</f>
        <v>광주광역시 서구 풍금로</v>
      </c>
    </row>
    <row r="1650" spans="1:8" x14ac:dyDescent="0.3">
      <c r="A1650" s="3" t="s">
        <v>36</v>
      </c>
      <c r="B1650" s="3" t="s">
        <v>1041</v>
      </c>
      <c r="C1650" s="3" t="s">
        <v>1042</v>
      </c>
      <c r="D1650" s="3" t="str">
        <f t="shared" si="507"/>
        <v>(주)비*씨</v>
      </c>
      <c r="E1650" s="3" t="s">
        <v>81</v>
      </c>
      <c r="F1650" s="3" t="s">
        <v>13</v>
      </c>
      <c r="G1650" s="3" t="s">
        <v>1043</v>
      </c>
      <c r="H1650" t="str">
        <f t="shared" si="508"/>
        <v>광주광역시 서구 풍금로</v>
      </c>
    </row>
    <row r="1651" spans="1:8" x14ac:dyDescent="0.3">
      <c r="A1651" s="3" t="s">
        <v>20</v>
      </c>
      <c r="B1651" s="3" t="s">
        <v>1041</v>
      </c>
      <c r="C1651" s="3" t="s">
        <v>1042</v>
      </c>
      <c r="D1651" s="3" t="str">
        <f t="shared" si="507"/>
        <v>(주)비*씨</v>
      </c>
      <c r="E1651" s="3" t="s">
        <v>69</v>
      </c>
      <c r="F1651" s="3" t="s">
        <v>13</v>
      </c>
      <c r="G1651" s="3" t="s">
        <v>1043</v>
      </c>
      <c r="H1651" t="str">
        <f t="shared" si="508"/>
        <v>광주광역시 서구 풍금로</v>
      </c>
    </row>
    <row r="1652" spans="1:8" x14ac:dyDescent="0.3">
      <c r="A1652" s="3" t="s">
        <v>33</v>
      </c>
      <c r="B1652" s="3" t="s">
        <v>1041</v>
      </c>
      <c r="C1652" s="3" t="s">
        <v>1042</v>
      </c>
      <c r="D1652" s="3" t="str">
        <f t="shared" si="507"/>
        <v>(주)비*씨</v>
      </c>
      <c r="E1652" s="3" t="s">
        <v>69</v>
      </c>
      <c r="F1652" s="3" t="s">
        <v>13</v>
      </c>
      <c r="G1652" s="3" t="s">
        <v>1043</v>
      </c>
      <c r="H1652" t="str">
        <f t="shared" si="508"/>
        <v>광주광역시 서구 풍금로</v>
      </c>
    </row>
    <row r="1653" spans="1:8" x14ac:dyDescent="0.3">
      <c r="A1653" s="3" t="s">
        <v>22</v>
      </c>
      <c r="B1653" s="3" t="s">
        <v>1041</v>
      </c>
      <c r="C1653" s="3" t="s">
        <v>1042</v>
      </c>
      <c r="D1653" s="3" t="str">
        <f t="shared" si="507"/>
        <v>(주)비*씨</v>
      </c>
      <c r="E1653" s="3" t="s">
        <v>68</v>
      </c>
      <c r="F1653" s="3" t="s">
        <v>13</v>
      </c>
      <c r="G1653" s="3" t="s">
        <v>1044</v>
      </c>
      <c r="H1653" t="str">
        <f t="shared" si="508"/>
        <v>광주광역시 서구 풍금로</v>
      </c>
    </row>
    <row r="1654" spans="1:8" x14ac:dyDescent="0.3">
      <c r="A1654" s="3" t="s">
        <v>38</v>
      </c>
      <c r="B1654" s="3" t="s">
        <v>1041</v>
      </c>
      <c r="C1654" s="3" t="s">
        <v>1042</v>
      </c>
      <c r="D1654" s="3" t="str">
        <f t="shared" si="507"/>
        <v>(주)비*씨</v>
      </c>
      <c r="E1654" s="3" t="s">
        <v>81</v>
      </c>
      <c r="F1654" s="3" t="s">
        <v>13</v>
      </c>
      <c r="G1654" s="3" t="s">
        <v>1043</v>
      </c>
      <c r="H1654" t="str">
        <f t="shared" si="508"/>
        <v>광주광역시 서구 풍금로</v>
      </c>
    </row>
    <row r="1655" spans="1:8" x14ac:dyDescent="0.3">
      <c r="A1655" s="3" t="s">
        <v>28</v>
      </c>
      <c r="B1655" s="3" t="s">
        <v>1041</v>
      </c>
      <c r="C1655" s="3" t="s">
        <v>1042</v>
      </c>
      <c r="D1655" s="3" t="str">
        <f t="shared" si="507"/>
        <v>(주)비*씨</v>
      </c>
      <c r="E1655" s="3" t="s">
        <v>80</v>
      </c>
      <c r="F1655" s="3" t="s">
        <v>13</v>
      </c>
      <c r="G1655" s="3" t="s">
        <v>1043</v>
      </c>
      <c r="H1655" t="str">
        <f t="shared" si="508"/>
        <v>광주광역시 서구 풍금로</v>
      </c>
    </row>
    <row r="1656" spans="1:8" x14ac:dyDescent="0.3">
      <c r="A1656" s="3" t="s">
        <v>9</v>
      </c>
      <c r="B1656" s="3" t="s">
        <v>1041</v>
      </c>
      <c r="C1656" s="3" t="s">
        <v>1042</v>
      </c>
      <c r="D1656" s="3" t="str">
        <f t="shared" si="507"/>
        <v>(주)비*씨</v>
      </c>
      <c r="E1656" s="3" t="s">
        <v>66</v>
      </c>
      <c r="F1656" s="3" t="s">
        <v>13</v>
      </c>
      <c r="G1656" s="3" t="s">
        <v>1044</v>
      </c>
      <c r="H1656" t="str">
        <f t="shared" si="508"/>
        <v>광주광역시 서구 풍금로</v>
      </c>
    </row>
    <row r="1657" spans="1:8" x14ac:dyDescent="0.3">
      <c r="A1657" s="3" t="s">
        <v>30</v>
      </c>
      <c r="B1657" s="3" t="s">
        <v>1041</v>
      </c>
      <c r="C1657" s="3" t="s">
        <v>1042</v>
      </c>
      <c r="D1657" s="3" t="str">
        <f t="shared" si="507"/>
        <v>(주)비*씨</v>
      </c>
      <c r="E1657" s="3" t="s">
        <v>77</v>
      </c>
      <c r="F1657" s="3" t="s">
        <v>13</v>
      </c>
      <c r="G1657" s="3" t="s">
        <v>1043</v>
      </c>
      <c r="H1657" t="str">
        <f t="shared" si="508"/>
        <v>광주광역시 서구 풍금로</v>
      </c>
    </row>
    <row r="1658" spans="1:8" x14ac:dyDescent="0.3">
      <c r="A1658" s="3" t="s">
        <v>15</v>
      </c>
      <c r="B1658" s="3" t="s">
        <v>1045</v>
      </c>
      <c r="C1658" s="3" t="s">
        <v>1046</v>
      </c>
      <c r="D1658" s="3" t="str">
        <f t="shared" ref="D1658:D1661" si="509">LEFT(C1658,4)&amp;"**"&amp;RIGHT(C1658,1)</f>
        <v>(주)남**설</v>
      </c>
      <c r="E1658" s="3" t="s">
        <v>148</v>
      </c>
      <c r="F1658" s="3" t="s">
        <v>13</v>
      </c>
      <c r="G1658" s="3" t="s">
        <v>1047</v>
      </c>
      <c r="H1658" t="str">
        <f>LEFT(G1658,12)</f>
        <v>광주광역시 서구 풍금로</v>
      </c>
    </row>
    <row r="1659" spans="1:8" x14ac:dyDescent="0.3">
      <c r="A1659" s="3" t="s">
        <v>15</v>
      </c>
      <c r="B1659" s="3" t="s">
        <v>1048</v>
      </c>
      <c r="C1659" s="3" t="s">
        <v>1049</v>
      </c>
      <c r="D1659" s="3" t="str">
        <f>LEFT(C1659,1)&amp;"***"&amp;RIGHT(C1659,3)</f>
        <v>요***(주)</v>
      </c>
      <c r="E1659" s="3" t="s">
        <v>1050</v>
      </c>
      <c r="F1659" s="3" t="s">
        <v>13</v>
      </c>
      <c r="G1659" s="3" t="s">
        <v>1051</v>
      </c>
      <c r="H1659" t="str">
        <f>LEFT(G1659,12)</f>
        <v>광주광역시 서구 풍금로</v>
      </c>
    </row>
    <row r="1660" spans="1:8" x14ac:dyDescent="0.3">
      <c r="A1660" s="3" t="s">
        <v>36</v>
      </c>
      <c r="B1660" s="3" t="s">
        <v>1045</v>
      </c>
      <c r="C1660" s="3" t="s">
        <v>1046</v>
      </c>
      <c r="D1660" s="3" t="str">
        <f t="shared" si="509"/>
        <v>(주)남**설</v>
      </c>
      <c r="E1660" s="3" t="s">
        <v>120</v>
      </c>
      <c r="F1660" s="3" t="s">
        <v>13</v>
      </c>
      <c r="G1660" s="3" t="s">
        <v>1047</v>
      </c>
      <c r="H1660" t="str">
        <f t="shared" ref="H1660:H1661" si="510">LEFT(G1660,12)</f>
        <v>광주광역시 서구 풍금로</v>
      </c>
    </row>
    <row r="1661" spans="1:8" x14ac:dyDescent="0.3">
      <c r="A1661" s="3" t="s">
        <v>38</v>
      </c>
      <c r="B1661" s="3" t="s">
        <v>1045</v>
      </c>
      <c r="C1661" s="3" t="s">
        <v>1046</v>
      </c>
      <c r="D1661" s="3" t="str">
        <f t="shared" si="509"/>
        <v>(주)남**설</v>
      </c>
      <c r="E1661" s="3" t="s">
        <v>120</v>
      </c>
      <c r="F1661" s="3" t="s">
        <v>13</v>
      </c>
      <c r="G1661" s="3" t="s">
        <v>1047</v>
      </c>
      <c r="H1661" t="str">
        <f t="shared" si="510"/>
        <v>광주광역시 서구 풍금로</v>
      </c>
    </row>
    <row r="1662" spans="1:8" x14ac:dyDescent="0.3">
      <c r="A1662" s="3" t="s">
        <v>36</v>
      </c>
      <c r="B1662" s="3" t="s">
        <v>1052</v>
      </c>
      <c r="C1662" s="3" t="s">
        <v>1053</v>
      </c>
      <c r="D1662" s="3" t="str">
        <f>LEFT(C1662,4)&amp;"*"&amp;RIGHT(C1662,1)</f>
        <v>주식회사*이</v>
      </c>
      <c r="E1662" s="3" t="s">
        <v>470</v>
      </c>
      <c r="F1662" s="3" t="s">
        <v>13</v>
      </c>
      <c r="G1662" s="3" t="s">
        <v>1047</v>
      </c>
      <c r="H1662" t="str">
        <f t="shared" ref="H1662:H1663" si="511">LEFT(G1662,13)</f>
        <v xml:space="preserve">광주광역시 서구 풍금로 </v>
      </c>
    </row>
    <row r="1663" spans="1:8" x14ac:dyDescent="0.3">
      <c r="A1663" s="3" t="s">
        <v>38</v>
      </c>
      <c r="B1663" s="3" t="s">
        <v>1052</v>
      </c>
      <c r="C1663" s="3" t="s">
        <v>1053</v>
      </c>
      <c r="D1663" s="3" t="str">
        <f>LEFT(C1663,4)&amp;"*"&amp;RIGHT(C1663,1)</f>
        <v>주식회사*이</v>
      </c>
      <c r="E1663" s="3" t="s">
        <v>470</v>
      </c>
      <c r="F1663" s="3" t="s">
        <v>13</v>
      </c>
      <c r="G1663" s="3" t="s">
        <v>1047</v>
      </c>
      <c r="H1663" t="str">
        <f t="shared" si="511"/>
        <v xml:space="preserve">광주광역시 서구 풍금로 </v>
      </c>
    </row>
    <row r="1664" spans="1:8" x14ac:dyDescent="0.3">
      <c r="A1664" s="3" t="s">
        <v>38</v>
      </c>
      <c r="B1664" s="3" t="s">
        <v>1054</v>
      </c>
      <c r="C1664" s="3" t="s">
        <v>1055</v>
      </c>
      <c r="D1664" s="3" t="str">
        <f>LEFT(C1664,3)&amp;"***"</f>
        <v>주)두***</v>
      </c>
      <c r="E1664" s="3" t="s">
        <v>81</v>
      </c>
      <c r="F1664" s="3" t="s">
        <v>13</v>
      </c>
      <c r="G1664" s="3" t="s">
        <v>1056</v>
      </c>
      <c r="H1664" t="str">
        <f>LEFT(G1664,13)</f>
        <v xml:space="preserve">광주광역시 서구 풍금로 </v>
      </c>
    </row>
    <row r="1665" spans="1:8" x14ac:dyDescent="0.3">
      <c r="A1665" s="3" t="s">
        <v>33</v>
      </c>
      <c r="B1665" s="3" t="s">
        <v>1045</v>
      </c>
      <c r="C1665" s="3" t="s">
        <v>1046</v>
      </c>
      <c r="D1665" s="3" t="str">
        <f t="shared" ref="D1665:D1667" si="512">LEFT(C1665,4)&amp;"**"&amp;RIGHT(C1665,1)</f>
        <v>(주)남**설</v>
      </c>
      <c r="E1665" s="3" t="s">
        <v>91</v>
      </c>
      <c r="F1665" s="3" t="s">
        <v>13</v>
      </c>
      <c r="G1665" s="3" t="s">
        <v>1047</v>
      </c>
      <c r="H1665" t="str">
        <f t="shared" ref="H1665:H1667" si="513">LEFT(G1665,12)</f>
        <v>광주광역시 서구 풍금로</v>
      </c>
    </row>
    <row r="1666" spans="1:8" x14ac:dyDescent="0.3">
      <c r="A1666" s="3" t="s">
        <v>30</v>
      </c>
      <c r="B1666" s="3" t="s">
        <v>1045</v>
      </c>
      <c r="C1666" s="3" t="s">
        <v>1046</v>
      </c>
      <c r="D1666" s="3" t="str">
        <f t="shared" si="512"/>
        <v>(주)남**설</v>
      </c>
      <c r="E1666" s="3" t="s">
        <v>114</v>
      </c>
      <c r="F1666" s="3" t="s">
        <v>13</v>
      </c>
      <c r="G1666" s="3" t="s">
        <v>1047</v>
      </c>
      <c r="H1666" t="str">
        <f t="shared" si="513"/>
        <v>광주광역시 서구 풍금로</v>
      </c>
    </row>
    <row r="1667" spans="1:8" x14ac:dyDescent="0.3">
      <c r="A1667" s="3" t="s">
        <v>22</v>
      </c>
      <c r="B1667" s="3" t="s">
        <v>1045</v>
      </c>
      <c r="C1667" s="3" t="s">
        <v>1046</v>
      </c>
      <c r="D1667" s="3" t="str">
        <f t="shared" si="512"/>
        <v>(주)남**설</v>
      </c>
      <c r="E1667" s="3" t="s">
        <v>187</v>
      </c>
      <c r="F1667" s="3" t="s">
        <v>13</v>
      </c>
      <c r="G1667" s="3" t="s">
        <v>1047</v>
      </c>
      <c r="H1667" t="str">
        <f t="shared" si="513"/>
        <v>광주광역시 서구 풍금로</v>
      </c>
    </row>
    <row r="1668" spans="1:8" x14ac:dyDescent="0.3">
      <c r="A1668" s="3" t="s">
        <v>22</v>
      </c>
      <c r="B1668" s="3" t="s">
        <v>1052</v>
      </c>
      <c r="C1668" s="3" t="s">
        <v>1053</v>
      </c>
      <c r="D1668" s="3" t="str">
        <f>LEFT(C1668,4)&amp;"*"&amp;RIGHT(C1668,1)</f>
        <v>주식회사*이</v>
      </c>
      <c r="E1668" s="3" t="s">
        <v>471</v>
      </c>
      <c r="F1668" s="3" t="s">
        <v>13</v>
      </c>
      <c r="G1668" s="3" t="s">
        <v>1047</v>
      </c>
      <c r="H1668" t="str">
        <f t="shared" ref="H1668" si="514">LEFT(G1668,13)</f>
        <v xml:space="preserve">광주광역시 서구 풍금로 </v>
      </c>
    </row>
    <row r="1669" spans="1:8" x14ac:dyDescent="0.3">
      <c r="A1669" s="3" t="s">
        <v>22</v>
      </c>
      <c r="B1669" s="3" t="s">
        <v>1054</v>
      </c>
      <c r="C1669" s="3" t="s">
        <v>1055</v>
      </c>
      <c r="D1669" s="3" t="str">
        <f>LEFT(C1669,3)&amp;"***"</f>
        <v>주)두***</v>
      </c>
      <c r="E1669" s="3" t="s">
        <v>199</v>
      </c>
      <c r="F1669" s="3" t="s">
        <v>13</v>
      </c>
      <c r="G1669" s="3" t="s">
        <v>1056</v>
      </c>
      <c r="H1669" t="str">
        <f>LEFT(G1669,13)</f>
        <v xml:space="preserve">광주광역시 서구 풍금로 </v>
      </c>
    </row>
    <row r="1670" spans="1:8" x14ac:dyDescent="0.3">
      <c r="A1670" s="3" t="s">
        <v>20</v>
      </c>
      <c r="B1670" s="3" t="s">
        <v>1052</v>
      </c>
      <c r="C1670" s="3" t="s">
        <v>1053</v>
      </c>
      <c r="D1670" s="3" t="str">
        <f>LEFT(C1670,4)&amp;"*"&amp;RIGHT(C1670,1)</f>
        <v>주식회사*이</v>
      </c>
      <c r="E1670" s="3" t="s">
        <v>1057</v>
      </c>
      <c r="F1670" s="3" t="s">
        <v>13</v>
      </c>
      <c r="G1670" s="3" t="s">
        <v>1047</v>
      </c>
      <c r="H1670" t="str">
        <f t="shared" ref="H1670" si="515">LEFT(G1670,13)</f>
        <v xml:space="preserve">광주광역시 서구 풍금로 </v>
      </c>
    </row>
    <row r="1671" spans="1:8" x14ac:dyDescent="0.3">
      <c r="A1671" s="3" t="s">
        <v>28</v>
      </c>
      <c r="B1671" s="3" t="s">
        <v>1054</v>
      </c>
      <c r="C1671" s="3" t="s">
        <v>1055</v>
      </c>
      <c r="D1671" s="3" t="str">
        <f>LEFT(C1671,3)&amp;"***"</f>
        <v>주)두***</v>
      </c>
      <c r="E1671" s="3" t="s">
        <v>80</v>
      </c>
      <c r="F1671" s="3" t="s">
        <v>13</v>
      </c>
      <c r="G1671" s="3" t="s">
        <v>1056</v>
      </c>
      <c r="H1671" t="str">
        <f>LEFT(G1671,13)</f>
        <v xml:space="preserve">광주광역시 서구 풍금로 </v>
      </c>
    </row>
    <row r="1672" spans="1:8" x14ac:dyDescent="0.3">
      <c r="A1672" s="3" t="s">
        <v>32</v>
      </c>
      <c r="B1672" s="3" t="s">
        <v>1045</v>
      </c>
      <c r="C1672" s="3" t="s">
        <v>1046</v>
      </c>
      <c r="D1672" s="3" t="str">
        <f t="shared" ref="D1672" si="516">LEFT(C1672,4)&amp;"**"&amp;RIGHT(C1672,1)</f>
        <v>(주)남**설</v>
      </c>
      <c r="E1672" s="3" t="s">
        <v>119</v>
      </c>
      <c r="F1672" s="3" t="s">
        <v>13</v>
      </c>
      <c r="G1672" s="3" t="s">
        <v>1047</v>
      </c>
      <c r="H1672" t="str">
        <f>LEFT(G1672,12)</f>
        <v>광주광역시 서구 풍금로</v>
      </c>
    </row>
    <row r="1673" spans="1:8" x14ac:dyDescent="0.3">
      <c r="A1673" s="3" t="s">
        <v>32</v>
      </c>
      <c r="B1673" s="3" t="s">
        <v>1052</v>
      </c>
      <c r="C1673" s="3" t="s">
        <v>1053</v>
      </c>
      <c r="D1673" s="3" t="str">
        <f>LEFT(C1673,4)&amp;"*"&amp;RIGHT(C1673,1)</f>
        <v>주식회사*이</v>
      </c>
      <c r="E1673" s="3" t="s">
        <v>1058</v>
      </c>
      <c r="F1673" s="3" t="s">
        <v>13</v>
      </c>
      <c r="G1673" s="3" t="s">
        <v>1047</v>
      </c>
      <c r="H1673" t="str">
        <f t="shared" ref="H1673" si="517">LEFT(G1673,13)</f>
        <v xml:space="preserve">광주광역시 서구 풍금로 </v>
      </c>
    </row>
    <row r="1674" spans="1:8" x14ac:dyDescent="0.3">
      <c r="A1674" s="3" t="s">
        <v>32</v>
      </c>
      <c r="B1674" s="3" t="s">
        <v>1054</v>
      </c>
      <c r="C1674" s="3" t="s">
        <v>1055</v>
      </c>
      <c r="D1674" s="3" t="str">
        <f>LEFT(C1674,3)&amp;"***"</f>
        <v>주)두***</v>
      </c>
      <c r="E1674" s="3" t="s">
        <v>80</v>
      </c>
      <c r="F1674" s="3" t="s">
        <v>13</v>
      </c>
      <c r="G1674" s="3" t="s">
        <v>1056</v>
      </c>
      <c r="H1674" t="str">
        <f>LEFT(G1674,13)</f>
        <v xml:space="preserve">광주광역시 서구 풍금로 </v>
      </c>
    </row>
    <row r="1675" spans="1:8" x14ac:dyDescent="0.3">
      <c r="A1675" s="3" t="s">
        <v>30</v>
      </c>
      <c r="B1675" s="3" t="s">
        <v>1052</v>
      </c>
      <c r="C1675" s="3" t="s">
        <v>1053</v>
      </c>
      <c r="D1675" s="3" t="str">
        <f>LEFT(C1675,4)&amp;"*"&amp;RIGHT(C1675,1)</f>
        <v>주식회사*이</v>
      </c>
      <c r="E1675" s="3" t="s">
        <v>59</v>
      </c>
      <c r="F1675" s="3" t="s">
        <v>13</v>
      </c>
      <c r="G1675" s="3" t="s">
        <v>1047</v>
      </c>
      <c r="H1675" t="str">
        <f t="shared" ref="H1675" si="518">LEFT(G1675,13)</f>
        <v xml:space="preserve">광주광역시 서구 풍금로 </v>
      </c>
    </row>
    <row r="1676" spans="1:8" x14ac:dyDescent="0.3">
      <c r="A1676" s="3" t="s">
        <v>30</v>
      </c>
      <c r="B1676" s="3" t="s">
        <v>1054</v>
      </c>
      <c r="C1676" s="3" t="s">
        <v>1055</v>
      </c>
      <c r="D1676" s="3" t="str">
        <f>LEFT(C1676,3)&amp;"***"</f>
        <v>주)두***</v>
      </c>
      <c r="E1676" s="3" t="s">
        <v>77</v>
      </c>
      <c r="F1676" s="3" t="s">
        <v>13</v>
      </c>
      <c r="G1676" s="3" t="s">
        <v>1056</v>
      </c>
      <c r="H1676" t="str">
        <f>LEFT(G1676,13)</f>
        <v xml:space="preserve">광주광역시 서구 풍금로 </v>
      </c>
    </row>
    <row r="1677" spans="1:8" x14ac:dyDescent="0.3">
      <c r="A1677" s="3" t="s">
        <v>28</v>
      </c>
      <c r="B1677" s="3" t="s">
        <v>1052</v>
      </c>
      <c r="C1677" s="3" t="s">
        <v>1053</v>
      </c>
      <c r="D1677" s="3" t="str">
        <f>LEFT(C1677,4)&amp;"*"&amp;RIGHT(C1677,1)</f>
        <v>주식회사*이</v>
      </c>
      <c r="E1677" s="3" t="s">
        <v>55</v>
      </c>
      <c r="F1677" s="3" t="s">
        <v>13</v>
      </c>
      <c r="G1677" s="3" t="s">
        <v>1047</v>
      </c>
      <c r="H1677" t="str">
        <f t="shared" ref="H1677" si="519">LEFT(G1677,13)</f>
        <v xml:space="preserve">광주광역시 서구 풍금로 </v>
      </c>
    </row>
    <row r="1678" spans="1:8" x14ac:dyDescent="0.3">
      <c r="A1678" s="3" t="s">
        <v>28</v>
      </c>
      <c r="B1678" s="3" t="s">
        <v>1045</v>
      </c>
      <c r="C1678" s="3" t="s">
        <v>1046</v>
      </c>
      <c r="D1678" s="3" t="str">
        <f t="shared" ref="D1678" si="520">LEFT(C1678,4)&amp;"**"&amp;RIGHT(C1678,1)</f>
        <v>(주)남**설</v>
      </c>
      <c r="E1678" s="3" t="s">
        <v>119</v>
      </c>
      <c r="F1678" s="3" t="s">
        <v>13</v>
      </c>
      <c r="G1678" s="3" t="s">
        <v>1047</v>
      </c>
      <c r="H1678" t="str">
        <f>LEFT(G1678,12)</f>
        <v>광주광역시 서구 풍금로</v>
      </c>
    </row>
    <row r="1679" spans="1:8" x14ac:dyDescent="0.3">
      <c r="A1679" s="3" t="s">
        <v>9</v>
      </c>
      <c r="B1679" s="3" t="s">
        <v>1052</v>
      </c>
      <c r="C1679" s="3" t="s">
        <v>1053</v>
      </c>
      <c r="D1679" s="3" t="str">
        <f>LEFT(C1679,4)&amp;"*"&amp;RIGHT(C1679,1)</f>
        <v>주식회사*이</v>
      </c>
      <c r="E1679" s="3" t="s">
        <v>472</v>
      </c>
      <c r="F1679" s="3" t="s">
        <v>13</v>
      </c>
      <c r="G1679" s="3" t="s">
        <v>1047</v>
      </c>
      <c r="H1679" t="str">
        <f t="shared" ref="H1679:H1682" si="521">LEFT(G1679,13)</f>
        <v xml:space="preserve">광주광역시 서구 풍금로 </v>
      </c>
    </row>
    <row r="1680" spans="1:8" x14ac:dyDescent="0.3">
      <c r="A1680" s="3" t="s">
        <v>9</v>
      </c>
      <c r="B1680" s="3" t="s">
        <v>1054</v>
      </c>
      <c r="C1680" s="3" t="s">
        <v>1055</v>
      </c>
      <c r="D1680" s="3" t="str">
        <f t="shared" ref="D1680:D1682" si="522">LEFT(C1680,3)&amp;"***"</f>
        <v>주)두***</v>
      </c>
      <c r="E1680" s="3" t="s">
        <v>193</v>
      </c>
      <c r="F1680" s="3" t="s">
        <v>13</v>
      </c>
      <c r="G1680" s="3" t="s">
        <v>1056</v>
      </c>
      <c r="H1680" t="str">
        <f t="shared" si="521"/>
        <v xml:space="preserve">광주광역시 서구 풍금로 </v>
      </c>
    </row>
    <row r="1681" spans="1:8" x14ac:dyDescent="0.3">
      <c r="A1681" s="3" t="s">
        <v>33</v>
      </c>
      <c r="B1681" s="3" t="s">
        <v>1054</v>
      </c>
      <c r="C1681" s="3" t="s">
        <v>1055</v>
      </c>
      <c r="D1681" s="3" t="str">
        <f t="shared" si="522"/>
        <v>주)두***</v>
      </c>
      <c r="E1681" s="3" t="s">
        <v>69</v>
      </c>
      <c r="F1681" s="3" t="s">
        <v>13</v>
      </c>
      <c r="G1681" s="3" t="s">
        <v>1056</v>
      </c>
      <c r="H1681" t="str">
        <f t="shared" si="521"/>
        <v xml:space="preserve">광주광역시 서구 풍금로 </v>
      </c>
    </row>
    <row r="1682" spans="1:8" x14ac:dyDescent="0.3">
      <c r="A1682" s="3" t="s">
        <v>36</v>
      </c>
      <c r="B1682" s="3" t="s">
        <v>1054</v>
      </c>
      <c r="C1682" s="3" t="s">
        <v>1055</v>
      </c>
      <c r="D1682" s="3" t="str">
        <f t="shared" si="522"/>
        <v>주)두***</v>
      </c>
      <c r="E1682" s="3" t="s">
        <v>81</v>
      </c>
      <c r="F1682" s="3" t="s">
        <v>13</v>
      </c>
      <c r="G1682" s="3" t="s">
        <v>1056</v>
      </c>
      <c r="H1682" t="str">
        <f t="shared" si="521"/>
        <v xml:space="preserve">광주광역시 서구 풍금로 </v>
      </c>
    </row>
    <row r="1683" spans="1:8" x14ac:dyDescent="0.3">
      <c r="A1683" s="3" t="s">
        <v>20</v>
      </c>
      <c r="B1683" s="3" t="s">
        <v>1045</v>
      </c>
      <c r="C1683" s="3" t="s">
        <v>1046</v>
      </c>
      <c r="D1683" s="3" t="str">
        <f t="shared" ref="D1683" si="523">LEFT(C1683,4)&amp;"**"&amp;RIGHT(C1683,1)</f>
        <v>(주)남**설</v>
      </c>
      <c r="E1683" s="3" t="s">
        <v>91</v>
      </c>
      <c r="F1683" s="3" t="s">
        <v>13</v>
      </c>
      <c r="G1683" s="3" t="s">
        <v>1047</v>
      </c>
      <c r="H1683" t="str">
        <f>LEFT(G1683,12)</f>
        <v>광주광역시 서구 풍금로</v>
      </c>
    </row>
    <row r="1684" spans="1:8" x14ac:dyDescent="0.3">
      <c r="A1684" s="3" t="s">
        <v>15</v>
      </c>
      <c r="B1684" s="3" t="s">
        <v>1052</v>
      </c>
      <c r="C1684" s="3" t="s">
        <v>1053</v>
      </c>
      <c r="D1684" s="3" t="str">
        <f>LEFT(C1684,4)&amp;"*"&amp;RIGHT(C1684,1)</f>
        <v>주식회사*이</v>
      </c>
      <c r="E1684" s="3" t="s">
        <v>472</v>
      </c>
      <c r="F1684" s="3" t="s">
        <v>13</v>
      </c>
      <c r="G1684" s="3" t="s">
        <v>1047</v>
      </c>
      <c r="H1684" t="str">
        <f t="shared" ref="H1684:H1685" si="524">LEFT(G1684,13)</f>
        <v xml:space="preserve">광주광역시 서구 풍금로 </v>
      </c>
    </row>
    <row r="1685" spans="1:8" x14ac:dyDescent="0.3">
      <c r="A1685" s="3" t="s">
        <v>15</v>
      </c>
      <c r="B1685" s="3" t="s">
        <v>1054</v>
      </c>
      <c r="C1685" s="3" t="s">
        <v>1055</v>
      </c>
      <c r="D1685" s="3" t="str">
        <f>LEFT(C1685,3)&amp;"***"</f>
        <v>주)두***</v>
      </c>
      <c r="E1685" s="3" t="s">
        <v>1059</v>
      </c>
      <c r="F1685" s="3" t="s">
        <v>13</v>
      </c>
      <c r="G1685" s="3" t="s">
        <v>1056</v>
      </c>
      <c r="H1685" t="str">
        <f t="shared" si="524"/>
        <v xml:space="preserve">광주광역시 서구 풍금로 </v>
      </c>
    </row>
    <row r="1686" spans="1:8" x14ac:dyDescent="0.3">
      <c r="A1686" s="3" t="s">
        <v>9</v>
      </c>
      <c r="B1686" s="3" t="s">
        <v>1045</v>
      </c>
      <c r="C1686" s="3" t="s">
        <v>1046</v>
      </c>
      <c r="D1686" s="3" t="str">
        <f t="shared" ref="D1686" si="525">LEFT(C1686,4)&amp;"**"&amp;RIGHT(C1686,1)</f>
        <v>(주)남**설</v>
      </c>
      <c r="E1686" s="3" t="s">
        <v>148</v>
      </c>
      <c r="F1686" s="3" t="s">
        <v>13</v>
      </c>
      <c r="G1686" s="3" t="s">
        <v>1047</v>
      </c>
      <c r="H1686" t="str">
        <f>LEFT(G1686,12)</f>
        <v>광주광역시 서구 풍금로</v>
      </c>
    </row>
    <row r="1687" spans="1:8" x14ac:dyDescent="0.3">
      <c r="A1687" s="3" t="s">
        <v>33</v>
      </c>
      <c r="B1687" s="3" t="s">
        <v>1052</v>
      </c>
      <c r="C1687" s="3" t="s">
        <v>1053</v>
      </c>
      <c r="D1687" s="3" t="str">
        <f>LEFT(C1687,4)&amp;"*"&amp;RIGHT(C1687,1)</f>
        <v>주식회사*이</v>
      </c>
      <c r="E1687" s="3" t="s">
        <v>461</v>
      </c>
      <c r="F1687" s="3" t="s">
        <v>13</v>
      </c>
      <c r="G1687" s="3" t="s">
        <v>1047</v>
      </c>
      <c r="H1687" t="str">
        <f t="shared" ref="H1687:H1702" si="526">LEFT(G1687,13)</f>
        <v xml:space="preserve">광주광역시 서구 풍금로 </v>
      </c>
    </row>
    <row r="1688" spans="1:8" x14ac:dyDescent="0.3">
      <c r="A1688" s="3" t="s">
        <v>20</v>
      </c>
      <c r="B1688" s="3" t="s">
        <v>1054</v>
      </c>
      <c r="C1688" s="3" t="s">
        <v>1055</v>
      </c>
      <c r="D1688" s="3" t="str">
        <f t="shared" ref="D1688" si="527">LEFT(C1688,3)&amp;"***"</f>
        <v>주)두***</v>
      </c>
      <c r="E1688" s="3" t="s">
        <v>69</v>
      </c>
      <c r="F1688" s="3" t="s">
        <v>13</v>
      </c>
      <c r="G1688" s="3" t="s">
        <v>1056</v>
      </c>
      <c r="H1688" t="str">
        <f t="shared" si="526"/>
        <v xml:space="preserve">광주광역시 서구 풍금로 </v>
      </c>
    </row>
    <row r="1689" spans="1:8" x14ac:dyDescent="0.3">
      <c r="A1689" s="3" t="s">
        <v>22</v>
      </c>
      <c r="B1689" s="3" t="s">
        <v>1060</v>
      </c>
      <c r="C1689" s="3" t="s">
        <v>1061</v>
      </c>
      <c r="D1689" s="3" t="str">
        <f>LEFT(C1689,4)&amp;"***"&amp;RIGHT(C1689,1)</f>
        <v>주식회사***업</v>
      </c>
      <c r="E1689" s="3" t="s">
        <v>1062</v>
      </c>
      <c r="F1689" s="3" t="s">
        <v>1063</v>
      </c>
      <c r="G1689" s="3" t="s">
        <v>1064</v>
      </c>
      <c r="H1689" t="str">
        <f t="shared" si="526"/>
        <v>광주광역시 서구 풍서우로</v>
      </c>
    </row>
    <row r="1690" spans="1:8" x14ac:dyDescent="0.3">
      <c r="A1690" s="3" t="s">
        <v>20</v>
      </c>
      <c r="B1690" s="3" t="s">
        <v>1065</v>
      </c>
      <c r="C1690" s="3" t="s">
        <v>1066</v>
      </c>
      <c r="D1690" s="3" t="str">
        <f>LEFT(C1690,1)&amp;"********"&amp;RIGHT(C1690,4)</f>
        <v>광********주식회사</v>
      </c>
      <c r="E1690" s="3" t="s">
        <v>1067</v>
      </c>
      <c r="F1690" s="3" t="s">
        <v>1063</v>
      </c>
      <c r="G1690" s="3" t="s">
        <v>1068</v>
      </c>
      <c r="H1690" t="str">
        <f t="shared" si="526"/>
        <v>광주광역시 서구 풍서우로</v>
      </c>
    </row>
    <row r="1691" spans="1:8" x14ac:dyDescent="0.3">
      <c r="A1691" s="3" t="s">
        <v>15</v>
      </c>
      <c r="B1691" s="3" t="s">
        <v>1065</v>
      </c>
      <c r="C1691" s="3" t="s">
        <v>1066</v>
      </c>
      <c r="D1691" s="3" t="str">
        <f>LEFT(C1691,1)&amp;"********"&amp;RIGHT(C1691,4)</f>
        <v>광********주식회사</v>
      </c>
      <c r="E1691" s="3" t="s">
        <v>51</v>
      </c>
      <c r="F1691" s="3" t="s">
        <v>1063</v>
      </c>
      <c r="G1691" s="3" t="s">
        <v>1064</v>
      </c>
      <c r="H1691" t="str">
        <f t="shared" si="526"/>
        <v>광주광역시 서구 풍서우로</v>
      </c>
    </row>
    <row r="1692" spans="1:8" x14ac:dyDescent="0.3">
      <c r="A1692" s="3" t="s">
        <v>9</v>
      </c>
      <c r="B1692" s="3" t="s">
        <v>1060</v>
      </c>
      <c r="C1692" s="3" t="s">
        <v>1061</v>
      </c>
      <c r="D1692" s="3" t="str">
        <f t="shared" ref="D1692" si="528">LEFT(C1692,4)&amp;"***"&amp;RIGHT(C1692,1)</f>
        <v>주식회사***업</v>
      </c>
      <c r="E1692" s="3" t="s">
        <v>1069</v>
      </c>
      <c r="F1692" s="3" t="s">
        <v>1063</v>
      </c>
      <c r="G1692" s="3" t="s">
        <v>1064</v>
      </c>
      <c r="H1692" t="str">
        <f t="shared" si="526"/>
        <v>광주광역시 서구 풍서우로</v>
      </c>
    </row>
    <row r="1693" spans="1:8" x14ac:dyDescent="0.3">
      <c r="A1693" s="3" t="s">
        <v>20</v>
      </c>
      <c r="B1693" s="3" t="s">
        <v>1070</v>
      </c>
      <c r="C1693" s="3" t="s">
        <v>1071</v>
      </c>
      <c r="D1693" s="3" t="str">
        <f>LEFT(C1693,4)&amp;"****"&amp;RIGHT(C1693,1)</f>
        <v>주식회사****트</v>
      </c>
      <c r="E1693" s="3" t="s">
        <v>69</v>
      </c>
      <c r="F1693" s="3" t="s">
        <v>13</v>
      </c>
      <c r="G1693" s="3" t="s">
        <v>1072</v>
      </c>
      <c r="H1693" t="str">
        <f t="shared" si="526"/>
        <v>광주광역시 서구 풍서우로</v>
      </c>
    </row>
    <row r="1694" spans="1:8" x14ac:dyDescent="0.3">
      <c r="A1694" s="3" t="s">
        <v>28</v>
      </c>
      <c r="B1694" s="3" t="s">
        <v>1070</v>
      </c>
      <c r="C1694" s="3" t="s">
        <v>1071</v>
      </c>
      <c r="D1694" s="3" t="str">
        <f t="shared" ref="D1694:D1702" si="529">LEFT(C1694,4)&amp;"****"&amp;RIGHT(C1694,1)</f>
        <v>주식회사****트</v>
      </c>
      <c r="E1694" s="3" t="s">
        <v>80</v>
      </c>
      <c r="F1694" s="3" t="s">
        <v>13</v>
      </c>
      <c r="G1694" s="3" t="s">
        <v>1072</v>
      </c>
      <c r="H1694" t="str">
        <f t="shared" si="526"/>
        <v>광주광역시 서구 풍서우로</v>
      </c>
    </row>
    <row r="1695" spans="1:8" x14ac:dyDescent="0.3">
      <c r="A1695" s="3" t="s">
        <v>36</v>
      </c>
      <c r="B1695" s="3" t="s">
        <v>1070</v>
      </c>
      <c r="C1695" s="3" t="s">
        <v>1071</v>
      </c>
      <c r="D1695" s="3" t="str">
        <f t="shared" si="529"/>
        <v>주식회사****트</v>
      </c>
      <c r="E1695" s="3" t="s">
        <v>81</v>
      </c>
      <c r="F1695" s="3" t="s">
        <v>13</v>
      </c>
      <c r="G1695" s="3" t="s">
        <v>1072</v>
      </c>
      <c r="H1695" t="str">
        <f t="shared" si="526"/>
        <v>광주광역시 서구 풍서우로</v>
      </c>
    </row>
    <row r="1696" spans="1:8" x14ac:dyDescent="0.3">
      <c r="A1696" s="3" t="s">
        <v>22</v>
      </c>
      <c r="B1696" s="3" t="s">
        <v>1070</v>
      </c>
      <c r="C1696" s="3" t="s">
        <v>1071</v>
      </c>
      <c r="D1696" s="3" t="str">
        <f t="shared" si="529"/>
        <v>주식회사****트</v>
      </c>
      <c r="E1696" s="3" t="s">
        <v>68</v>
      </c>
      <c r="F1696" s="3" t="s">
        <v>13</v>
      </c>
      <c r="G1696" s="3" t="s">
        <v>1073</v>
      </c>
      <c r="H1696" t="str">
        <f t="shared" si="526"/>
        <v>광주광역시 서구 풍서우로</v>
      </c>
    </row>
    <row r="1697" spans="1:8" x14ac:dyDescent="0.3">
      <c r="A1697" s="3" t="s">
        <v>15</v>
      </c>
      <c r="B1697" s="3" t="s">
        <v>1070</v>
      </c>
      <c r="C1697" s="3" t="s">
        <v>1071</v>
      </c>
      <c r="D1697" s="3" t="str">
        <f t="shared" si="529"/>
        <v>주식회사****트</v>
      </c>
      <c r="E1697" s="3" t="s">
        <v>66</v>
      </c>
      <c r="F1697" s="3" t="s">
        <v>13</v>
      </c>
      <c r="G1697" s="3" t="s">
        <v>1073</v>
      </c>
      <c r="H1697" t="str">
        <f t="shared" si="526"/>
        <v>광주광역시 서구 풍서우로</v>
      </c>
    </row>
    <row r="1698" spans="1:8" x14ac:dyDescent="0.3">
      <c r="A1698" s="3" t="s">
        <v>9</v>
      </c>
      <c r="B1698" s="3" t="s">
        <v>1070</v>
      </c>
      <c r="C1698" s="3" t="s">
        <v>1071</v>
      </c>
      <c r="D1698" s="3" t="str">
        <f t="shared" si="529"/>
        <v>주식회사****트</v>
      </c>
      <c r="E1698" s="3" t="s">
        <v>66</v>
      </c>
      <c r="F1698" s="3" t="s">
        <v>13</v>
      </c>
      <c r="G1698" s="3" t="s">
        <v>1073</v>
      </c>
      <c r="H1698" t="str">
        <f t="shared" si="526"/>
        <v>광주광역시 서구 풍서우로</v>
      </c>
    </row>
    <row r="1699" spans="1:8" x14ac:dyDescent="0.3">
      <c r="A1699" s="3" t="s">
        <v>30</v>
      </c>
      <c r="B1699" s="3" t="s">
        <v>1070</v>
      </c>
      <c r="C1699" s="3" t="s">
        <v>1071</v>
      </c>
      <c r="D1699" s="3" t="str">
        <f t="shared" si="529"/>
        <v>주식회사****트</v>
      </c>
      <c r="E1699" s="3" t="s">
        <v>77</v>
      </c>
      <c r="F1699" s="3" t="s">
        <v>13</v>
      </c>
      <c r="G1699" s="3" t="s">
        <v>1072</v>
      </c>
      <c r="H1699" t="str">
        <f t="shared" si="526"/>
        <v>광주광역시 서구 풍서우로</v>
      </c>
    </row>
    <row r="1700" spans="1:8" x14ac:dyDescent="0.3">
      <c r="A1700" s="3" t="s">
        <v>32</v>
      </c>
      <c r="B1700" s="3" t="s">
        <v>1070</v>
      </c>
      <c r="C1700" s="3" t="s">
        <v>1071</v>
      </c>
      <c r="D1700" s="3" t="str">
        <f t="shared" si="529"/>
        <v>주식회사****트</v>
      </c>
      <c r="E1700" s="3" t="s">
        <v>80</v>
      </c>
      <c r="F1700" s="3" t="s">
        <v>13</v>
      </c>
      <c r="G1700" s="3" t="s">
        <v>1072</v>
      </c>
      <c r="H1700" t="str">
        <f t="shared" si="526"/>
        <v>광주광역시 서구 풍서우로</v>
      </c>
    </row>
    <row r="1701" spans="1:8" x14ac:dyDescent="0.3">
      <c r="A1701" s="3" t="s">
        <v>38</v>
      </c>
      <c r="B1701" s="3" t="s">
        <v>1070</v>
      </c>
      <c r="C1701" s="3" t="s">
        <v>1071</v>
      </c>
      <c r="D1701" s="3" t="str">
        <f t="shared" si="529"/>
        <v>주식회사****트</v>
      </c>
      <c r="E1701" s="3" t="s">
        <v>81</v>
      </c>
      <c r="F1701" s="3" t="s">
        <v>13</v>
      </c>
      <c r="G1701" s="3" t="s">
        <v>1072</v>
      </c>
      <c r="H1701" t="str">
        <f t="shared" si="526"/>
        <v>광주광역시 서구 풍서우로</v>
      </c>
    </row>
    <row r="1702" spans="1:8" x14ac:dyDescent="0.3">
      <c r="A1702" s="3" t="s">
        <v>33</v>
      </c>
      <c r="B1702" s="3" t="s">
        <v>1070</v>
      </c>
      <c r="C1702" s="3" t="s">
        <v>1071</v>
      </c>
      <c r="D1702" s="3" t="str">
        <f t="shared" si="529"/>
        <v>주식회사****트</v>
      </c>
      <c r="E1702" s="3" t="s">
        <v>69</v>
      </c>
      <c r="F1702" s="3" t="s">
        <v>13</v>
      </c>
      <c r="G1702" s="3" t="s">
        <v>1072</v>
      </c>
      <c r="H1702" t="str">
        <f t="shared" si="526"/>
        <v>광주광역시 서구 풍서우로</v>
      </c>
    </row>
    <row r="1703" spans="1:8" x14ac:dyDescent="0.3">
      <c r="A1703" s="3" t="s">
        <v>58</v>
      </c>
      <c r="B1703" s="3" t="s">
        <v>1074</v>
      </c>
      <c r="C1703" s="3" t="s">
        <v>1075</v>
      </c>
      <c r="D1703" s="3" t="str">
        <f>LEFT(C1703,4)&amp;"*******"&amp;RIGHT(C1703,1)</f>
        <v>(주)코*******스</v>
      </c>
      <c r="E1703" s="3" t="s">
        <v>1076</v>
      </c>
      <c r="F1703" s="3" t="s">
        <v>13</v>
      </c>
      <c r="G1703" s="3" t="s">
        <v>1077</v>
      </c>
      <c r="H1703" t="str">
        <f>LEFT(G1703,13)</f>
        <v>광주광역시 서구 풍서좌로</v>
      </c>
    </row>
    <row r="1704" spans="1:8" x14ac:dyDescent="0.3">
      <c r="A1704" s="3" t="s">
        <v>36</v>
      </c>
      <c r="B1704" s="3" t="s">
        <v>1078</v>
      </c>
      <c r="C1704" s="3" t="s">
        <v>1075</v>
      </c>
      <c r="D1704" s="3" t="str">
        <f t="shared" ref="D1704:D1706" si="530">LEFT(C1704,4)&amp;"*******"&amp;RIGHT(C1704,1)</f>
        <v>(주)코*******스</v>
      </c>
      <c r="E1704" s="3" t="s">
        <v>1079</v>
      </c>
      <c r="F1704" s="3" t="s">
        <v>13</v>
      </c>
      <c r="G1704" s="3" t="s">
        <v>1077</v>
      </c>
      <c r="H1704" t="str">
        <f t="shared" ref="H1704:H1706" si="531">LEFT(G1704,13)</f>
        <v>광주광역시 서구 풍서좌로</v>
      </c>
    </row>
    <row r="1705" spans="1:8" x14ac:dyDescent="0.3">
      <c r="A1705" s="3" t="s">
        <v>30</v>
      </c>
      <c r="B1705" s="3" t="s">
        <v>1074</v>
      </c>
      <c r="C1705" s="3" t="s">
        <v>1075</v>
      </c>
      <c r="D1705" s="3" t="str">
        <f t="shared" si="530"/>
        <v>(주)코*******스</v>
      </c>
      <c r="E1705" s="3" t="s">
        <v>1076</v>
      </c>
      <c r="F1705" s="3" t="s">
        <v>13</v>
      </c>
      <c r="G1705" s="3" t="s">
        <v>1077</v>
      </c>
      <c r="H1705" t="str">
        <f t="shared" si="531"/>
        <v>광주광역시 서구 풍서좌로</v>
      </c>
    </row>
    <row r="1706" spans="1:8" x14ac:dyDescent="0.3">
      <c r="A1706" s="3" t="s">
        <v>28</v>
      </c>
      <c r="B1706" s="3" t="s">
        <v>1074</v>
      </c>
      <c r="C1706" s="3" t="s">
        <v>1075</v>
      </c>
      <c r="D1706" s="3" t="str">
        <f t="shared" si="530"/>
        <v>(주)코*******스</v>
      </c>
      <c r="E1706" s="3" t="s">
        <v>1080</v>
      </c>
      <c r="F1706" s="3" t="s">
        <v>13</v>
      </c>
      <c r="G1706" s="3" t="s">
        <v>1077</v>
      </c>
      <c r="H1706" t="str">
        <f t="shared" si="531"/>
        <v>광주광역시 서구 풍서좌로</v>
      </c>
    </row>
    <row r="1707" spans="1:8" x14ac:dyDescent="0.3">
      <c r="A1707" s="3" t="s">
        <v>58</v>
      </c>
      <c r="B1707" s="3" t="s">
        <v>1081</v>
      </c>
      <c r="C1707" s="3" t="s">
        <v>1082</v>
      </c>
      <c r="D1707" s="3" t="str">
        <f>LEFT(C1707,4)&amp;"****"&amp;RIGHT(C1707,1)</f>
        <v>(주)태****발</v>
      </c>
      <c r="E1707" s="3" t="s">
        <v>313</v>
      </c>
      <c r="F1707" s="3" t="s">
        <v>13</v>
      </c>
      <c r="G1707" s="3" t="s">
        <v>1083</v>
      </c>
      <c r="H1707" t="str">
        <f>LEFT(G1707,13)</f>
        <v>광주광역시 서구 풍서좌로</v>
      </c>
    </row>
    <row r="1708" spans="1:8" x14ac:dyDescent="0.3">
      <c r="A1708" s="3" t="s">
        <v>9</v>
      </c>
      <c r="B1708" s="3" t="s">
        <v>1081</v>
      </c>
      <c r="C1708" s="3" t="s">
        <v>1082</v>
      </c>
      <c r="D1708" s="3" t="str">
        <f t="shared" ref="D1708:D1716" si="532">LEFT(C1708,4)&amp;"****"&amp;RIGHT(C1708,1)</f>
        <v>(주)태****발</v>
      </c>
      <c r="E1708" s="3" t="s">
        <v>1084</v>
      </c>
      <c r="F1708" s="3" t="s">
        <v>13</v>
      </c>
      <c r="G1708" s="3" t="s">
        <v>1085</v>
      </c>
      <c r="H1708" t="str">
        <f t="shared" ref="H1708:H1716" si="533">LEFT(G1708,13)</f>
        <v>광주광역시 서구 풍서좌로</v>
      </c>
    </row>
    <row r="1709" spans="1:8" x14ac:dyDescent="0.3">
      <c r="A1709" s="3" t="s">
        <v>30</v>
      </c>
      <c r="B1709" s="3" t="s">
        <v>1081</v>
      </c>
      <c r="C1709" s="3" t="s">
        <v>1082</v>
      </c>
      <c r="D1709" s="3" t="str">
        <f t="shared" si="532"/>
        <v>(주)태****발</v>
      </c>
      <c r="E1709" s="3" t="s">
        <v>1086</v>
      </c>
      <c r="F1709" s="3" t="s">
        <v>13</v>
      </c>
      <c r="G1709" s="3" t="s">
        <v>1083</v>
      </c>
      <c r="H1709" t="str">
        <f t="shared" si="533"/>
        <v>광주광역시 서구 풍서좌로</v>
      </c>
    </row>
    <row r="1710" spans="1:8" x14ac:dyDescent="0.3">
      <c r="A1710" s="3" t="s">
        <v>38</v>
      </c>
      <c r="B1710" s="3" t="s">
        <v>1081</v>
      </c>
      <c r="C1710" s="3" t="s">
        <v>1082</v>
      </c>
      <c r="D1710" s="3" t="str">
        <f t="shared" si="532"/>
        <v>(주)태****발</v>
      </c>
      <c r="E1710" s="3" t="s">
        <v>1087</v>
      </c>
      <c r="F1710" s="3" t="s">
        <v>13</v>
      </c>
      <c r="G1710" s="3" t="s">
        <v>1083</v>
      </c>
      <c r="H1710" t="str">
        <f t="shared" si="533"/>
        <v>광주광역시 서구 풍서좌로</v>
      </c>
    </row>
    <row r="1711" spans="1:8" x14ac:dyDescent="0.3">
      <c r="A1711" s="3" t="s">
        <v>32</v>
      </c>
      <c r="B1711" s="3" t="s">
        <v>1081</v>
      </c>
      <c r="C1711" s="3" t="s">
        <v>1082</v>
      </c>
      <c r="D1711" s="3" t="str">
        <f t="shared" si="532"/>
        <v>(주)태****발</v>
      </c>
      <c r="E1711" s="3" t="s">
        <v>290</v>
      </c>
      <c r="F1711" s="3" t="s">
        <v>13</v>
      </c>
      <c r="G1711" s="3" t="s">
        <v>1083</v>
      </c>
      <c r="H1711" t="str">
        <f t="shared" si="533"/>
        <v>광주광역시 서구 풍서좌로</v>
      </c>
    </row>
    <row r="1712" spans="1:8" x14ac:dyDescent="0.3">
      <c r="A1712" s="3" t="s">
        <v>28</v>
      </c>
      <c r="B1712" s="3" t="s">
        <v>1081</v>
      </c>
      <c r="C1712" s="3" t="s">
        <v>1082</v>
      </c>
      <c r="D1712" s="3" t="str">
        <f t="shared" si="532"/>
        <v>(주)태****발</v>
      </c>
      <c r="E1712" s="3" t="s">
        <v>290</v>
      </c>
      <c r="F1712" s="3" t="s">
        <v>13</v>
      </c>
      <c r="G1712" s="3" t="s">
        <v>1083</v>
      </c>
      <c r="H1712" t="str">
        <f t="shared" si="533"/>
        <v>광주광역시 서구 풍서좌로</v>
      </c>
    </row>
    <row r="1713" spans="1:8" x14ac:dyDescent="0.3">
      <c r="A1713" s="3" t="s">
        <v>33</v>
      </c>
      <c r="B1713" s="3" t="s">
        <v>1081</v>
      </c>
      <c r="C1713" s="3" t="s">
        <v>1082</v>
      </c>
      <c r="D1713" s="3" t="str">
        <f t="shared" si="532"/>
        <v>(주)태****발</v>
      </c>
      <c r="E1713" s="3" t="s">
        <v>294</v>
      </c>
      <c r="F1713" s="3" t="s">
        <v>13</v>
      </c>
      <c r="G1713" s="3" t="s">
        <v>1083</v>
      </c>
      <c r="H1713" t="str">
        <f t="shared" si="533"/>
        <v>광주광역시 서구 풍서좌로</v>
      </c>
    </row>
    <row r="1714" spans="1:8" x14ac:dyDescent="0.3">
      <c r="A1714" s="3" t="s">
        <v>20</v>
      </c>
      <c r="B1714" s="3" t="s">
        <v>1081</v>
      </c>
      <c r="C1714" s="3" t="s">
        <v>1082</v>
      </c>
      <c r="D1714" s="3" t="str">
        <f t="shared" si="532"/>
        <v>(주)태****발</v>
      </c>
      <c r="E1714" s="3" t="s">
        <v>294</v>
      </c>
      <c r="F1714" s="3" t="s">
        <v>13</v>
      </c>
      <c r="G1714" s="3" t="s">
        <v>1083</v>
      </c>
      <c r="H1714" t="str">
        <f t="shared" si="533"/>
        <v>광주광역시 서구 풍서좌로</v>
      </c>
    </row>
    <row r="1715" spans="1:8" x14ac:dyDescent="0.3">
      <c r="A1715" s="3" t="s">
        <v>22</v>
      </c>
      <c r="B1715" s="3" t="s">
        <v>1081</v>
      </c>
      <c r="C1715" s="3" t="s">
        <v>1082</v>
      </c>
      <c r="D1715" s="3" t="str">
        <f t="shared" si="532"/>
        <v>(주)태****발</v>
      </c>
      <c r="E1715" s="3" t="s">
        <v>292</v>
      </c>
      <c r="F1715" s="3" t="s">
        <v>13</v>
      </c>
      <c r="G1715" s="3" t="s">
        <v>1085</v>
      </c>
      <c r="H1715" t="str">
        <f t="shared" si="533"/>
        <v>광주광역시 서구 풍서좌로</v>
      </c>
    </row>
    <row r="1716" spans="1:8" x14ac:dyDescent="0.3">
      <c r="A1716" s="3" t="s">
        <v>36</v>
      </c>
      <c r="B1716" s="3" t="s">
        <v>1081</v>
      </c>
      <c r="C1716" s="3" t="s">
        <v>1082</v>
      </c>
      <c r="D1716" s="3" t="str">
        <f t="shared" si="532"/>
        <v>(주)태****발</v>
      </c>
      <c r="E1716" s="3" t="s">
        <v>295</v>
      </c>
      <c r="F1716" s="3" t="s">
        <v>13</v>
      </c>
      <c r="G1716" s="3" t="s">
        <v>1083</v>
      </c>
      <c r="H1716" t="str">
        <f t="shared" si="533"/>
        <v>광주광역시 서구 풍서좌로</v>
      </c>
    </row>
    <row r="1717" spans="1:8" x14ac:dyDescent="0.3">
      <c r="A1717" s="3" t="s">
        <v>32</v>
      </c>
      <c r="B1717" s="3" t="s">
        <v>1088</v>
      </c>
      <c r="C1717" s="3" t="s">
        <v>1089</v>
      </c>
      <c r="D1717" s="3" t="str">
        <f>LEFT(C1717,4)&amp;"***"&amp;RIGHT(C1717,1)</f>
        <v>(주)케***카</v>
      </c>
      <c r="E1717" s="3" t="s">
        <v>791</v>
      </c>
      <c r="F1717" s="3" t="s">
        <v>13</v>
      </c>
      <c r="G1717" s="3" t="s">
        <v>1090</v>
      </c>
      <c r="H1717" t="str">
        <f>LEFT(G1717,14)</f>
        <v xml:space="preserve">광주광역시 서구 풍서좌로 </v>
      </c>
    </row>
    <row r="1718" spans="1:8" x14ac:dyDescent="0.3">
      <c r="A1718" s="3" t="s">
        <v>28</v>
      </c>
      <c r="B1718" s="3" t="s">
        <v>1091</v>
      </c>
      <c r="C1718" s="3" t="s">
        <v>1092</v>
      </c>
      <c r="D1718" s="3" t="str">
        <f>LEFT(C1718,4)&amp;"*****"&amp;RIGHT(C1718,1)</f>
        <v>주식회사*****지</v>
      </c>
      <c r="E1718" s="3" t="s">
        <v>1093</v>
      </c>
      <c r="F1718" s="3" t="s">
        <v>13</v>
      </c>
      <c r="G1718" s="3" t="s">
        <v>1094</v>
      </c>
      <c r="H1718" t="str">
        <f>LEFT(G1718,14)</f>
        <v xml:space="preserve">광주광역시 서구 풍서좌로 </v>
      </c>
    </row>
    <row r="1719" spans="1:8" x14ac:dyDescent="0.3">
      <c r="A1719" s="3" t="s">
        <v>30</v>
      </c>
      <c r="B1719" s="3" t="s">
        <v>1091</v>
      </c>
      <c r="C1719" s="3" t="s">
        <v>1092</v>
      </c>
      <c r="D1719" s="3" t="str">
        <f>LEFT(C1719,4)&amp;"*****"&amp;RIGHT(C1719,1)</f>
        <v>주식회사*****지</v>
      </c>
      <c r="E1719" s="3" t="s">
        <v>118</v>
      </c>
      <c r="F1719" s="3" t="s">
        <v>13</v>
      </c>
      <c r="G1719" s="3" t="s">
        <v>1094</v>
      </c>
      <c r="H1719" t="str">
        <f t="shared" ref="H1719" si="534">LEFT(G1719,13)</f>
        <v>광주광역시 서구 풍서좌로</v>
      </c>
    </row>
    <row r="1720" spans="1:8" x14ac:dyDescent="0.3">
      <c r="A1720" s="3" t="s">
        <v>32</v>
      </c>
      <c r="B1720" s="3" t="s">
        <v>1095</v>
      </c>
      <c r="C1720" s="3" t="s">
        <v>1096</v>
      </c>
      <c r="D1720" s="3" t="str">
        <f t="shared" ref="D1720" si="535">LEFT(C1720,1)&amp;"*"&amp;RIGHT(C1720,1)</f>
        <v>박*전</v>
      </c>
      <c r="E1720" s="3" t="s">
        <v>1097</v>
      </c>
      <c r="F1720" s="3" t="s">
        <v>13</v>
      </c>
      <c r="G1720" s="3" t="s">
        <v>1098</v>
      </c>
      <c r="H1720" t="str">
        <f>LEFT(G1720,14)</f>
        <v xml:space="preserve">광주광역시 서구 풍서좌로 </v>
      </c>
    </row>
    <row r="1721" spans="1:8" x14ac:dyDescent="0.3">
      <c r="A1721" s="3" t="s">
        <v>33</v>
      </c>
      <c r="B1721" s="3" t="s">
        <v>1099</v>
      </c>
      <c r="C1721" s="3" t="s">
        <v>1100</v>
      </c>
      <c r="D1721" s="3" t="str">
        <f>LEFT(C1721,1)&amp;"****"&amp;RIGHT(C1721,4)</f>
        <v>그****징(주)</v>
      </c>
      <c r="E1721" s="3" t="s">
        <v>1101</v>
      </c>
      <c r="F1721" s="3" t="s">
        <v>47</v>
      </c>
      <c r="G1721" s="3" t="s">
        <v>1102</v>
      </c>
      <c r="H1721" t="str">
        <f>LEFT(G1721,14)</f>
        <v xml:space="preserve">광주광역시 서구 풍암1로 </v>
      </c>
    </row>
    <row r="1722" spans="1:8" x14ac:dyDescent="0.3">
      <c r="A1722" s="3" t="s">
        <v>58</v>
      </c>
      <c r="B1722" s="3" t="s">
        <v>1103</v>
      </c>
      <c r="C1722" s="3" t="s">
        <v>1104</v>
      </c>
      <c r="D1722" s="3" t="str">
        <f>LEFT(C1722,1)&amp;"***"&amp;RIGHT(C1722,3)</f>
        <v>건***(주)</v>
      </c>
      <c r="E1722" s="3" t="s">
        <v>59</v>
      </c>
      <c r="F1722" s="3" t="s">
        <v>47</v>
      </c>
      <c r="G1722" s="3" t="s">
        <v>1105</v>
      </c>
      <c r="H1722" t="str">
        <f>LEFT(G1722,13)</f>
        <v>광주광역시 서구 풍암1로</v>
      </c>
    </row>
    <row r="1723" spans="1:8" x14ac:dyDescent="0.3">
      <c r="A1723" s="3" t="s">
        <v>30</v>
      </c>
      <c r="B1723" s="3" t="s">
        <v>1103</v>
      </c>
      <c r="C1723" s="3" t="s">
        <v>1104</v>
      </c>
      <c r="D1723" s="3" t="str">
        <f>LEFT(C1723,1)&amp;"***"&amp;RIGHT(C1723,3)</f>
        <v>건***(주)</v>
      </c>
      <c r="E1723" s="3" t="s">
        <v>59</v>
      </c>
      <c r="F1723" s="3" t="s">
        <v>47</v>
      </c>
      <c r="G1723" s="3" t="s">
        <v>1105</v>
      </c>
      <c r="H1723" t="str">
        <f>LEFT(G1723,13)</f>
        <v>광주광역시 서구 풍암1로</v>
      </c>
    </row>
    <row r="1724" spans="1:8" x14ac:dyDescent="0.3">
      <c r="A1724" s="3" t="s">
        <v>32</v>
      </c>
      <c r="B1724" s="3" t="s">
        <v>1099</v>
      </c>
      <c r="C1724" s="3" t="s">
        <v>1100</v>
      </c>
      <c r="D1724" s="3" t="str">
        <f>LEFT(C1724,1)&amp;"****"&amp;RIGHT(C1724,4)</f>
        <v>그****징(주)</v>
      </c>
      <c r="E1724" s="3" t="s">
        <v>119</v>
      </c>
      <c r="F1724" s="3" t="s">
        <v>47</v>
      </c>
      <c r="G1724" s="3" t="s">
        <v>1102</v>
      </c>
      <c r="H1724" t="str">
        <f>LEFT(G1724,14)</f>
        <v xml:space="preserve">광주광역시 서구 풍암1로 </v>
      </c>
    </row>
    <row r="1725" spans="1:8" x14ac:dyDescent="0.3">
      <c r="A1725" s="3" t="s">
        <v>28</v>
      </c>
      <c r="B1725" s="3" t="s">
        <v>1103</v>
      </c>
      <c r="C1725" s="3" t="s">
        <v>1104</v>
      </c>
      <c r="D1725" s="3" t="str">
        <f>LEFT(C1725,1)&amp;"***"&amp;RIGHT(C1725,3)</f>
        <v>건***(주)</v>
      </c>
      <c r="E1725" s="3" t="s">
        <v>55</v>
      </c>
      <c r="F1725" s="3" t="s">
        <v>47</v>
      </c>
      <c r="G1725" s="3" t="s">
        <v>1105</v>
      </c>
      <c r="H1725" t="str">
        <f>LEFT(G1725,13)</f>
        <v>광주광역시 서구 풍암1로</v>
      </c>
    </row>
    <row r="1726" spans="1:8" x14ac:dyDescent="0.3">
      <c r="A1726" s="3" t="s">
        <v>36</v>
      </c>
      <c r="B1726" s="3" t="s">
        <v>1099</v>
      </c>
      <c r="C1726" s="3" t="s">
        <v>1100</v>
      </c>
      <c r="D1726" s="3" t="str">
        <f>LEFT(C1726,1)&amp;"****"&amp;RIGHT(C1726,4)</f>
        <v>그****징(주)</v>
      </c>
      <c r="E1726" s="3" t="s">
        <v>120</v>
      </c>
      <c r="F1726" s="3" t="s">
        <v>47</v>
      </c>
      <c r="G1726" s="3" t="s">
        <v>1102</v>
      </c>
      <c r="H1726" t="str">
        <f>LEFT(G1726,14)</f>
        <v xml:space="preserve">광주광역시 서구 풍암1로 </v>
      </c>
    </row>
    <row r="1727" spans="1:8" x14ac:dyDescent="0.3">
      <c r="A1727" s="3" t="s">
        <v>36</v>
      </c>
      <c r="B1727" s="3" t="s">
        <v>1103</v>
      </c>
      <c r="C1727" s="3" t="s">
        <v>1104</v>
      </c>
      <c r="D1727" s="3" t="str">
        <f t="shared" ref="D1727:D1730" si="536">LEFT(C1727,1)&amp;"***"&amp;RIGHT(C1727,3)</f>
        <v>건***(주)</v>
      </c>
      <c r="E1727" s="3" t="s">
        <v>222</v>
      </c>
      <c r="F1727" s="3" t="s">
        <v>47</v>
      </c>
      <c r="G1727" s="3" t="s">
        <v>1105</v>
      </c>
      <c r="H1727" t="str">
        <f t="shared" ref="H1727:H1730" si="537">LEFT(G1727,13)</f>
        <v>광주광역시 서구 풍암1로</v>
      </c>
    </row>
    <row r="1728" spans="1:8" x14ac:dyDescent="0.3">
      <c r="A1728" s="3" t="s">
        <v>32</v>
      </c>
      <c r="B1728" s="3" t="s">
        <v>1103</v>
      </c>
      <c r="C1728" s="3" t="s">
        <v>1104</v>
      </c>
      <c r="D1728" s="3" t="str">
        <f t="shared" si="536"/>
        <v>건***(주)</v>
      </c>
      <c r="E1728" s="3" t="s">
        <v>55</v>
      </c>
      <c r="F1728" s="3" t="s">
        <v>47</v>
      </c>
      <c r="G1728" s="3" t="s">
        <v>1105</v>
      </c>
      <c r="H1728" t="str">
        <f t="shared" si="537"/>
        <v>광주광역시 서구 풍암1로</v>
      </c>
    </row>
    <row r="1729" spans="1:8" x14ac:dyDescent="0.3">
      <c r="A1729" s="3" t="s">
        <v>33</v>
      </c>
      <c r="B1729" s="3" t="s">
        <v>1103</v>
      </c>
      <c r="C1729" s="3" t="s">
        <v>1104</v>
      </c>
      <c r="D1729" s="3" t="str">
        <f t="shared" si="536"/>
        <v>건***(주)</v>
      </c>
      <c r="E1729" s="3" t="s">
        <v>1106</v>
      </c>
      <c r="F1729" s="3" t="s">
        <v>47</v>
      </c>
      <c r="G1729" s="3" t="s">
        <v>1105</v>
      </c>
      <c r="H1729" t="str">
        <f t="shared" si="537"/>
        <v>광주광역시 서구 풍암1로</v>
      </c>
    </row>
    <row r="1730" spans="1:8" x14ac:dyDescent="0.3">
      <c r="A1730" s="3" t="s">
        <v>38</v>
      </c>
      <c r="B1730" s="3" t="s">
        <v>1103</v>
      </c>
      <c r="C1730" s="3" t="s">
        <v>1104</v>
      </c>
      <c r="D1730" s="3" t="str">
        <f t="shared" si="536"/>
        <v>건***(주)</v>
      </c>
      <c r="E1730" s="3" t="s">
        <v>222</v>
      </c>
      <c r="F1730" s="3" t="s">
        <v>47</v>
      </c>
      <c r="G1730" s="3" t="s">
        <v>1105</v>
      </c>
      <c r="H1730" t="str">
        <f t="shared" si="537"/>
        <v>광주광역시 서구 풍암1로</v>
      </c>
    </row>
    <row r="1731" spans="1:8" x14ac:dyDescent="0.3">
      <c r="A1731" s="3" t="s">
        <v>20</v>
      </c>
      <c r="B1731" s="3" t="s">
        <v>1099</v>
      </c>
      <c r="C1731" s="3" t="s">
        <v>1100</v>
      </c>
      <c r="D1731" s="3" t="str">
        <f>LEFT(C1731,1)&amp;"****"&amp;RIGHT(C1731,4)</f>
        <v>그****징(주)</v>
      </c>
      <c r="E1731" s="3" t="s">
        <v>108</v>
      </c>
      <c r="F1731" s="3" t="s">
        <v>47</v>
      </c>
      <c r="G1731" s="3" t="s">
        <v>1102</v>
      </c>
      <c r="H1731" t="str">
        <f>LEFT(G1731,14)</f>
        <v xml:space="preserve">광주광역시 서구 풍암1로 </v>
      </c>
    </row>
    <row r="1732" spans="1:8" x14ac:dyDescent="0.3">
      <c r="A1732" s="3" t="s">
        <v>20</v>
      </c>
      <c r="B1732" s="3" t="s">
        <v>1103</v>
      </c>
      <c r="C1732" s="3" t="s">
        <v>1104</v>
      </c>
      <c r="D1732" s="3" t="str">
        <f>LEFT(C1732,1)&amp;"***"&amp;RIGHT(C1732,3)</f>
        <v>건***(주)</v>
      </c>
      <c r="E1732" s="3" t="s">
        <v>461</v>
      </c>
      <c r="F1732" s="3" t="s">
        <v>47</v>
      </c>
      <c r="G1732" s="3" t="s">
        <v>1105</v>
      </c>
      <c r="H1732" t="str">
        <f>LEFT(G1732,13)</f>
        <v>광주광역시 서구 풍암1로</v>
      </c>
    </row>
    <row r="1733" spans="1:8" x14ac:dyDescent="0.3">
      <c r="A1733" s="3" t="s">
        <v>28</v>
      </c>
      <c r="B1733" s="3" t="s">
        <v>1099</v>
      </c>
      <c r="C1733" s="3" t="s">
        <v>1100</v>
      </c>
      <c r="D1733" s="3" t="str">
        <f t="shared" ref="D1733:D1736" si="538">LEFT(C1733,1)&amp;"****"&amp;RIGHT(C1733,4)</f>
        <v>그****징(주)</v>
      </c>
      <c r="E1733" s="3" t="s">
        <v>119</v>
      </c>
      <c r="F1733" s="3" t="s">
        <v>47</v>
      </c>
      <c r="G1733" s="3" t="s">
        <v>1102</v>
      </c>
      <c r="H1733" t="str">
        <f t="shared" ref="H1733:H1736" si="539">LEFT(G1733,14)</f>
        <v xml:space="preserve">광주광역시 서구 풍암1로 </v>
      </c>
    </row>
    <row r="1734" spans="1:8" x14ac:dyDescent="0.3">
      <c r="A1734" s="3" t="s">
        <v>38</v>
      </c>
      <c r="B1734" s="3" t="s">
        <v>1099</v>
      </c>
      <c r="C1734" s="3" t="s">
        <v>1100</v>
      </c>
      <c r="D1734" s="3" t="str">
        <f t="shared" si="538"/>
        <v>그****징(주)</v>
      </c>
      <c r="E1734" s="3" t="s">
        <v>120</v>
      </c>
      <c r="F1734" s="3" t="s">
        <v>47</v>
      </c>
      <c r="G1734" s="3" t="s">
        <v>1102</v>
      </c>
      <c r="H1734" t="str">
        <f t="shared" si="539"/>
        <v xml:space="preserve">광주광역시 서구 풍암1로 </v>
      </c>
    </row>
    <row r="1735" spans="1:8" x14ac:dyDescent="0.3">
      <c r="A1735" s="3" t="s">
        <v>15</v>
      </c>
      <c r="B1735" s="3" t="s">
        <v>1099</v>
      </c>
      <c r="C1735" s="3" t="s">
        <v>1100</v>
      </c>
      <c r="D1735" s="3" t="str">
        <f t="shared" si="538"/>
        <v>그****징(주)</v>
      </c>
      <c r="E1735" s="3" t="s">
        <v>438</v>
      </c>
      <c r="F1735" s="3" t="s">
        <v>47</v>
      </c>
      <c r="G1735" s="3" t="s">
        <v>1102</v>
      </c>
      <c r="H1735" t="str">
        <f t="shared" si="539"/>
        <v xml:space="preserve">광주광역시 서구 풍암1로 </v>
      </c>
    </row>
    <row r="1736" spans="1:8" x14ac:dyDescent="0.3">
      <c r="A1736" s="3" t="s">
        <v>22</v>
      </c>
      <c r="B1736" s="3" t="s">
        <v>1099</v>
      </c>
      <c r="C1736" s="3" t="s">
        <v>1100</v>
      </c>
      <c r="D1736" s="3" t="str">
        <f t="shared" si="538"/>
        <v>그****징(주)</v>
      </c>
      <c r="E1736" s="3" t="s">
        <v>1107</v>
      </c>
      <c r="F1736" s="3" t="s">
        <v>47</v>
      </c>
      <c r="G1736" s="3" t="s">
        <v>1102</v>
      </c>
      <c r="H1736" t="str">
        <f t="shared" si="539"/>
        <v xml:space="preserve">광주광역시 서구 풍암1로 </v>
      </c>
    </row>
    <row r="1737" spans="1:8" x14ac:dyDescent="0.3">
      <c r="A1737" s="3" t="s">
        <v>9</v>
      </c>
      <c r="B1737" s="3" t="s">
        <v>1103</v>
      </c>
      <c r="C1737" s="3" t="s">
        <v>1104</v>
      </c>
      <c r="D1737" s="3" t="str">
        <f>LEFT(C1737,1)&amp;"***"&amp;RIGHT(C1737,3)</f>
        <v>건***(주)</v>
      </c>
      <c r="E1737" s="3" t="s">
        <v>12</v>
      </c>
      <c r="F1737" s="3" t="s">
        <v>47</v>
      </c>
      <c r="G1737" s="3" t="s">
        <v>1105</v>
      </c>
      <c r="H1737" t="str">
        <f>LEFT(G1737,13)</f>
        <v>광주광역시 서구 풍암1로</v>
      </c>
    </row>
    <row r="1738" spans="1:8" x14ac:dyDescent="0.3">
      <c r="A1738" s="3" t="s">
        <v>9</v>
      </c>
      <c r="B1738" s="3" t="s">
        <v>1099</v>
      </c>
      <c r="C1738" s="3" t="s">
        <v>1100</v>
      </c>
      <c r="D1738" s="3" t="str">
        <f t="shared" ref="D1738:D1739" si="540">LEFT(C1738,1)&amp;"****"&amp;RIGHT(C1738,4)</f>
        <v>그****징(주)</v>
      </c>
      <c r="E1738" s="3" t="s">
        <v>438</v>
      </c>
      <c r="F1738" s="3" t="s">
        <v>47</v>
      </c>
      <c r="G1738" s="3" t="s">
        <v>1102</v>
      </c>
      <c r="H1738" t="str">
        <f t="shared" ref="H1738:H1739" si="541">LEFT(G1738,14)</f>
        <v xml:space="preserve">광주광역시 서구 풍암1로 </v>
      </c>
    </row>
    <row r="1739" spans="1:8" x14ac:dyDescent="0.3">
      <c r="A1739" s="3" t="s">
        <v>30</v>
      </c>
      <c r="B1739" s="3" t="s">
        <v>1099</v>
      </c>
      <c r="C1739" s="3" t="s">
        <v>1100</v>
      </c>
      <c r="D1739" s="3" t="str">
        <f t="shared" si="540"/>
        <v>그****징(주)</v>
      </c>
      <c r="E1739" s="3" t="s">
        <v>114</v>
      </c>
      <c r="F1739" s="3" t="s">
        <v>47</v>
      </c>
      <c r="G1739" s="3" t="s">
        <v>1102</v>
      </c>
      <c r="H1739" t="str">
        <f t="shared" si="541"/>
        <v xml:space="preserve">광주광역시 서구 풍암1로 </v>
      </c>
    </row>
    <row r="1740" spans="1:8" x14ac:dyDescent="0.3">
      <c r="A1740" s="3" t="s">
        <v>22</v>
      </c>
      <c r="B1740" s="3" t="s">
        <v>1103</v>
      </c>
      <c r="C1740" s="3" t="s">
        <v>1104</v>
      </c>
      <c r="D1740" s="3" t="str">
        <f>LEFT(C1740,1)&amp;"***"&amp;RIGHT(C1740,3)</f>
        <v>건***(주)</v>
      </c>
      <c r="E1740" s="3" t="s">
        <v>1108</v>
      </c>
      <c r="F1740" s="3" t="s">
        <v>47</v>
      </c>
      <c r="G1740" s="3" t="s">
        <v>1105</v>
      </c>
      <c r="H1740" t="str">
        <f>LEFT(G1740,13)</f>
        <v>광주광역시 서구 풍암1로</v>
      </c>
    </row>
    <row r="1741" spans="1:8" x14ac:dyDescent="0.3">
      <c r="A1741" s="3" t="s">
        <v>58</v>
      </c>
      <c r="B1741" s="3" t="s">
        <v>1099</v>
      </c>
      <c r="C1741" s="3" t="s">
        <v>1100</v>
      </c>
      <c r="D1741" s="3" t="str">
        <f>LEFT(C1741,1)&amp;"****"&amp;RIGHT(C1741,4)</f>
        <v>그****징(주)</v>
      </c>
      <c r="E1741" s="3" t="s">
        <v>114</v>
      </c>
      <c r="F1741" s="3" t="s">
        <v>47</v>
      </c>
      <c r="G1741" s="3" t="s">
        <v>1102</v>
      </c>
      <c r="H1741" t="str">
        <f>LEFT(G1741,14)</f>
        <v xml:space="preserve">광주광역시 서구 풍암1로 </v>
      </c>
    </row>
    <row r="1742" spans="1:8" x14ac:dyDescent="0.3">
      <c r="A1742" s="3" t="s">
        <v>15</v>
      </c>
      <c r="B1742" s="3" t="s">
        <v>1103</v>
      </c>
      <c r="C1742" s="3" t="s">
        <v>1104</v>
      </c>
      <c r="D1742" s="3" t="str">
        <f>LEFT(C1742,1)&amp;"***"&amp;RIGHT(C1742,3)</f>
        <v>건***(주)</v>
      </c>
      <c r="E1742" s="3" t="s">
        <v>12</v>
      </c>
      <c r="F1742" s="3" t="s">
        <v>47</v>
      </c>
      <c r="G1742" s="3" t="s">
        <v>1105</v>
      </c>
      <c r="H1742" t="str">
        <f>LEFT(G1742,13)</f>
        <v>광주광역시 서구 풍암1로</v>
      </c>
    </row>
    <row r="1743" spans="1:8" x14ac:dyDescent="0.3">
      <c r="A1743" s="3" t="s">
        <v>28</v>
      </c>
      <c r="B1743" s="3" t="s">
        <v>1109</v>
      </c>
      <c r="C1743" s="3" t="s">
        <v>1110</v>
      </c>
      <c r="D1743" s="3" t="str">
        <f>LEFT(C1743,3)&amp;"****"&amp;RIGHT(C1743,3)</f>
        <v>MIN****GUO</v>
      </c>
      <c r="E1743" s="3" t="s">
        <v>46</v>
      </c>
      <c r="F1743" s="3" t="s">
        <v>47</v>
      </c>
      <c r="G1743" s="3" t="s">
        <v>1111</v>
      </c>
      <c r="H1743" t="str">
        <f>LEFT(G1743,14)</f>
        <v>광주광역시 서구 풍암순환로</v>
      </c>
    </row>
    <row r="1744" spans="1:8" x14ac:dyDescent="0.3">
      <c r="A1744" s="3" t="s">
        <v>38</v>
      </c>
      <c r="B1744" s="3" t="s">
        <v>1109</v>
      </c>
      <c r="C1744" s="3" t="s">
        <v>1110</v>
      </c>
      <c r="D1744" s="3" t="str">
        <f t="shared" ref="D1744:D1752" si="542">LEFT(C1744,3)&amp;"****"&amp;RIGHT(C1744,3)</f>
        <v>MIN****GUO</v>
      </c>
      <c r="E1744" s="3" t="s">
        <v>49</v>
      </c>
      <c r="F1744" s="3" t="s">
        <v>47</v>
      </c>
      <c r="G1744" s="3" t="s">
        <v>1111</v>
      </c>
      <c r="H1744" t="str">
        <f t="shared" ref="H1744:H1752" si="543">LEFT(G1744,14)</f>
        <v>광주광역시 서구 풍암순환로</v>
      </c>
    </row>
    <row r="1745" spans="1:8" x14ac:dyDescent="0.3">
      <c r="A1745" s="3" t="s">
        <v>30</v>
      </c>
      <c r="B1745" s="3" t="s">
        <v>1112</v>
      </c>
      <c r="C1745" s="3" t="s">
        <v>1110</v>
      </c>
      <c r="D1745" s="3" t="str">
        <f t="shared" si="542"/>
        <v>MIN****GUO</v>
      </c>
      <c r="E1745" s="3" t="s">
        <v>114</v>
      </c>
      <c r="F1745" s="3" t="s">
        <v>47</v>
      </c>
      <c r="G1745" s="3" t="s">
        <v>1111</v>
      </c>
      <c r="H1745" t="str">
        <f t="shared" si="543"/>
        <v>광주광역시 서구 풍암순환로</v>
      </c>
    </row>
    <row r="1746" spans="1:8" x14ac:dyDescent="0.3">
      <c r="A1746" s="3" t="s">
        <v>30</v>
      </c>
      <c r="B1746" s="3" t="s">
        <v>1109</v>
      </c>
      <c r="C1746" s="3" t="s">
        <v>1110</v>
      </c>
      <c r="D1746" s="3" t="str">
        <f t="shared" si="542"/>
        <v>MIN****GUO</v>
      </c>
      <c r="E1746" s="3" t="s">
        <v>161</v>
      </c>
      <c r="F1746" s="3" t="s">
        <v>47</v>
      </c>
      <c r="G1746" s="3" t="s">
        <v>1111</v>
      </c>
      <c r="H1746" t="str">
        <f t="shared" si="543"/>
        <v>광주광역시 서구 풍암순환로</v>
      </c>
    </row>
    <row r="1747" spans="1:8" x14ac:dyDescent="0.3">
      <c r="A1747" s="3" t="s">
        <v>22</v>
      </c>
      <c r="B1747" s="3" t="s">
        <v>1109</v>
      </c>
      <c r="C1747" s="3" t="s">
        <v>1110</v>
      </c>
      <c r="D1747" s="3" t="str">
        <f t="shared" si="542"/>
        <v>MIN****GUO</v>
      </c>
      <c r="E1747" s="3" t="s">
        <v>52</v>
      </c>
      <c r="F1747" s="3" t="s">
        <v>47</v>
      </c>
      <c r="G1747" s="3" t="s">
        <v>1111</v>
      </c>
      <c r="H1747" t="str">
        <f t="shared" si="543"/>
        <v>광주광역시 서구 풍암순환로</v>
      </c>
    </row>
    <row r="1748" spans="1:8" x14ac:dyDescent="0.3">
      <c r="A1748" s="3" t="s">
        <v>9</v>
      </c>
      <c r="B1748" s="3" t="s">
        <v>1112</v>
      </c>
      <c r="C1748" s="3" t="s">
        <v>1110</v>
      </c>
      <c r="D1748" s="3" t="str">
        <f t="shared" si="542"/>
        <v>MIN****GUO</v>
      </c>
      <c r="E1748" s="3" t="s">
        <v>148</v>
      </c>
      <c r="F1748" s="3" t="s">
        <v>47</v>
      </c>
      <c r="G1748" s="3" t="s">
        <v>1111</v>
      </c>
      <c r="H1748" t="str">
        <f t="shared" si="543"/>
        <v>광주광역시 서구 풍암순환로</v>
      </c>
    </row>
    <row r="1749" spans="1:8" x14ac:dyDescent="0.3">
      <c r="A1749" s="3" t="s">
        <v>28</v>
      </c>
      <c r="B1749" s="3" t="s">
        <v>1112</v>
      </c>
      <c r="C1749" s="3" t="s">
        <v>1110</v>
      </c>
      <c r="D1749" s="3" t="str">
        <f t="shared" si="542"/>
        <v>MIN****GUO</v>
      </c>
      <c r="E1749" s="3" t="s">
        <v>119</v>
      </c>
      <c r="F1749" s="3" t="s">
        <v>47</v>
      </c>
      <c r="G1749" s="3" t="s">
        <v>1111</v>
      </c>
      <c r="H1749" t="str">
        <f t="shared" si="543"/>
        <v>광주광역시 서구 풍암순환로</v>
      </c>
    </row>
    <row r="1750" spans="1:8" x14ac:dyDescent="0.3">
      <c r="A1750" s="3" t="s">
        <v>38</v>
      </c>
      <c r="B1750" s="3" t="s">
        <v>1112</v>
      </c>
      <c r="C1750" s="3" t="s">
        <v>1110</v>
      </c>
      <c r="D1750" s="3" t="str">
        <f t="shared" si="542"/>
        <v>MIN****GUO</v>
      </c>
      <c r="E1750" s="3" t="s">
        <v>120</v>
      </c>
      <c r="F1750" s="3" t="s">
        <v>47</v>
      </c>
      <c r="G1750" s="3" t="s">
        <v>1111</v>
      </c>
      <c r="H1750" t="str">
        <f t="shared" si="543"/>
        <v>광주광역시 서구 풍암순환로</v>
      </c>
    </row>
    <row r="1751" spans="1:8" x14ac:dyDescent="0.3">
      <c r="A1751" s="3" t="s">
        <v>15</v>
      </c>
      <c r="B1751" s="3" t="s">
        <v>1112</v>
      </c>
      <c r="C1751" s="3" t="s">
        <v>1110</v>
      </c>
      <c r="D1751" s="3" t="str">
        <f t="shared" si="542"/>
        <v>MIN****GUO</v>
      </c>
      <c r="E1751" s="3" t="s">
        <v>148</v>
      </c>
      <c r="F1751" s="3" t="s">
        <v>47</v>
      </c>
      <c r="G1751" s="3" t="s">
        <v>1111</v>
      </c>
      <c r="H1751" t="str">
        <f t="shared" si="543"/>
        <v>광주광역시 서구 풍암순환로</v>
      </c>
    </row>
    <row r="1752" spans="1:8" x14ac:dyDescent="0.3">
      <c r="A1752" s="3" t="s">
        <v>36</v>
      </c>
      <c r="B1752" s="3" t="s">
        <v>1109</v>
      </c>
      <c r="C1752" s="3" t="s">
        <v>1110</v>
      </c>
      <c r="D1752" s="3" t="str">
        <f t="shared" si="542"/>
        <v>MIN****GUO</v>
      </c>
      <c r="E1752" s="3" t="s">
        <v>49</v>
      </c>
      <c r="F1752" s="3" t="s">
        <v>47</v>
      </c>
      <c r="G1752" s="3" t="s">
        <v>1111</v>
      </c>
      <c r="H1752" t="str">
        <f t="shared" si="543"/>
        <v>광주광역시 서구 풍암순환로</v>
      </c>
    </row>
    <row r="1753" spans="1:8" x14ac:dyDescent="0.3">
      <c r="A1753" s="3" t="s">
        <v>9</v>
      </c>
      <c r="B1753" s="3" t="s">
        <v>1113</v>
      </c>
      <c r="C1753" s="3" t="s">
        <v>1114</v>
      </c>
      <c r="D1753" s="3" t="str">
        <f t="shared" ref="D1753" si="544">LEFT(C1753,1)&amp;"*"&amp;RIGHT(C1753,1)</f>
        <v>이*성</v>
      </c>
      <c r="E1753" s="3" t="s">
        <v>43</v>
      </c>
      <c r="F1753" s="3" t="s">
        <v>56</v>
      </c>
      <c r="G1753" s="3" t="s">
        <v>1115</v>
      </c>
      <c r="H1753" t="str">
        <f t="shared" ref="H1753" si="545">LEFT(G1753,15)</f>
        <v xml:space="preserve">광주광역시 서구 풍암순환로 </v>
      </c>
    </row>
    <row r="1754" spans="1:8" x14ac:dyDescent="0.3">
      <c r="A1754" s="3" t="s">
        <v>32</v>
      </c>
      <c r="B1754" s="3" t="s">
        <v>1112</v>
      </c>
      <c r="C1754" s="3" t="s">
        <v>1110</v>
      </c>
      <c r="D1754" s="3" t="str">
        <f t="shared" ref="D1754:D1762" si="546">LEFT(C1754,3)&amp;"****"&amp;RIGHT(C1754,3)</f>
        <v>MIN****GUO</v>
      </c>
      <c r="E1754" s="3" t="s">
        <v>119</v>
      </c>
      <c r="F1754" s="3" t="s">
        <v>47</v>
      </c>
      <c r="G1754" s="3" t="s">
        <v>1111</v>
      </c>
      <c r="H1754" t="str">
        <f t="shared" ref="H1754:H1762" si="547">LEFT(G1754,14)</f>
        <v>광주광역시 서구 풍암순환로</v>
      </c>
    </row>
    <row r="1755" spans="1:8" x14ac:dyDescent="0.3">
      <c r="A1755" s="3" t="s">
        <v>32</v>
      </c>
      <c r="B1755" s="3" t="s">
        <v>1109</v>
      </c>
      <c r="C1755" s="3" t="s">
        <v>1110</v>
      </c>
      <c r="D1755" s="3" t="str">
        <f t="shared" si="546"/>
        <v>MIN****GUO</v>
      </c>
      <c r="E1755" s="3" t="s">
        <v>46</v>
      </c>
      <c r="F1755" s="3" t="s">
        <v>47</v>
      </c>
      <c r="G1755" s="3" t="s">
        <v>1111</v>
      </c>
      <c r="H1755" t="str">
        <f t="shared" si="547"/>
        <v>광주광역시 서구 풍암순환로</v>
      </c>
    </row>
    <row r="1756" spans="1:8" x14ac:dyDescent="0.3">
      <c r="A1756" s="3" t="s">
        <v>36</v>
      </c>
      <c r="B1756" s="3" t="s">
        <v>1112</v>
      </c>
      <c r="C1756" s="3" t="s">
        <v>1110</v>
      </c>
      <c r="D1756" s="3" t="str">
        <f t="shared" si="546"/>
        <v>MIN****GUO</v>
      </c>
      <c r="E1756" s="3" t="s">
        <v>120</v>
      </c>
      <c r="F1756" s="3" t="s">
        <v>47</v>
      </c>
      <c r="G1756" s="3" t="s">
        <v>1111</v>
      </c>
      <c r="H1756" t="str">
        <f t="shared" si="547"/>
        <v>광주광역시 서구 풍암순환로</v>
      </c>
    </row>
    <row r="1757" spans="1:8" x14ac:dyDescent="0.3">
      <c r="A1757" s="3" t="s">
        <v>22</v>
      </c>
      <c r="B1757" s="3" t="s">
        <v>1112</v>
      </c>
      <c r="C1757" s="3" t="s">
        <v>1110</v>
      </c>
      <c r="D1757" s="3" t="str">
        <f t="shared" si="546"/>
        <v>MIN****GUO</v>
      </c>
      <c r="E1757" s="3" t="s">
        <v>187</v>
      </c>
      <c r="F1757" s="3" t="s">
        <v>47</v>
      </c>
      <c r="G1757" s="3" t="s">
        <v>1111</v>
      </c>
      <c r="H1757" t="str">
        <f t="shared" si="547"/>
        <v>광주광역시 서구 풍암순환로</v>
      </c>
    </row>
    <row r="1758" spans="1:8" x14ac:dyDescent="0.3">
      <c r="A1758" s="3" t="s">
        <v>15</v>
      </c>
      <c r="B1758" s="3" t="s">
        <v>1109</v>
      </c>
      <c r="C1758" s="3" t="s">
        <v>1110</v>
      </c>
      <c r="D1758" s="3" t="str">
        <f t="shared" si="546"/>
        <v>MIN****GUO</v>
      </c>
      <c r="E1758" s="3" t="s">
        <v>51</v>
      </c>
      <c r="F1758" s="3" t="s">
        <v>47</v>
      </c>
      <c r="G1758" s="3" t="s">
        <v>1111</v>
      </c>
      <c r="H1758" t="str">
        <f t="shared" si="547"/>
        <v>광주광역시 서구 풍암순환로</v>
      </c>
    </row>
    <row r="1759" spans="1:8" x14ac:dyDescent="0.3">
      <c r="A1759" s="3" t="s">
        <v>20</v>
      </c>
      <c r="B1759" s="3" t="s">
        <v>1112</v>
      </c>
      <c r="C1759" s="3" t="s">
        <v>1110</v>
      </c>
      <c r="D1759" s="3" t="str">
        <f t="shared" si="546"/>
        <v>MIN****GUO</v>
      </c>
      <c r="E1759" s="3" t="s">
        <v>91</v>
      </c>
      <c r="F1759" s="3" t="s">
        <v>47</v>
      </c>
      <c r="G1759" s="3" t="s">
        <v>1111</v>
      </c>
      <c r="H1759" t="str">
        <f t="shared" si="547"/>
        <v>광주광역시 서구 풍암순환로</v>
      </c>
    </row>
    <row r="1760" spans="1:8" x14ac:dyDescent="0.3">
      <c r="A1760" s="3" t="s">
        <v>33</v>
      </c>
      <c r="B1760" s="3" t="s">
        <v>1112</v>
      </c>
      <c r="C1760" s="3" t="s">
        <v>1110</v>
      </c>
      <c r="D1760" s="3" t="str">
        <f t="shared" si="546"/>
        <v>MIN****GUO</v>
      </c>
      <c r="E1760" s="3" t="s">
        <v>91</v>
      </c>
      <c r="F1760" s="3" t="s">
        <v>47</v>
      </c>
      <c r="G1760" s="3" t="s">
        <v>1111</v>
      </c>
      <c r="H1760" t="str">
        <f t="shared" si="547"/>
        <v>광주광역시 서구 풍암순환로</v>
      </c>
    </row>
    <row r="1761" spans="1:8" x14ac:dyDescent="0.3">
      <c r="A1761" s="3" t="s">
        <v>9</v>
      </c>
      <c r="B1761" s="3" t="s">
        <v>1109</v>
      </c>
      <c r="C1761" s="3" t="s">
        <v>1110</v>
      </c>
      <c r="D1761" s="3" t="str">
        <f t="shared" si="546"/>
        <v>MIN****GUO</v>
      </c>
      <c r="E1761" s="3" t="s">
        <v>51</v>
      </c>
      <c r="F1761" s="3" t="s">
        <v>47</v>
      </c>
      <c r="G1761" s="3" t="s">
        <v>1111</v>
      </c>
      <c r="H1761" t="str">
        <f t="shared" si="547"/>
        <v>광주광역시 서구 풍암순환로</v>
      </c>
    </row>
    <row r="1762" spans="1:8" x14ac:dyDescent="0.3">
      <c r="A1762" s="3" t="s">
        <v>33</v>
      </c>
      <c r="B1762" s="3" t="s">
        <v>1109</v>
      </c>
      <c r="C1762" s="3" t="s">
        <v>1110</v>
      </c>
      <c r="D1762" s="3" t="str">
        <f t="shared" si="546"/>
        <v>MIN****GUO</v>
      </c>
      <c r="E1762" s="3" t="s">
        <v>50</v>
      </c>
      <c r="F1762" s="3" t="s">
        <v>47</v>
      </c>
      <c r="G1762" s="3" t="s">
        <v>1111</v>
      </c>
      <c r="H1762" t="str">
        <f t="shared" si="547"/>
        <v>광주광역시 서구 풍암순환로</v>
      </c>
    </row>
    <row r="1763" spans="1:8" x14ac:dyDescent="0.3">
      <c r="A1763" s="3" t="s">
        <v>15</v>
      </c>
      <c r="B1763" s="3" t="s">
        <v>1113</v>
      </c>
      <c r="C1763" s="3" t="s">
        <v>1114</v>
      </c>
      <c r="D1763" s="3" t="str">
        <f t="shared" ref="D1763" si="548">LEFT(C1763,1)&amp;"*"&amp;RIGHT(C1763,1)</f>
        <v>이*성</v>
      </c>
      <c r="E1763" s="3" t="s">
        <v>1116</v>
      </c>
      <c r="F1763" s="3" t="s">
        <v>56</v>
      </c>
      <c r="G1763" s="3" t="s">
        <v>1115</v>
      </c>
      <c r="H1763" t="str">
        <f t="shared" ref="H1763" si="549">LEFT(G1763,15)</f>
        <v xml:space="preserve">광주광역시 서구 풍암순환로 </v>
      </c>
    </row>
    <row r="1764" spans="1:8" x14ac:dyDescent="0.3">
      <c r="A1764" s="3" t="s">
        <v>20</v>
      </c>
      <c r="B1764" s="3" t="s">
        <v>1109</v>
      </c>
      <c r="C1764" s="3" t="s">
        <v>1110</v>
      </c>
      <c r="D1764" s="3" t="str">
        <f>LEFT(C1764,3)&amp;"****"&amp;RIGHT(C1764,3)</f>
        <v>MIN****GUO</v>
      </c>
      <c r="E1764" s="3" t="s">
        <v>50</v>
      </c>
      <c r="F1764" s="3" t="s">
        <v>47</v>
      </c>
      <c r="G1764" s="3" t="s">
        <v>1111</v>
      </c>
      <c r="H1764" t="str">
        <f>LEFT(G1764,14)</f>
        <v>광주광역시 서구 풍암순환로</v>
      </c>
    </row>
    <row r="1765" spans="1:8" x14ac:dyDescent="0.3">
      <c r="A1765" s="3" t="s">
        <v>32</v>
      </c>
      <c r="B1765" s="3" t="s">
        <v>1117</v>
      </c>
      <c r="C1765" s="3" t="s">
        <v>1118</v>
      </c>
      <c r="D1765" s="3" t="str">
        <f>LEFT(C1765,3)&amp;"*"&amp;RIGHT(C1765,1)</f>
        <v>(주)*호</v>
      </c>
      <c r="E1765" s="3" t="s">
        <v>119</v>
      </c>
      <c r="F1765" s="3" t="s">
        <v>13</v>
      </c>
      <c r="G1765" s="3" t="s">
        <v>1119</v>
      </c>
      <c r="H1765" t="str">
        <f t="shared" ref="H1765:H1774" si="550">LEFT(G1765,14)</f>
        <v>광주광역시 서구 풍암신암로</v>
      </c>
    </row>
    <row r="1766" spans="1:8" x14ac:dyDescent="0.3">
      <c r="A1766" s="3" t="s">
        <v>28</v>
      </c>
      <c r="B1766" s="3" t="s">
        <v>1117</v>
      </c>
      <c r="C1766" s="3" t="s">
        <v>1118</v>
      </c>
      <c r="D1766" s="3" t="str">
        <f t="shared" ref="D1766:D1774" si="551">LEFT(C1766,3)&amp;"*"&amp;RIGHT(C1766,1)</f>
        <v>(주)*호</v>
      </c>
      <c r="E1766" s="3" t="s">
        <v>119</v>
      </c>
      <c r="F1766" s="3" t="s">
        <v>13</v>
      </c>
      <c r="G1766" s="3" t="s">
        <v>1119</v>
      </c>
      <c r="H1766" t="str">
        <f t="shared" si="550"/>
        <v>광주광역시 서구 풍암신암로</v>
      </c>
    </row>
    <row r="1767" spans="1:8" x14ac:dyDescent="0.3">
      <c r="A1767" s="3" t="s">
        <v>15</v>
      </c>
      <c r="B1767" s="3" t="s">
        <v>1117</v>
      </c>
      <c r="C1767" s="3" t="s">
        <v>1118</v>
      </c>
      <c r="D1767" s="3" t="str">
        <f t="shared" si="551"/>
        <v>(주)*호</v>
      </c>
      <c r="E1767" s="3" t="s">
        <v>148</v>
      </c>
      <c r="F1767" s="3" t="s">
        <v>13</v>
      </c>
      <c r="G1767" s="3" t="s">
        <v>1120</v>
      </c>
      <c r="H1767" t="str">
        <f t="shared" si="550"/>
        <v>광주광역시 서구 풍암신암로</v>
      </c>
    </row>
    <row r="1768" spans="1:8" x14ac:dyDescent="0.3">
      <c r="A1768" s="3" t="s">
        <v>9</v>
      </c>
      <c r="B1768" s="3" t="s">
        <v>1117</v>
      </c>
      <c r="C1768" s="3" t="s">
        <v>1118</v>
      </c>
      <c r="D1768" s="3" t="str">
        <f t="shared" si="551"/>
        <v>(주)*호</v>
      </c>
      <c r="E1768" s="3" t="s">
        <v>148</v>
      </c>
      <c r="F1768" s="3" t="s">
        <v>13</v>
      </c>
      <c r="G1768" s="3" t="s">
        <v>1120</v>
      </c>
      <c r="H1768" t="str">
        <f t="shared" si="550"/>
        <v>광주광역시 서구 풍암신암로</v>
      </c>
    </row>
    <row r="1769" spans="1:8" x14ac:dyDescent="0.3">
      <c r="A1769" s="3" t="s">
        <v>38</v>
      </c>
      <c r="B1769" s="3" t="s">
        <v>1117</v>
      </c>
      <c r="C1769" s="3" t="s">
        <v>1118</v>
      </c>
      <c r="D1769" s="3" t="str">
        <f t="shared" si="551"/>
        <v>(주)*호</v>
      </c>
      <c r="E1769" s="3" t="s">
        <v>120</v>
      </c>
      <c r="F1769" s="3" t="s">
        <v>13</v>
      </c>
      <c r="G1769" s="3" t="s">
        <v>1119</v>
      </c>
      <c r="H1769" t="str">
        <f t="shared" si="550"/>
        <v>광주광역시 서구 풍암신암로</v>
      </c>
    </row>
    <row r="1770" spans="1:8" x14ac:dyDescent="0.3">
      <c r="A1770" s="3" t="s">
        <v>20</v>
      </c>
      <c r="B1770" s="3" t="s">
        <v>1117</v>
      </c>
      <c r="C1770" s="3" t="s">
        <v>1118</v>
      </c>
      <c r="D1770" s="3" t="str">
        <f t="shared" si="551"/>
        <v>(주)*호</v>
      </c>
      <c r="E1770" s="3" t="s">
        <v>91</v>
      </c>
      <c r="F1770" s="3" t="s">
        <v>13</v>
      </c>
      <c r="G1770" s="3" t="s">
        <v>1119</v>
      </c>
      <c r="H1770" t="str">
        <f t="shared" si="550"/>
        <v>광주광역시 서구 풍암신암로</v>
      </c>
    </row>
    <row r="1771" spans="1:8" x14ac:dyDescent="0.3">
      <c r="A1771" s="3" t="s">
        <v>33</v>
      </c>
      <c r="B1771" s="3" t="s">
        <v>1117</v>
      </c>
      <c r="C1771" s="3" t="s">
        <v>1118</v>
      </c>
      <c r="D1771" s="3" t="str">
        <f t="shared" si="551"/>
        <v>(주)*호</v>
      </c>
      <c r="E1771" s="3" t="s">
        <v>91</v>
      </c>
      <c r="F1771" s="3" t="s">
        <v>13</v>
      </c>
      <c r="G1771" s="3" t="s">
        <v>1119</v>
      </c>
      <c r="H1771" t="str">
        <f t="shared" si="550"/>
        <v>광주광역시 서구 풍암신암로</v>
      </c>
    </row>
    <row r="1772" spans="1:8" x14ac:dyDescent="0.3">
      <c r="A1772" s="3" t="s">
        <v>36</v>
      </c>
      <c r="B1772" s="3" t="s">
        <v>1117</v>
      </c>
      <c r="C1772" s="3" t="s">
        <v>1118</v>
      </c>
      <c r="D1772" s="3" t="str">
        <f t="shared" si="551"/>
        <v>(주)*호</v>
      </c>
      <c r="E1772" s="3" t="s">
        <v>120</v>
      </c>
      <c r="F1772" s="3" t="s">
        <v>13</v>
      </c>
      <c r="G1772" s="3" t="s">
        <v>1119</v>
      </c>
      <c r="H1772" t="str">
        <f t="shared" si="550"/>
        <v>광주광역시 서구 풍암신암로</v>
      </c>
    </row>
    <row r="1773" spans="1:8" x14ac:dyDescent="0.3">
      <c r="A1773" s="3" t="s">
        <v>22</v>
      </c>
      <c r="B1773" s="3" t="s">
        <v>1117</v>
      </c>
      <c r="C1773" s="3" t="s">
        <v>1118</v>
      </c>
      <c r="D1773" s="3" t="str">
        <f t="shared" si="551"/>
        <v>(주)*호</v>
      </c>
      <c r="E1773" s="3" t="s">
        <v>187</v>
      </c>
      <c r="F1773" s="3" t="s">
        <v>13</v>
      </c>
      <c r="G1773" s="3" t="s">
        <v>1120</v>
      </c>
      <c r="H1773" t="str">
        <f t="shared" si="550"/>
        <v>광주광역시 서구 풍암신암로</v>
      </c>
    </row>
    <row r="1774" spans="1:8" x14ac:dyDescent="0.3">
      <c r="A1774" s="3" t="s">
        <v>30</v>
      </c>
      <c r="B1774" s="3" t="s">
        <v>1117</v>
      </c>
      <c r="C1774" s="3" t="s">
        <v>1118</v>
      </c>
      <c r="D1774" s="3" t="str">
        <f t="shared" si="551"/>
        <v>(주)*호</v>
      </c>
      <c r="E1774" s="3" t="s">
        <v>114</v>
      </c>
      <c r="F1774" s="3" t="s">
        <v>13</v>
      </c>
      <c r="G1774" s="3" t="s">
        <v>1119</v>
      </c>
      <c r="H1774" t="str">
        <f t="shared" si="550"/>
        <v>광주광역시 서구 풍암신암로</v>
      </c>
    </row>
    <row r="1775" spans="1:8" x14ac:dyDescent="0.3">
      <c r="A1775" s="3" t="s">
        <v>38</v>
      </c>
      <c r="B1775" s="3" t="s">
        <v>1121</v>
      </c>
      <c r="C1775" s="3" t="s">
        <v>1122</v>
      </c>
      <c r="D1775" s="3" t="str">
        <f>LEFT(C1775,4)&amp;"***"&amp;RIGHT(C1775,1)</f>
        <v>주식회사***드</v>
      </c>
      <c r="E1775" s="3" t="s">
        <v>1123</v>
      </c>
      <c r="F1775" s="3" t="s">
        <v>47</v>
      </c>
      <c r="G1775" s="3" t="s">
        <v>1124</v>
      </c>
      <c r="H1775" t="str">
        <f>LEFT(G1775,14)</f>
        <v>광주광역시 서구 풍암신흥로</v>
      </c>
    </row>
    <row r="1776" spans="1:8" x14ac:dyDescent="0.3">
      <c r="A1776" s="3" t="s">
        <v>58</v>
      </c>
      <c r="B1776" s="3" t="s">
        <v>1125</v>
      </c>
      <c r="C1776" s="3" t="s">
        <v>1126</v>
      </c>
      <c r="D1776" s="3" t="str">
        <f>LEFT(C1776,4)&amp;"*****"&amp;RIGHT(C1776,1)</f>
        <v>주식회사*****스</v>
      </c>
      <c r="E1776" s="3" t="s">
        <v>1127</v>
      </c>
      <c r="F1776" s="3" t="s">
        <v>47</v>
      </c>
      <c r="G1776" s="3" t="s">
        <v>1128</v>
      </c>
      <c r="H1776" t="str">
        <f>LEFT(G1776,14)</f>
        <v>광주광역시 서구 풍암신흥로</v>
      </c>
    </row>
    <row r="1777" spans="1:8" x14ac:dyDescent="0.3">
      <c r="A1777" s="3" t="s">
        <v>38</v>
      </c>
      <c r="B1777" s="3" t="s">
        <v>1129</v>
      </c>
      <c r="C1777" s="3" t="s">
        <v>1122</v>
      </c>
      <c r="D1777" s="3" t="str">
        <f>LEFT(C1777,4)&amp;"***"&amp;RIGHT(C1777,1)</f>
        <v>주식회사***드</v>
      </c>
      <c r="E1777" s="3" t="s">
        <v>1130</v>
      </c>
      <c r="F1777" s="3" t="s">
        <v>47</v>
      </c>
      <c r="G1777" s="3" t="s">
        <v>1124</v>
      </c>
      <c r="H1777" t="str">
        <f>LEFT(G1777,14)</f>
        <v>광주광역시 서구 풍암신흥로</v>
      </c>
    </row>
    <row r="1778" spans="1:8" x14ac:dyDescent="0.3">
      <c r="A1778" s="3" t="s">
        <v>32</v>
      </c>
      <c r="B1778" s="3" t="s">
        <v>1131</v>
      </c>
      <c r="C1778" s="3" t="s">
        <v>1132</v>
      </c>
      <c r="D1778" s="3" t="str">
        <f t="shared" ref="D1778" si="552">LEFT(C1778,1)&amp;"*"&amp;RIGHT(C1778,1)</f>
        <v>김*수</v>
      </c>
      <c r="E1778" s="3" t="s">
        <v>1133</v>
      </c>
      <c r="F1778" s="3" t="s">
        <v>47</v>
      </c>
      <c r="G1778" s="3" t="s">
        <v>1134</v>
      </c>
      <c r="H1778" t="str">
        <f t="shared" ref="H1778:H1786" si="553">LEFT(G1778,14)</f>
        <v>광주광역시 서구 풍암중앙로</v>
      </c>
    </row>
    <row r="1779" spans="1:8" x14ac:dyDescent="0.3">
      <c r="A1779" s="3" t="s">
        <v>20</v>
      </c>
      <c r="B1779" s="3" t="s">
        <v>1135</v>
      </c>
      <c r="C1779" s="3" t="s">
        <v>1136</v>
      </c>
      <c r="D1779" s="3" t="str">
        <f>LEFT(C1779,1)&amp;"****"&amp;RIGHT(C1779,1)</f>
        <v>김****미</v>
      </c>
      <c r="E1779" s="3" t="s">
        <v>1137</v>
      </c>
      <c r="F1779" s="3" t="s">
        <v>78</v>
      </c>
      <c r="G1779" s="3" t="s">
        <v>1138</v>
      </c>
      <c r="H1779" t="str">
        <f t="shared" si="553"/>
        <v xml:space="preserve">광주광역시 서구 화개1로 </v>
      </c>
    </row>
    <row r="1780" spans="1:8" x14ac:dyDescent="0.3">
      <c r="A1780" s="3" t="s">
        <v>58</v>
      </c>
      <c r="B1780" s="3" t="s">
        <v>1139</v>
      </c>
      <c r="C1780" s="3" t="s">
        <v>1140</v>
      </c>
      <c r="D1780" s="3" t="str">
        <f>LEFT(C1780,4)&amp;"**"&amp;RIGHT(C1780,1)</f>
        <v>(주)서**력</v>
      </c>
      <c r="E1780" s="3" t="s">
        <v>77</v>
      </c>
      <c r="F1780" s="3" t="s">
        <v>47</v>
      </c>
      <c r="G1780" s="3" t="s">
        <v>1141</v>
      </c>
      <c r="H1780" t="str">
        <f t="shared" si="553"/>
        <v xml:space="preserve">광주광역시 서구 화개1로 </v>
      </c>
    </row>
    <row r="1781" spans="1:8" x14ac:dyDescent="0.3">
      <c r="A1781" s="3" t="s">
        <v>58</v>
      </c>
      <c r="B1781" s="3" t="s">
        <v>1142</v>
      </c>
      <c r="C1781" s="3" t="s">
        <v>1140</v>
      </c>
      <c r="D1781" s="3" t="str">
        <f>LEFT(C1781,4)&amp;"**"&amp;RIGHT(C1781,1)</f>
        <v>(주)서**력</v>
      </c>
      <c r="E1781" s="3" t="s">
        <v>77</v>
      </c>
      <c r="F1781" s="3" t="s">
        <v>47</v>
      </c>
      <c r="G1781" s="3" t="s">
        <v>1141</v>
      </c>
      <c r="H1781" t="str">
        <f t="shared" si="553"/>
        <v xml:space="preserve">광주광역시 서구 화개1로 </v>
      </c>
    </row>
    <row r="1782" spans="1:8" x14ac:dyDescent="0.3">
      <c r="A1782" s="3" t="s">
        <v>32</v>
      </c>
      <c r="B1782" s="3" t="s">
        <v>1143</v>
      </c>
      <c r="C1782" s="3" t="s">
        <v>1144</v>
      </c>
      <c r="D1782" s="3" t="str">
        <f t="shared" ref="D1782:D1786" si="554">LEFT(C1782,1)&amp;"*"&amp;RIGHT(C1782,1)</f>
        <v>황*철</v>
      </c>
      <c r="E1782" s="3" t="s">
        <v>55</v>
      </c>
      <c r="F1782" s="3" t="s">
        <v>13</v>
      </c>
      <c r="G1782" s="3" t="s">
        <v>1145</v>
      </c>
      <c r="H1782" t="str">
        <f t="shared" si="553"/>
        <v>광주광역시 서구 화개중앙로</v>
      </c>
    </row>
    <row r="1783" spans="1:8" x14ac:dyDescent="0.3">
      <c r="A1783" s="3" t="s">
        <v>36</v>
      </c>
      <c r="B1783" s="3" t="s">
        <v>1143</v>
      </c>
      <c r="C1783" s="3" t="s">
        <v>1144</v>
      </c>
      <c r="D1783" s="3" t="str">
        <f t="shared" si="554"/>
        <v>황*철</v>
      </c>
      <c r="E1783" s="3" t="s">
        <v>222</v>
      </c>
      <c r="F1783" s="3" t="s">
        <v>13</v>
      </c>
      <c r="G1783" s="3" t="s">
        <v>1145</v>
      </c>
      <c r="H1783" t="str">
        <f t="shared" si="553"/>
        <v>광주광역시 서구 화개중앙로</v>
      </c>
    </row>
    <row r="1784" spans="1:8" x14ac:dyDescent="0.3">
      <c r="A1784" s="3" t="s">
        <v>28</v>
      </c>
      <c r="B1784" s="3" t="s">
        <v>1143</v>
      </c>
      <c r="C1784" s="3" t="s">
        <v>1144</v>
      </c>
      <c r="D1784" s="3" t="str">
        <f t="shared" si="554"/>
        <v>황*철</v>
      </c>
      <c r="E1784" s="3" t="s">
        <v>55</v>
      </c>
      <c r="F1784" s="3" t="s">
        <v>13</v>
      </c>
      <c r="G1784" s="3" t="s">
        <v>1145</v>
      </c>
      <c r="H1784" t="str">
        <f t="shared" si="553"/>
        <v>광주광역시 서구 화개중앙로</v>
      </c>
    </row>
    <row r="1785" spans="1:8" x14ac:dyDescent="0.3">
      <c r="A1785" s="3" t="s">
        <v>38</v>
      </c>
      <c r="B1785" s="3" t="s">
        <v>1143</v>
      </c>
      <c r="C1785" s="3" t="s">
        <v>1144</v>
      </c>
      <c r="D1785" s="3" t="str">
        <f t="shared" si="554"/>
        <v>황*철</v>
      </c>
      <c r="E1785" s="3" t="s">
        <v>1146</v>
      </c>
      <c r="F1785" s="3" t="s">
        <v>13</v>
      </c>
      <c r="G1785" s="3" t="s">
        <v>1145</v>
      </c>
      <c r="H1785" t="str">
        <f t="shared" si="553"/>
        <v>광주광역시 서구 화개중앙로</v>
      </c>
    </row>
    <row r="1786" spans="1:8" x14ac:dyDescent="0.3">
      <c r="A1786" s="3" t="s">
        <v>58</v>
      </c>
      <c r="B1786" s="3" t="s">
        <v>1143</v>
      </c>
      <c r="C1786" s="3" t="s">
        <v>1144</v>
      </c>
      <c r="D1786" s="3" t="str">
        <f t="shared" si="554"/>
        <v>황*철</v>
      </c>
      <c r="E1786" s="3" t="s">
        <v>59</v>
      </c>
      <c r="F1786" s="3" t="s">
        <v>13</v>
      </c>
      <c r="G1786" s="3" t="s">
        <v>1145</v>
      </c>
      <c r="H1786" t="str">
        <f t="shared" si="553"/>
        <v>광주광역시 서구 화개중앙로</v>
      </c>
    </row>
    <row r="1787" spans="1:8" x14ac:dyDescent="0.3">
      <c r="A1787" s="3" t="s">
        <v>58</v>
      </c>
      <c r="B1787" s="3" t="s">
        <v>1147</v>
      </c>
      <c r="C1787" s="3" t="s">
        <v>1148</v>
      </c>
      <c r="D1787" s="3" t="str">
        <f>LEFT(C1787,4)&amp;"*****"&amp;RIGHT(C1787,1)</f>
        <v>주식회사*****발</v>
      </c>
      <c r="E1787" s="3" t="s">
        <v>359</v>
      </c>
      <c r="F1787" s="3" t="s">
        <v>47</v>
      </c>
      <c r="G1787" s="3" t="s">
        <v>1149</v>
      </c>
      <c r="H1787" t="str">
        <f>LEFT(G1787,14)</f>
        <v>광주광역시 서구 화개중앙로</v>
      </c>
    </row>
    <row r="1788" spans="1:8" x14ac:dyDescent="0.3">
      <c r="A1788" s="3" t="s">
        <v>30</v>
      </c>
      <c r="B1788" s="3" t="s">
        <v>1147</v>
      </c>
      <c r="C1788" s="3" t="s">
        <v>1148</v>
      </c>
      <c r="D1788" s="3" t="str">
        <f>LEFT(C1788,4)&amp;"*****"&amp;RIGHT(C1788,1)</f>
        <v>주식회사*****발</v>
      </c>
      <c r="E1788" s="3" t="s">
        <v>359</v>
      </c>
      <c r="F1788" s="3" t="s">
        <v>47</v>
      </c>
      <c r="G1788" s="3" t="s">
        <v>1149</v>
      </c>
      <c r="H1788" t="str">
        <f>LEFT(G1788,14)</f>
        <v>광주광역시 서구 화개중앙로</v>
      </c>
    </row>
    <row r="1789" spans="1:8" x14ac:dyDescent="0.3">
      <c r="A1789" s="3" t="s">
        <v>30</v>
      </c>
      <c r="B1789" s="3" t="s">
        <v>1143</v>
      </c>
      <c r="C1789" s="3" t="s">
        <v>1144</v>
      </c>
      <c r="D1789" s="3" t="str">
        <f t="shared" ref="D1789" si="555">LEFT(C1789,1)&amp;"*"&amp;RIGHT(C1789,1)</f>
        <v>황*철</v>
      </c>
      <c r="E1789" s="3" t="s">
        <v>59</v>
      </c>
      <c r="F1789" s="3" t="s">
        <v>13</v>
      </c>
      <c r="G1789" s="3" t="s">
        <v>1145</v>
      </c>
      <c r="H1789" t="str">
        <f>LEFT(G1789,14)</f>
        <v>광주광역시 서구 화개중앙로</v>
      </c>
    </row>
    <row r="1790" spans="1:8" x14ac:dyDescent="0.3">
      <c r="A1790" s="3" t="s">
        <v>32</v>
      </c>
      <c r="B1790" s="3" t="s">
        <v>1150</v>
      </c>
      <c r="C1790" s="3" t="s">
        <v>1151</v>
      </c>
      <c r="D1790" s="3" t="str">
        <f>LEFT(C1790,4)&amp;"***"&amp;RIGHT(C1790,1)</f>
        <v>(주)화***팅</v>
      </c>
      <c r="E1790" s="3" t="s">
        <v>80</v>
      </c>
      <c r="F1790" s="3" t="s">
        <v>13</v>
      </c>
      <c r="G1790" s="3" t="s">
        <v>1152</v>
      </c>
      <c r="H1790" t="str">
        <f>LEFT(G1790,13)</f>
        <v xml:space="preserve">광주광역시 서구 화운로 </v>
      </c>
    </row>
    <row r="1791" spans="1:8" x14ac:dyDescent="0.3">
      <c r="A1791" s="3" t="s">
        <v>32</v>
      </c>
      <c r="B1791" s="3" t="s">
        <v>1153</v>
      </c>
      <c r="C1791" s="3" t="s">
        <v>1154</v>
      </c>
      <c r="D1791" s="3" t="str">
        <f>LEFT(C1791,1)&amp;"**********"&amp;RIGHT(C1791,4)</f>
        <v>농**********주식회사</v>
      </c>
      <c r="E1791" s="3" t="s">
        <v>1155</v>
      </c>
      <c r="F1791" s="3" t="s">
        <v>47</v>
      </c>
      <c r="G1791" s="3" t="s">
        <v>1156</v>
      </c>
      <c r="H1791" t="str">
        <f>LEFT(G1791,12)</f>
        <v>광주광역시 서구 화운로</v>
      </c>
    </row>
    <row r="1792" spans="1:8" x14ac:dyDescent="0.3">
      <c r="A1792" s="3" t="s">
        <v>36</v>
      </c>
      <c r="B1792" s="3" t="s">
        <v>1157</v>
      </c>
      <c r="C1792" s="3" t="s">
        <v>1158</v>
      </c>
      <c r="D1792" s="3" t="str">
        <f>LEFT(C1792,1)&amp;"***"&amp;RIGHT(C1792,3)</f>
        <v>동***(주)</v>
      </c>
      <c r="E1792" s="3" t="s">
        <v>81</v>
      </c>
      <c r="F1792" s="3" t="s">
        <v>13</v>
      </c>
      <c r="G1792" s="3" t="s">
        <v>1152</v>
      </c>
      <c r="H1792" t="str">
        <f>LEFT(G1792,13)</f>
        <v xml:space="preserve">광주광역시 서구 화운로 </v>
      </c>
    </row>
    <row r="1793" spans="1:8" x14ac:dyDescent="0.3">
      <c r="A1793" s="3" t="s">
        <v>36</v>
      </c>
      <c r="B1793" s="3" t="s">
        <v>1150</v>
      </c>
      <c r="C1793" s="3" t="s">
        <v>1151</v>
      </c>
      <c r="D1793" s="3" t="str">
        <f t="shared" ref="D1793:D1795" si="556">LEFT(C1793,4)&amp;"***"&amp;RIGHT(C1793,1)</f>
        <v>(주)화***팅</v>
      </c>
      <c r="E1793" s="3" t="s">
        <v>81</v>
      </c>
      <c r="F1793" s="3" t="s">
        <v>13</v>
      </c>
      <c r="G1793" s="3" t="s">
        <v>1152</v>
      </c>
      <c r="H1793" t="str">
        <f t="shared" ref="H1793:H1795" si="557">LEFT(G1793,13)</f>
        <v xml:space="preserve">광주광역시 서구 화운로 </v>
      </c>
    </row>
    <row r="1794" spans="1:8" x14ac:dyDescent="0.3">
      <c r="A1794" s="3" t="s">
        <v>28</v>
      </c>
      <c r="B1794" s="3" t="s">
        <v>1150</v>
      </c>
      <c r="C1794" s="3" t="s">
        <v>1151</v>
      </c>
      <c r="D1794" s="3" t="str">
        <f t="shared" si="556"/>
        <v>(주)화***팅</v>
      </c>
      <c r="E1794" s="3" t="s">
        <v>80</v>
      </c>
      <c r="F1794" s="3" t="s">
        <v>13</v>
      </c>
      <c r="G1794" s="3" t="s">
        <v>1152</v>
      </c>
      <c r="H1794" t="str">
        <f t="shared" si="557"/>
        <v xml:space="preserve">광주광역시 서구 화운로 </v>
      </c>
    </row>
    <row r="1795" spans="1:8" x14ac:dyDescent="0.3">
      <c r="A1795" s="3" t="s">
        <v>38</v>
      </c>
      <c r="B1795" s="3" t="s">
        <v>1150</v>
      </c>
      <c r="C1795" s="3" t="s">
        <v>1151</v>
      </c>
      <c r="D1795" s="3" t="str">
        <f t="shared" si="556"/>
        <v>(주)화***팅</v>
      </c>
      <c r="E1795" s="3" t="s">
        <v>81</v>
      </c>
      <c r="F1795" s="3" t="s">
        <v>13</v>
      </c>
      <c r="G1795" s="3" t="s">
        <v>1152</v>
      </c>
      <c r="H1795" t="str">
        <f t="shared" si="557"/>
        <v xml:space="preserve">광주광역시 서구 화운로 </v>
      </c>
    </row>
    <row r="1796" spans="1:8" x14ac:dyDescent="0.3">
      <c r="A1796" s="3" t="s">
        <v>32</v>
      </c>
      <c r="B1796" s="3" t="s">
        <v>1159</v>
      </c>
      <c r="C1796" s="3" t="s">
        <v>1160</v>
      </c>
      <c r="D1796" s="3" t="str">
        <f>LEFT(C1796,4)&amp;"***"&amp;RIGHT(C1796,1)</f>
        <v>(유)대***카</v>
      </c>
      <c r="E1796" s="3" t="s">
        <v>119</v>
      </c>
      <c r="F1796" s="3" t="s">
        <v>13</v>
      </c>
      <c r="G1796" s="3" t="s">
        <v>1161</v>
      </c>
      <c r="H1796" t="str">
        <f>LEFT(G1796,12)</f>
        <v>광주광역시 서구 화운로</v>
      </c>
    </row>
    <row r="1797" spans="1:8" x14ac:dyDescent="0.3">
      <c r="A1797" s="3" t="s">
        <v>32</v>
      </c>
      <c r="B1797" s="3" t="s">
        <v>1162</v>
      </c>
      <c r="C1797" s="3" t="s">
        <v>1163</v>
      </c>
      <c r="D1797" s="3" t="str">
        <f t="shared" ref="D1797:D1798" si="558">LEFT(C1797,1)&amp;"*"&amp;RIGHT(C1797,1)</f>
        <v>유*숙</v>
      </c>
      <c r="E1797" s="3" t="s">
        <v>119</v>
      </c>
      <c r="F1797" s="3" t="s">
        <v>13</v>
      </c>
      <c r="G1797" s="3" t="s">
        <v>1164</v>
      </c>
      <c r="H1797" t="str">
        <f>LEFT(G1797,12)</f>
        <v>광주광역시 서구 화운로</v>
      </c>
    </row>
    <row r="1798" spans="1:8" x14ac:dyDescent="0.3">
      <c r="A1798" s="3" t="s">
        <v>32</v>
      </c>
      <c r="B1798" s="3" t="s">
        <v>1165</v>
      </c>
      <c r="C1798" s="3" t="s">
        <v>1166</v>
      </c>
      <c r="D1798" s="3" t="str">
        <f t="shared" si="558"/>
        <v>정*아</v>
      </c>
      <c r="E1798" s="3" t="s">
        <v>119</v>
      </c>
      <c r="F1798" s="3" t="s">
        <v>13</v>
      </c>
      <c r="G1798" s="3" t="s">
        <v>1167</v>
      </c>
      <c r="H1798" t="str">
        <f>LEFT(G1798,12)</f>
        <v>광주광역시 서구 화운로</v>
      </c>
    </row>
    <row r="1799" spans="1:8" x14ac:dyDescent="0.3">
      <c r="A1799" s="3" t="s">
        <v>30</v>
      </c>
      <c r="B1799" s="3" t="s">
        <v>1153</v>
      </c>
      <c r="C1799" s="3" t="s">
        <v>1154</v>
      </c>
      <c r="D1799" s="3" t="str">
        <f t="shared" ref="D1799:D1800" si="559">LEFT(C1799,1)&amp;"**********"&amp;RIGHT(C1799,4)</f>
        <v>농**********주식회사</v>
      </c>
      <c r="E1799" s="3" t="s">
        <v>114</v>
      </c>
      <c r="F1799" s="3" t="s">
        <v>47</v>
      </c>
      <c r="G1799" s="3" t="s">
        <v>1156</v>
      </c>
      <c r="H1799" t="str">
        <f t="shared" ref="H1799:H1800" si="560">LEFT(G1799,12)</f>
        <v>광주광역시 서구 화운로</v>
      </c>
    </row>
    <row r="1800" spans="1:8" x14ac:dyDescent="0.3">
      <c r="A1800" s="3" t="s">
        <v>28</v>
      </c>
      <c r="B1800" s="3" t="s">
        <v>1153</v>
      </c>
      <c r="C1800" s="3" t="s">
        <v>1154</v>
      </c>
      <c r="D1800" s="3" t="str">
        <f t="shared" si="559"/>
        <v>농**********주식회사</v>
      </c>
      <c r="E1800" s="3" t="s">
        <v>119</v>
      </c>
      <c r="F1800" s="3" t="s">
        <v>47</v>
      </c>
      <c r="G1800" s="3" t="s">
        <v>1156</v>
      </c>
      <c r="H1800" t="str">
        <f t="shared" si="560"/>
        <v>광주광역시 서구 화운로</v>
      </c>
    </row>
    <row r="1801" spans="1:8" x14ac:dyDescent="0.3">
      <c r="A1801" s="3" t="s">
        <v>28</v>
      </c>
      <c r="B1801" s="3" t="s">
        <v>1159</v>
      </c>
      <c r="C1801" s="3" t="s">
        <v>1160</v>
      </c>
      <c r="D1801" s="3" t="str">
        <f>LEFT(C1801,4)&amp;"***"&amp;RIGHT(C1801,1)</f>
        <v>(유)대***카</v>
      </c>
      <c r="E1801" s="3" t="s">
        <v>119</v>
      </c>
      <c r="F1801" s="3" t="s">
        <v>13</v>
      </c>
      <c r="G1801" s="3" t="s">
        <v>1161</v>
      </c>
      <c r="H1801" t="str">
        <f>LEFT(G1801,12)</f>
        <v>광주광역시 서구 화운로</v>
      </c>
    </row>
    <row r="1802" spans="1:8" x14ac:dyDescent="0.3">
      <c r="A1802" s="3" t="s">
        <v>36</v>
      </c>
      <c r="B1802" s="3" t="s">
        <v>1168</v>
      </c>
      <c r="C1802" s="3" t="s">
        <v>1169</v>
      </c>
      <c r="D1802" s="3" t="str">
        <f>LEFT(C1802,1)&amp;"*"&amp;RIGHT(C1802,3)</f>
        <v>우*(주)</v>
      </c>
      <c r="E1802" s="3" t="s">
        <v>81</v>
      </c>
      <c r="F1802" s="3" t="s">
        <v>47</v>
      </c>
      <c r="G1802" s="3" t="s">
        <v>1170</v>
      </c>
      <c r="H1802" t="str">
        <f>LEFT(G1802,12)</f>
        <v>광주광역시 서구 화운로</v>
      </c>
    </row>
    <row r="1803" spans="1:8" x14ac:dyDescent="0.3">
      <c r="A1803" s="3" t="s">
        <v>33</v>
      </c>
      <c r="B1803" s="3" t="s">
        <v>1159</v>
      </c>
      <c r="C1803" s="3" t="s">
        <v>1160</v>
      </c>
      <c r="D1803" s="3" t="str">
        <f>LEFT(C1803,4)&amp;"***"&amp;RIGHT(C1803,1)</f>
        <v>(유)대***카</v>
      </c>
      <c r="E1803" s="3" t="s">
        <v>91</v>
      </c>
      <c r="F1803" s="3" t="s">
        <v>13</v>
      </c>
      <c r="G1803" s="3" t="s">
        <v>1161</v>
      </c>
      <c r="H1803" t="str">
        <f>LEFT(G1803,12)</f>
        <v>광주광역시 서구 화운로</v>
      </c>
    </row>
    <row r="1804" spans="1:8" x14ac:dyDescent="0.3">
      <c r="A1804" s="3" t="s">
        <v>32</v>
      </c>
      <c r="B1804" s="3" t="s">
        <v>1168</v>
      </c>
      <c r="C1804" s="3" t="s">
        <v>1169</v>
      </c>
      <c r="D1804" s="3" t="str">
        <f t="shared" ref="D1804:D1806" si="561">LEFT(C1804,1)&amp;"*"&amp;RIGHT(C1804,3)</f>
        <v>우*(주)</v>
      </c>
      <c r="E1804" s="3" t="s">
        <v>80</v>
      </c>
      <c r="F1804" s="3" t="s">
        <v>47</v>
      </c>
      <c r="G1804" s="3" t="s">
        <v>1170</v>
      </c>
      <c r="H1804" t="str">
        <f t="shared" ref="H1804:H1806" si="562">LEFT(G1804,12)</f>
        <v>광주광역시 서구 화운로</v>
      </c>
    </row>
    <row r="1805" spans="1:8" x14ac:dyDescent="0.3">
      <c r="A1805" s="3" t="s">
        <v>28</v>
      </c>
      <c r="B1805" s="3" t="s">
        <v>1168</v>
      </c>
      <c r="C1805" s="3" t="s">
        <v>1169</v>
      </c>
      <c r="D1805" s="3" t="str">
        <f t="shared" si="561"/>
        <v>우*(주)</v>
      </c>
      <c r="E1805" s="3" t="s">
        <v>80</v>
      </c>
      <c r="F1805" s="3" t="s">
        <v>47</v>
      </c>
      <c r="G1805" s="3" t="s">
        <v>1170</v>
      </c>
      <c r="H1805" t="str">
        <f t="shared" si="562"/>
        <v>광주광역시 서구 화운로</v>
      </c>
    </row>
    <row r="1806" spans="1:8" x14ac:dyDescent="0.3">
      <c r="A1806" s="3" t="s">
        <v>30</v>
      </c>
      <c r="B1806" s="3" t="s">
        <v>1168</v>
      </c>
      <c r="C1806" s="3" t="s">
        <v>1169</v>
      </c>
      <c r="D1806" s="3" t="str">
        <f t="shared" si="561"/>
        <v>우*(주)</v>
      </c>
      <c r="E1806" s="3" t="s">
        <v>77</v>
      </c>
      <c r="F1806" s="3" t="s">
        <v>47</v>
      </c>
      <c r="G1806" s="3" t="s">
        <v>1170</v>
      </c>
      <c r="H1806" t="str">
        <f t="shared" si="562"/>
        <v>광주광역시 서구 화운로</v>
      </c>
    </row>
    <row r="1807" spans="1:8" x14ac:dyDescent="0.3">
      <c r="A1807" s="3" t="s">
        <v>36</v>
      </c>
      <c r="B1807" s="3" t="s">
        <v>1165</v>
      </c>
      <c r="C1807" s="3" t="s">
        <v>1166</v>
      </c>
      <c r="D1807" s="3" t="str">
        <f t="shared" ref="D1807" si="563">LEFT(C1807,1)&amp;"*"&amp;RIGHT(C1807,1)</f>
        <v>정*아</v>
      </c>
      <c r="E1807" s="3" t="s">
        <v>120</v>
      </c>
      <c r="F1807" s="3" t="s">
        <v>13</v>
      </c>
      <c r="G1807" s="3" t="s">
        <v>1167</v>
      </c>
      <c r="H1807" t="str">
        <f>LEFT(G1807,12)</f>
        <v>광주광역시 서구 화운로</v>
      </c>
    </row>
    <row r="1808" spans="1:8" x14ac:dyDescent="0.3">
      <c r="A1808" s="3" t="s">
        <v>36</v>
      </c>
      <c r="B1808" s="3" t="s">
        <v>1159</v>
      </c>
      <c r="C1808" s="3" t="s">
        <v>1160</v>
      </c>
      <c r="D1808" s="3" t="str">
        <f>LEFT(C1808,4)&amp;"***"&amp;RIGHT(C1808,1)</f>
        <v>(유)대***카</v>
      </c>
      <c r="E1808" s="3" t="s">
        <v>120</v>
      </c>
      <c r="F1808" s="3" t="s">
        <v>13</v>
      </c>
      <c r="G1808" s="3" t="s">
        <v>1161</v>
      </c>
      <c r="H1808" t="str">
        <f>LEFT(G1808,12)</f>
        <v>광주광역시 서구 화운로</v>
      </c>
    </row>
    <row r="1809" spans="1:8" x14ac:dyDescent="0.3">
      <c r="A1809" s="3" t="s">
        <v>20</v>
      </c>
      <c r="B1809" s="3" t="s">
        <v>1150</v>
      </c>
      <c r="C1809" s="3" t="s">
        <v>1151</v>
      </c>
      <c r="D1809" s="3" t="str">
        <f>LEFT(C1809,4)&amp;"***"&amp;RIGHT(C1809,1)</f>
        <v>(주)화***팅</v>
      </c>
      <c r="E1809" s="3" t="s">
        <v>69</v>
      </c>
      <c r="F1809" s="3" t="s">
        <v>13</v>
      </c>
      <c r="G1809" s="3" t="s">
        <v>1152</v>
      </c>
      <c r="H1809" t="str">
        <f>LEFT(G1809,13)</f>
        <v xml:space="preserve">광주광역시 서구 화운로 </v>
      </c>
    </row>
    <row r="1810" spans="1:8" x14ac:dyDescent="0.3">
      <c r="A1810" s="3" t="s">
        <v>9</v>
      </c>
      <c r="B1810" s="3" t="s">
        <v>1157</v>
      </c>
      <c r="C1810" s="3" t="s">
        <v>1158</v>
      </c>
      <c r="D1810" s="3" t="str">
        <f>LEFT(C1810,1)&amp;"***"&amp;RIGHT(C1810,3)</f>
        <v>동***(주)</v>
      </c>
      <c r="E1810" s="3" t="s">
        <v>66</v>
      </c>
      <c r="F1810" s="3" t="s">
        <v>13</v>
      </c>
      <c r="G1810" s="3" t="s">
        <v>1171</v>
      </c>
      <c r="H1810" t="str">
        <f>LEFT(G1810,13)</f>
        <v xml:space="preserve">광주광역시 서구 화운로 </v>
      </c>
    </row>
    <row r="1811" spans="1:8" x14ac:dyDescent="0.3">
      <c r="A1811" s="3" t="s">
        <v>9</v>
      </c>
      <c r="B1811" s="3" t="s">
        <v>1150</v>
      </c>
      <c r="C1811" s="3" t="s">
        <v>1151</v>
      </c>
      <c r="D1811" s="3" t="str">
        <f t="shared" ref="D1811:D1813" si="564">LEFT(C1811,4)&amp;"***"&amp;RIGHT(C1811,1)</f>
        <v>(주)화***팅</v>
      </c>
      <c r="E1811" s="3" t="s">
        <v>66</v>
      </c>
      <c r="F1811" s="3" t="s">
        <v>13</v>
      </c>
      <c r="G1811" s="3" t="s">
        <v>1171</v>
      </c>
      <c r="H1811" t="str">
        <f t="shared" ref="H1811:H1813" si="565">LEFT(G1811,13)</f>
        <v xml:space="preserve">광주광역시 서구 화운로 </v>
      </c>
    </row>
    <row r="1812" spans="1:8" x14ac:dyDescent="0.3">
      <c r="A1812" s="3" t="s">
        <v>15</v>
      </c>
      <c r="B1812" s="3" t="s">
        <v>1150</v>
      </c>
      <c r="C1812" s="3" t="s">
        <v>1151</v>
      </c>
      <c r="D1812" s="3" t="str">
        <f t="shared" si="564"/>
        <v>(주)화***팅</v>
      </c>
      <c r="E1812" s="3" t="s">
        <v>66</v>
      </c>
      <c r="F1812" s="3" t="s">
        <v>13</v>
      </c>
      <c r="G1812" s="3" t="s">
        <v>1171</v>
      </c>
      <c r="H1812" t="str">
        <f t="shared" si="565"/>
        <v xml:space="preserve">광주광역시 서구 화운로 </v>
      </c>
    </row>
    <row r="1813" spans="1:8" x14ac:dyDescent="0.3">
      <c r="A1813" s="3" t="s">
        <v>33</v>
      </c>
      <c r="B1813" s="3" t="s">
        <v>1150</v>
      </c>
      <c r="C1813" s="3" t="s">
        <v>1151</v>
      </c>
      <c r="D1813" s="3" t="str">
        <f t="shared" si="564"/>
        <v>(주)화***팅</v>
      </c>
      <c r="E1813" s="3" t="s">
        <v>69</v>
      </c>
      <c r="F1813" s="3" t="s">
        <v>13</v>
      </c>
      <c r="G1813" s="3" t="s">
        <v>1152</v>
      </c>
      <c r="H1813" t="str">
        <f t="shared" si="565"/>
        <v xml:space="preserve">광주광역시 서구 화운로 </v>
      </c>
    </row>
    <row r="1814" spans="1:8" x14ac:dyDescent="0.3">
      <c r="A1814" s="3" t="s">
        <v>20</v>
      </c>
      <c r="B1814" s="3" t="s">
        <v>1157</v>
      </c>
      <c r="C1814" s="3" t="s">
        <v>1158</v>
      </c>
      <c r="D1814" s="3" t="str">
        <f>LEFT(C1814,1)&amp;"***"&amp;RIGHT(C1814,3)</f>
        <v>동***(주)</v>
      </c>
      <c r="E1814" s="3" t="s">
        <v>69</v>
      </c>
      <c r="F1814" s="3" t="s">
        <v>13</v>
      </c>
      <c r="G1814" s="3" t="s">
        <v>1152</v>
      </c>
      <c r="H1814" t="str">
        <f>LEFT(G1814,13)</f>
        <v xml:space="preserve">광주광역시 서구 화운로 </v>
      </c>
    </row>
    <row r="1815" spans="1:8" x14ac:dyDescent="0.3">
      <c r="A1815" s="3" t="s">
        <v>22</v>
      </c>
      <c r="B1815" s="3" t="s">
        <v>1150</v>
      </c>
      <c r="C1815" s="3" t="s">
        <v>1151</v>
      </c>
      <c r="D1815" s="3" t="str">
        <f>LEFT(C1815,4)&amp;"***"&amp;RIGHT(C1815,1)</f>
        <v>(주)화***팅</v>
      </c>
      <c r="E1815" s="3" t="s">
        <v>68</v>
      </c>
      <c r="F1815" s="3" t="s">
        <v>13</v>
      </c>
      <c r="G1815" s="3" t="s">
        <v>1171</v>
      </c>
      <c r="H1815" t="str">
        <f>LEFT(G1815,13)</f>
        <v xml:space="preserve">광주광역시 서구 화운로 </v>
      </c>
    </row>
    <row r="1816" spans="1:8" x14ac:dyDescent="0.3">
      <c r="A1816" s="3" t="s">
        <v>22</v>
      </c>
      <c r="B1816" s="3" t="s">
        <v>1157</v>
      </c>
      <c r="C1816" s="3" t="s">
        <v>1158</v>
      </c>
      <c r="D1816" s="3" t="str">
        <f t="shared" ref="D1816:D1817" si="566">LEFT(C1816,1)&amp;"***"&amp;RIGHT(C1816,3)</f>
        <v>동***(주)</v>
      </c>
      <c r="E1816" s="3" t="s">
        <v>68</v>
      </c>
      <c r="F1816" s="3" t="s">
        <v>13</v>
      </c>
      <c r="G1816" s="3" t="s">
        <v>1171</v>
      </c>
      <c r="H1816" t="str">
        <f t="shared" ref="H1816:H1817" si="567">LEFT(G1816,13)</f>
        <v xml:space="preserve">광주광역시 서구 화운로 </v>
      </c>
    </row>
    <row r="1817" spans="1:8" x14ac:dyDescent="0.3">
      <c r="A1817" s="3" t="s">
        <v>15</v>
      </c>
      <c r="B1817" s="3" t="s">
        <v>1157</v>
      </c>
      <c r="C1817" s="3" t="s">
        <v>1158</v>
      </c>
      <c r="D1817" s="3" t="str">
        <f t="shared" si="566"/>
        <v>동***(주)</v>
      </c>
      <c r="E1817" s="3" t="s">
        <v>66</v>
      </c>
      <c r="F1817" s="3" t="s">
        <v>13</v>
      </c>
      <c r="G1817" s="3" t="s">
        <v>1171</v>
      </c>
      <c r="H1817" t="str">
        <f t="shared" si="567"/>
        <v xml:space="preserve">광주광역시 서구 화운로 </v>
      </c>
    </row>
    <row r="1818" spans="1:8" x14ac:dyDescent="0.3">
      <c r="A1818" s="3" t="s">
        <v>30</v>
      </c>
      <c r="B1818" s="3" t="s">
        <v>1150</v>
      </c>
      <c r="C1818" s="3" t="s">
        <v>1151</v>
      </c>
      <c r="D1818" s="3" t="str">
        <f>LEFT(C1818,4)&amp;"***"&amp;RIGHT(C1818,1)</f>
        <v>(주)화***팅</v>
      </c>
      <c r="E1818" s="3" t="s">
        <v>77</v>
      </c>
      <c r="F1818" s="3" t="s">
        <v>13</v>
      </c>
      <c r="G1818" s="3" t="s">
        <v>1152</v>
      </c>
      <c r="H1818" t="str">
        <f>LEFT(G1818,13)</f>
        <v xml:space="preserve">광주광역시 서구 화운로 </v>
      </c>
    </row>
    <row r="1819" spans="1:8" x14ac:dyDescent="0.3">
      <c r="A1819" s="3" t="s">
        <v>28</v>
      </c>
      <c r="B1819" s="3" t="s">
        <v>1162</v>
      </c>
      <c r="C1819" s="3" t="s">
        <v>1163</v>
      </c>
      <c r="D1819" s="3" t="str">
        <f t="shared" ref="D1819:D1820" si="568">LEFT(C1819,1)&amp;"*"&amp;RIGHT(C1819,1)</f>
        <v>유*숙</v>
      </c>
      <c r="E1819" s="3" t="s">
        <v>1172</v>
      </c>
      <c r="F1819" s="3" t="s">
        <v>13</v>
      </c>
      <c r="G1819" s="3" t="s">
        <v>1164</v>
      </c>
      <c r="H1819" t="str">
        <f>LEFT(G1819,12)</f>
        <v>광주광역시 서구 화운로</v>
      </c>
    </row>
    <row r="1820" spans="1:8" x14ac:dyDescent="0.3">
      <c r="A1820" s="3" t="s">
        <v>30</v>
      </c>
      <c r="B1820" s="3" t="s">
        <v>1165</v>
      </c>
      <c r="C1820" s="3" t="s">
        <v>1166</v>
      </c>
      <c r="D1820" s="3" t="str">
        <f t="shared" si="568"/>
        <v>정*아</v>
      </c>
      <c r="E1820" s="3" t="s">
        <v>114</v>
      </c>
      <c r="F1820" s="3" t="s">
        <v>13</v>
      </c>
      <c r="G1820" s="3" t="s">
        <v>1167</v>
      </c>
      <c r="H1820" t="str">
        <f>LEFT(G1820,12)</f>
        <v>광주광역시 서구 화운로</v>
      </c>
    </row>
    <row r="1821" spans="1:8" x14ac:dyDescent="0.3">
      <c r="A1821" s="3" t="s">
        <v>9</v>
      </c>
      <c r="B1821" s="3" t="s">
        <v>1168</v>
      </c>
      <c r="C1821" s="3" t="s">
        <v>1169</v>
      </c>
      <c r="D1821" s="3" t="str">
        <f t="shared" ref="D1821:D1822" si="569">LEFT(C1821,1)&amp;"*"&amp;RIGHT(C1821,3)</f>
        <v>우*(주)</v>
      </c>
      <c r="E1821" s="3" t="s">
        <v>66</v>
      </c>
      <c r="F1821" s="3" t="s">
        <v>47</v>
      </c>
      <c r="G1821" s="3" t="s">
        <v>1173</v>
      </c>
      <c r="H1821" t="str">
        <f t="shared" ref="H1821:H1822" si="570">LEFT(G1821,12)</f>
        <v>광주광역시 서구 화운로</v>
      </c>
    </row>
    <row r="1822" spans="1:8" x14ac:dyDescent="0.3">
      <c r="A1822" s="3" t="s">
        <v>15</v>
      </c>
      <c r="B1822" s="3" t="s">
        <v>1168</v>
      </c>
      <c r="C1822" s="3" t="s">
        <v>1169</v>
      </c>
      <c r="D1822" s="3" t="str">
        <f t="shared" si="569"/>
        <v>우*(주)</v>
      </c>
      <c r="E1822" s="3" t="s">
        <v>66</v>
      </c>
      <c r="F1822" s="3" t="s">
        <v>47</v>
      </c>
      <c r="G1822" s="3" t="s">
        <v>1173</v>
      </c>
      <c r="H1822" t="str">
        <f t="shared" si="570"/>
        <v>광주광역시 서구 화운로</v>
      </c>
    </row>
    <row r="1823" spans="1:8" x14ac:dyDescent="0.3">
      <c r="A1823" s="3" t="s">
        <v>20</v>
      </c>
      <c r="B1823" s="3" t="s">
        <v>1165</v>
      </c>
      <c r="C1823" s="3" t="s">
        <v>1166</v>
      </c>
      <c r="D1823" s="3" t="str">
        <f t="shared" ref="D1823" si="571">LEFT(C1823,1)&amp;"*"&amp;RIGHT(C1823,1)</f>
        <v>정*아</v>
      </c>
      <c r="E1823" s="3" t="s">
        <v>1174</v>
      </c>
      <c r="F1823" s="3" t="s">
        <v>13</v>
      </c>
      <c r="G1823" s="3" t="s">
        <v>1167</v>
      </c>
      <c r="H1823" t="str">
        <f>LEFT(G1823,12)</f>
        <v>광주광역시 서구 화운로</v>
      </c>
    </row>
    <row r="1824" spans="1:8" x14ac:dyDescent="0.3">
      <c r="A1824" s="3" t="s">
        <v>20</v>
      </c>
      <c r="B1824" s="3" t="s">
        <v>1159</v>
      </c>
      <c r="C1824" s="3" t="s">
        <v>1160</v>
      </c>
      <c r="D1824" s="3" t="str">
        <f>LEFT(C1824,4)&amp;"***"&amp;RIGHT(C1824,1)</f>
        <v>(유)대***카</v>
      </c>
      <c r="E1824" s="3" t="s">
        <v>91</v>
      </c>
      <c r="F1824" s="3" t="s">
        <v>13</v>
      </c>
      <c r="G1824" s="3" t="s">
        <v>1161</v>
      </c>
      <c r="H1824" t="str">
        <f>LEFT(G1824,12)</f>
        <v>광주광역시 서구 화운로</v>
      </c>
    </row>
    <row r="1825" spans="1:8" x14ac:dyDescent="0.3">
      <c r="A1825" s="3" t="s">
        <v>28</v>
      </c>
      <c r="B1825" s="3" t="s">
        <v>1165</v>
      </c>
      <c r="C1825" s="3" t="s">
        <v>1166</v>
      </c>
      <c r="D1825" s="3" t="str">
        <f t="shared" ref="D1825" si="572">LEFT(C1825,1)&amp;"*"&amp;RIGHT(C1825,1)</f>
        <v>정*아</v>
      </c>
      <c r="E1825" s="3" t="s">
        <v>119</v>
      </c>
      <c r="F1825" s="3" t="s">
        <v>13</v>
      </c>
      <c r="G1825" s="3" t="s">
        <v>1167</v>
      </c>
      <c r="H1825" t="str">
        <f>LEFT(G1825,12)</f>
        <v>광주광역시 서구 화운로</v>
      </c>
    </row>
    <row r="1826" spans="1:8" x14ac:dyDescent="0.3">
      <c r="A1826" s="3" t="s">
        <v>30</v>
      </c>
      <c r="B1826" s="3" t="s">
        <v>1159</v>
      </c>
      <c r="C1826" s="3" t="s">
        <v>1160</v>
      </c>
      <c r="D1826" s="3" t="str">
        <f>LEFT(C1826,4)&amp;"***"&amp;RIGHT(C1826,1)</f>
        <v>(유)대***카</v>
      </c>
      <c r="E1826" s="3" t="s">
        <v>114</v>
      </c>
      <c r="F1826" s="3" t="s">
        <v>13</v>
      </c>
      <c r="G1826" s="3" t="s">
        <v>1161</v>
      </c>
      <c r="H1826" t="str">
        <f>LEFT(G1826,12)</f>
        <v>광주광역시 서구 화운로</v>
      </c>
    </row>
    <row r="1827" spans="1:8" x14ac:dyDescent="0.3">
      <c r="A1827" s="3" t="s">
        <v>33</v>
      </c>
      <c r="B1827" s="3" t="s">
        <v>1168</v>
      </c>
      <c r="C1827" s="3" t="s">
        <v>1169</v>
      </c>
      <c r="D1827" s="3" t="str">
        <f t="shared" ref="D1827" si="573">LEFT(C1827,1)&amp;"*"&amp;RIGHT(C1827,3)</f>
        <v>우*(주)</v>
      </c>
      <c r="E1827" s="3" t="s">
        <v>69</v>
      </c>
      <c r="F1827" s="3" t="s">
        <v>47</v>
      </c>
      <c r="G1827" s="3" t="s">
        <v>1170</v>
      </c>
      <c r="H1827" t="str">
        <f>LEFT(G1827,12)</f>
        <v>광주광역시 서구 화운로</v>
      </c>
    </row>
    <row r="1828" spans="1:8" x14ac:dyDescent="0.3">
      <c r="A1828" s="3" t="s">
        <v>9</v>
      </c>
      <c r="B1828" s="3" t="s">
        <v>1159</v>
      </c>
      <c r="C1828" s="3" t="s">
        <v>1160</v>
      </c>
      <c r="D1828" s="3" t="str">
        <f t="shared" ref="D1828:D1829" si="574">LEFT(C1828,4)&amp;"***"&amp;RIGHT(C1828,1)</f>
        <v>(유)대***카</v>
      </c>
      <c r="E1828" s="3" t="s">
        <v>148</v>
      </c>
      <c r="F1828" s="3" t="s">
        <v>13</v>
      </c>
      <c r="G1828" s="3" t="s">
        <v>1175</v>
      </c>
      <c r="H1828" t="str">
        <f t="shared" ref="H1828:H1829" si="575">LEFT(G1828,12)</f>
        <v>광주광역시 서구 화운로</v>
      </c>
    </row>
    <row r="1829" spans="1:8" x14ac:dyDescent="0.3">
      <c r="A1829" s="3" t="s">
        <v>15</v>
      </c>
      <c r="B1829" s="3" t="s">
        <v>1159</v>
      </c>
      <c r="C1829" s="3" t="s">
        <v>1160</v>
      </c>
      <c r="D1829" s="3" t="str">
        <f t="shared" si="574"/>
        <v>(유)대***카</v>
      </c>
      <c r="E1829" s="3" t="s">
        <v>148</v>
      </c>
      <c r="F1829" s="3" t="s">
        <v>13</v>
      </c>
      <c r="G1829" s="3" t="s">
        <v>1175</v>
      </c>
      <c r="H1829" t="str">
        <f t="shared" si="575"/>
        <v>광주광역시 서구 화운로</v>
      </c>
    </row>
    <row r="1830" spans="1:8" x14ac:dyDescent="0.3">
      <c r="A1830" s="3" t="s">
        <v>38</v>
      </c>
      <c r="B1830" s="3" t="s">
        <v>1165</v>
      </c>
      <c r="C1830" s="3" t="s">
        <v>1166</v>
      </c>
      <c r="D1830" s="3" t="str">
        <f t="shared" ref="D1830" si="576">LEFT(C1830,1)&amp;"*"&amp;RIGHT(C1830,1)</f>
        <v>정*아</v>
      </c>
      <c r="E1830" s="3" t="s">
        <v>120</v>
      </c>
      <c r="F1830" s="3" t="s">
        <v>13</v>
      </c>
      <c r="G1830" s="3" t="s">
        <v>1167</v>
      </c>
      <c r="H1830" t="str">
        <f>LEFT(G1830,12)</f>
        <v>광주광역시 서구 화운로</v>
      </c>
    </row>
    <row r="1831" spans="1:8" x14ac:dyDescent="0.3">
      <c r="A1831" s="3" t="s">
        <v>38</v>
      </c>
      <c r="B1831" s="3" t="s">
        <v>1176</v>
      </c>
      <c r="C1831" s="3" t="s">
        <v>1154</v>
      </c>
      <c r="D1831" s="3" t="str">
        <f>LEFT(C1831,1)&amp;"**********"&amp;RIGHT(C1831,4)</f>
        <v>농**********주식회사</v>
      </c>
      <c r="E1831" s="3" t="s">
        <v>1177</v>
      </c>
      <c r="F1831" s="3" t="s">
        <v>47</v>
      </c>
      <c r="G1831" s="3" t="s">
        <v>1156</v>
      </c>
      <c r="H1831" t="str">
        <f>LEFT(G1831,12)</f>
        <v>광주광역시 서구 화운로</v>
      </c>
    </row>
    <row r="1832" spans="1:8" x14ac:dyDescent="0.3">
      <c r="A1832" s="3" t="s">
        <v>38</v>
      </c>
      <c r="B1832" s="3" t="s">
        <v>1168</v>
      </c>
      <c r="C1832" s="3" t="s">
        <v>1169</v>
      </c>
      <c r="D1832" s="3" t="str">
        <f t="shared" ref="D1832" si="577">LEFT(C1832,1)&amp;"*"&amp;RIGHT(C1832,3)</f>
        <v>우*(주)</v>
      </c>
      <c r="E1832" s="3" t="s">
        <v>81</v>
      </c>
      <c r="F1832" s="3" t="s">
        <v>47</v>
      </c>
      <c r="G1832" s="3" t="s">
        <v>1170</v>
      </c>
      <c r="H1832" t="str">
        <f>LEFT(G1832,12)</f>
        <v>광주광역시 서구 화운로</v>
      </c>
    </row>
    <row r="1833" spans="1:8" x14ac:dyDescent="0.3">
      <c r="A1833" s="3" t="s">
        <v>58</v>
      </c>
      <c r="B1833" s="3" t="s">
        <v>1153</v>
      </c>
      <c r="C1833" s="3" t="s">
        <v>1154</v>
      </c>
      <c r="D1833" s="3" t="str">
        <f>LEFT(C1833,1)&amp;"**********"&amp;RIGHT(C1833,4)</f>
        <v>농**********주식회사</v>
      </c>
      <c r="E1833" s="3" t="s">
        <v>114</v>
      </c>
      <c r="F1833" s="3" t="s">
        <v>47</v>
      </c>
      <c r="G1833" s="3" t="s">
        <v>1156</v>
      </c>
      <c r="H1833" t="str">
        <f>LEFT(G1833,12)</f>
        <v>광주광역시 서구 화운로</v>
      </c>
    </row>
    <row r="1834" spans="1:8" x14ac:dyDescent="0.3">
      <c r="A1834" s="3" t="s">
        <v>33</v>
      </c>
      <c r="B1834" s="3" t="s">
        <v>1165</v>
      </c>
      <c r="C1834" s="3" t="s">
        <v>1166</v>
      </c>
      <c r="D1834" s="3" t="str">
        <f t="shared" ref="D1834" si="578">LEFT(C1834,1)&amp;"*"&amp;RIGHT(C1834,1)</f>
        <v>정*아</v>
      </c>
      <c r="E1834" s="3" t="s">
        <v>91</v>
      </c>
      <c r="F1834" s="3" t="s">
        <v>13</v>
      </c>
      <c r="G1834" s="3" t="s">
        <v>1167</v>
      </c>
      <c r="H1834" t="str">
        <f>LEFT(G1834,12)</f>
        <v>광주광역시 서구 화운로</v>
      </c>
    </row>
    <row r="1835" spans="1:8" x14ac:dyDescent="0.3">
      <c r="A1835" s="3" t="s">
        <v>20</v>
      </c>
      <c r="B1835" s="3" t="s">
        <v>1168</v>
      </c>
      <c r="C1835" s="3" t="s">
        <v>1169</v>
      </c>
      <c r="D1835" s="3" t="str">
        <f t="shared" ref="D1835" si="579">LEFT(C1835,1)&amp;"*"&amp;RIGHT(C1835,3)</f>
        <v>우*(주)</v>
      </c>
      <c r="E1835" s="3" t="s">
        <v>69</v>
      </c>
      <c r="F1835" s="3" t="s">
        <v>47</v>
      </c>
      <c r="G1835" s="3" t="s">
        <v>1170</v>
      </c>
      <c r="H1835" t="str">
        <f t="shared" ref="H1835:H1836" si="580">LEFT(G1835,12)</f>
        <v>광주광역시 서구 화운로</v>
      </c>
    </row>
    <row r="1836" spans="1:8" x14ac:dyDescent="0.3">
      <c r="A1836" s="3" t="s">
        <v>36</v>
      </c>
      <c r="B1836" s="3" t="s">
        <v>1162</v>
      </c>
      <c r="C1836" s="3" t="s">
        <v>1163</v>
      </c>
      <c r="D1836" s="3" t="str">
        <f>LEFT(C1836,1)&amp;"*"&amp;RIGHT(C1836,1)</f>
        <v>유*숙</v>
      </c>
      <c r="E1836" s="3" t="s">
        <v>120</v>
      </c>
      <c r="F1836" s="3" t="s">
        <v>13</v>
      </c>
      <c r="G1836" s="3" t="s">
        <v>1164</v>
      </c>
      <c r="H1836" t="str">
        <f t="shared" si="580"/>
        <v>광주광역시 서구 화운로</v>
      </c>
    </row>
    <row r="1837" spans="1:8" x14ac:dyDescent="0.3">
      <c r="A1837" s="3" t="s">
        <v>38</v>
      </c>
      <c r="B1837" s="3" t="s">
        <v>1159</v>
      </c>
      <c r="C1837" s="3" t="s">
        <v>1160</v>
      </c>
      <c r="D1837" s="3" t="str">
        <f>LEFT(C1837,4)&amp;"***"&amp;RIGHT(C1837,1)</f>
        <v>(유)대***카</v>
      </c>
      <c r="E1837" s="3" t="s">
        <v>120</v>
      </c>
      <c r="F1837" s="3" t="s">
        <v>13</v>
      </c>
      <c r="G1837" s="3" t="s">
        <v>1161</v>
      </c>
      <c r="H1837" t="str">
        <f>LEFT(G1837,12)</f>
        <v>광주광역시 서구 화운로</v>
      </c>
    </row>
    <row r="1838" spans="1:8" x14ac:dyDescent="0.3">
      <c r="A1838" s="3" t="s">
        <v>22</v>
      </c>
      <c r="B1838" s="3" t="s">
        <v>1168</v>
      </c>
      <c r="C1838" s="3" t="s">
        <v>1169</v>
      </c>
      <c r="D1838" s="3" t="str">
        <f t="shared" ref="D1838" si="581">LEFT(C1838,1)&amp;"*"&amp;RIGHT(C1838,3)</f>
        <v>우*(주)</v>
      </c>
      <c r="E1838" s="3" t="s">
        <v>68</v>
      </c>
      <c r="F1838" s="3" t="s">
        <v>47</v>
      </c>
      <c r="G1838" s="3" t="s">
        <v>1173</v>
      </c>
      <c r="H1838" t="str">
        <f>LEFT(G1838,12)</f>
        <v>광주광역시 서구 화운로</v>
      </c>
    </row>
    <row r="1839" spans="1:8" x14ac:dyDescent="0.3">
      <c r="A1839" s="3" t="s">
        <v>22</v>
      </c>
      <c r="B1839" s="3" t="s">
        <v>1159</v>
      </c>
      <c r="C1839" s="3" t="s">
        <v>1160</v>
      </c>
      <c r="D1839" s="3" t="str">
        <f>LEFT(C1839,4)&amp;"***"&amp;RIGHT(C1839,1)</f>
        <v>(유)대***카</v>
      </c>
      <c r="E1839" s="3" t="s">
        <v>187</v>
      </c>
      <c r="F1839" s="3" t="s">
        <v>13</v>
      </c>
      <c r="G1839" s="3" t="s">
        <v>1175</v>
      </c>
      <c r="H1839" t="str">
        <f>LEFT(G1839,12)</f>
        <v>광주광역시 서구 화운로</v>
      </c>
    </row>
    <row r="1840" spans="1:8" x14ac:dyDescent="0.3">
      <c r="A1840" s="3" t="s">
        <v>58</v>
      </c>
      <c r="B1840" s="3" t="s">
        <v>1178</v>
      </c>
      <c r="C1840" s="3" t="s">
        <v>1179</v>
      </c>
      <c r="D1840" s="3" t="str">
        <f>LEFT(C1840,1)&amp;"******"&amp;RIGHT(C1840,4)</f>
        <v>그******주식회사</v>
      </c>
      <c r="E1840" s="3" t="s">
        <v>114</v>
      </c>
      <c r="F1840" s="3" t="s">
        <v>13</v>
      </c>
      <c r="G1840" s="3" t="s">
        <v>1180</v>
      </c>
      <c r="H1840" t="str">
        <f>LEFT(G1840,12)</f>
        <v>광주광역시 서구 화운로</v>
      </c>
    </row>
    <row r="1841" spans="1:8" x14ac:dyDescent="0.3">
      <c r="A1841" s="3" t="s">
        <v>36</v>
      </c>
      <c r="B1841" s="3" t="s">
        <v>1178</v>
      </c>
      <c r="C1841" s="3" t="s">
        <v>1179</v>
      </c>
      <c r="D1841" s="3" t="str">
        <f t="shared" ref="D1841:D1843" si="582">LEFT(C1841,1)&amp;"******"&amp;RIGHT(C1841,4)</f>
        <v>그******주식회사</v>
      </c>
      <c r="E1841" s="3" t="s">
        <v>120</v>
      </c>
      <c r="F1841" s="3" t="s">
        <v>13</v>
      </c>
      <c r="G1841" s="3" t="s">
        <v>1180</v>
      </c>
      <c r="H1841" t="str">
        <f t="shared" ref="H1841:H1843" si="583">LEFT(G1841,12)</f>
        <v>광주광역시 서구 화운로</v>
      </c>
    </row>
    <row r="1842" spans="1:8" x14ac:dyDescent="0.3">
      <c r="A1842" s="3" t="s">
        <v>32</v>
      </c>
      <c r="B1842" s="3" t="s">
        <v>1178</v>
      </c>
      <c r="C1842" s="3" t="s">
        <v>1179</v>
      </c>
      <c r="D1842" s="3" t="str">
        <f t="shared" si="582"/>
        <v>그******주식회사</v>
      </c>
      <c r="E1842" s="3" t="s">
        <v>119</v>
      </c>
      <c r="F1842" s="3" t="s">
        <v>13</v>
      </c>
      <c r="G1842" s="3" t="s">
        <v>1180</v>
      </c>
      <c r="H1842" t="str">
        <f t="shared" si="583"/>
        <v>광주광역시 서구 화운로</v>
      </c>
    </row>
    <row r="1843" spans="1:8" x14ac:dyDescent="0.3">
      <c r="A1843" s="3" t="s">
        <v>30</v>
      </c>
      <c r="B1843" s="3" t="s">
        <v>1178</v>
      </c>
      <c r="C1843" s="3" t="s">
        <v>1179</v>
      </c>
      <c r="D1843" s="3" t="str">
        <f t="shared" si="582"/>
        <v>그******주식회사</v>
      </c>
      <c r="E1843" s="3" t="s">
        <v>114</v>
      </c>
      <c r="F1843" s="3" t="s">
        <v>13</v>
      </c>
      <c r="G1843" s="3" t="s">
        <v>1180</v>
      </c>
      <c r="H1843" t="str">
        <f t="shared" si="583"/>
        <v>광주광역시 서구 화운로</v>
      </c>
    </row>
    <row r="1844" spans="1:8" x14ac:dyDescent="0.3">
      <c r="A1844" s="3" t="s">
        <v>38</v>
      </c>
      <c r="B1844" s="3" t="s">
        <v>234</v>
      </c>
      <c r="C1844" s="3" t="s">
        <v>235</v>
      </c>
      <c r="D1844" s="3" t="str">
        <f>LEFT(C1844,4)&amp;"****"&amp;RIGHT(C1844,1)</f>
        <v>(주)다****니</v>
      </c>
      <c r="E1844" s="3" t="s">
        <v>1181</v>
      </c>
      <c r="F1844" s="3" t="s">
        <v>13</v>
      </c>
      <c r="G1844" s="3" t="s">
        <v>1182</v>
      </c>
      <c r="H1844" t="str">
        <f t="shared" ref="H1844:H1853" si="584">LEFT(G1844,14)</f>
        <v xml:space="preserve">광주광역시 서구 하남대로 </v>
      </c>
    </row>
    <row r="1845" spans="1:8" x14ac:dyDescent="0.3">
      <c r="A1845" s="3" t="s">
        <v>36</v>
      </c>
      <c r="B1845" s="3" t="s">
        <v>234</v>
      </c>
      <c r="C1845" s="3" t="s">
        <v>235</v>
      </c>
      <c r="D1845" s="3" t="str">
        <f t="shared" ref="D1845:D1853" si="585">LEFT(C1845,4)&amp;"****"&amp;RIGHT(C1845,1)</f>
        <v>(주)다****니</v>
      </c>
      <c r="E1845" s="3" t="s">
        <v>1183</v>
      </c>
      <c r="F1845" s="3" t="s">
        <v>13</v>
      </c>
      <c r="G1845" s="3" t="s">
        <v>1182</v>
      </c>
      <c r="H1845" t="str">
        <f t="shared" si="584"/>
        <v xml:space="preserve">광주광역시 서구 하남대로 </v>
      </c>
    </row>
    <row r="1846" spans="1:8" x14ac:dyDescent="0.3">
      <c r="A1846" s="3" t="s">
        <v>28</v>
      </c>
      <c r="B1846" s="3" t="s">
        <v>234</v>
      </c>
      <c r="C1846" s="3" t="s">
        <v>235</v>
      </c>
      <c r="D1846" s="3" t="str">
        <f t="shared" si="585"/>
        <v>(주)다****니</v>
      </c>
      <c r="E1846" s="3" t="s">
        <v>791</v>
      </c>
      <c r="F1846" s="3" t="s">
        <v>13</v>
      </c>
      <c r="G1846" s="3" t="s">
        <v>1182</v>
      </c>
      <c r="H1846" t="str">
        <f t="shared" si="584"/>
        <v xml:space="preserve">광주광역시 서구 하남대로 </v>
      </c>
    </row>
    <row r="1847" spans="1:8" x14ac:dyDescent="0.3">
      <c r="A1847" s="3" t="s">
        <v>30</v>
      </c>
      <c r="B1847" s="3" t="s">
        <v>234</v>
      </c>
      <c r="C1847" s="3" t="s">
        <v>235</v>
      </c>
      <c r="D1847" s="3" t="str">
        <f t="shared" si="585"/>
        <v>(주)다****니</v>
      </c>
      <c r="E1847" s="3" t="s">
        <v>1184</v>
      </c>
      <c r="F1847" s="3" t="s">
        <v>13</v>
      </c>
      <c r="G1847" s="3" t="s">
        <v>1182</v>
      </c>
      <c r="H1847" t="str">
        <f t="shared" si="584"/>
        <v xml:space="preserve">광주광역시 서구 하남대로 </v>
      </c>
    </row>
    <row r="1848" spans="1:8" x14ac:dyDescent="0.3">
      <c r="A1848" s="3" t="s">
        <v>58</v>
      </c>
      <c r="B1848" s="3" t="s">
        <v>234</v>
      </c>
      <c r="C1848" s="3" t="s">
        <v>235</v>
      </c>
      <c r="D1848" s="3" t="str">
        <f t="shared" si="585"/>
        <v>(주)다****니</v>
      </c>
      <c r="E1848" s="3" t="s">
        <v>1185</v>
      </c>
      <c r="F1848" s="3" t="s">
        <v>13</v>
      </c>
      <c r="G1848" s="3" t="s">
        <v>1182</v>
      </c>
      <c r="H1848" t="str">
        <f t="shared" si="584"/>
        <v xml:space="preserve">광주광역시 서구 하남대로 </v>
      </c>
    </row>
    <row r="1849" spans="1:8" x14ac:dyDescent="0.3">
      <c r="A1849" s="3" t="s">
        <v>33</v>
      </c>
      <c r="B1849" s="3" t="s">
        <v>234</v>
      </c>
      <c r="C1849" s="3" t="s">
        <v>235</v>
      </c>
      <c r="D1849" s="3" t="str">
        <f t="shared" si="585"/>
        <v>(주)다****니</v>
      </c>
      <c r="E1849" s="3" t="s">
        <v>783</v>
      </c>
      <c r="F1849" s="3" t="s">
        <v>13</v>
      </c>
      <c r="G1849" s="3" t="s">
        <v>1182</v>
      </c>
      <c r="H1849" t="str">
        <f t="shared" si="584"/>
        <v xml:space="preserve">광주광역시 서구 하남대로 </v>
      </c>
    </row>
    <row r="1850" spans="1:8" x14ac:dyDescent="0.3">
      <c r="A1850" s="3" t="s">
        <v>20</v>
      </c>
      <c r="B1850" s="3" t="s">
        <v>234</v>
      </c>
      <c r="C1850" s="3" t="s">
        <v>235</v>
      </c>
      <c r="D1850" s="3" t="str">
        <f t="shared" si="585"/>
        <v>(주)다****니</v>
      </c>
      <c r="E1850" s="3" t="s">
        <v>783</v>
      </c>
      <c r="F1850" s="3" t="s">
        <v>13</v>
      </c>
      <c r="G1850" s="3" t="s">
        <v>1182</v>
      </c>
      <c r="H1850" t="str">
        <f t="shared" si="584"/>
        <v xml:space="preserve">광주광역시 서구 하남대로 </v>
      </c>
    </row>
    <row r="1851" spans="1:8" x14ac:dyDescent="0.3">
      <c r="A1851" s="3" t="s">
        <v>15</v>
      </c>
      <c r="B1851" s="3" t="s">
        <v>234</v>
      </c>
      <c r="C1851" s="3" t="s">
        <v>235</v>
      </c>
      <c r="D1851" s="3" t="str">
        <f t="shared" si="585"/>
        <v>(주)다****니</v>
      </c>
      <c r="E1851" s="3" t="s">
        <v>1186</v>
      </c>
      <c r="F1851" s="3" t="s">
        <v>13</v>
      </c>
      <c r="G1851" s="3" t="s">
        <v>1182</v>
      </c>
      <c r="H1851" t="str">
        <f t="shared" si="584"/>
        <v xml:space="preserve">광주광역시 서구 하남대로 </v>
      </c>
    </row>
    <row r="1852" spans="1:8" x14ac:dyDescent="0.3">
      <c r="A1852" s="3" t="s">
        <v>9</v>
      </c>
      <c r="B1852" s="3" t="s">
        <v>234</v>
      </c>
      <c r="C1852" s="3" t="s">
        <v>235</v>
      </c>
      <c r="D1852" s="3" t="str">
        <f t="shared" si="585"/>
        <v>(주)다****니</v>
      </c>
      <c r="E1852" s="3" t="s">
        <v>1187</v>
      </c>
      <c r="F1852" s="3" t="s">
        <v>13</v>
      </c>
      <c r="G1852" s="3" t="s">
        <v>1182</v>
      </c>
      <c r="H1852" t="str">
        <f t="shared" si="584"/>
        <v xml:space="preserve">광주광역시 서구 하남대로 </v>
      </c>
    </row>
    <row r="1853" spans="1:8" x14ac:dyDescent="0.3">
      <c r="A1853" s="3" t="s">
        <v>32</v>
      </c>
      <c r="B1853" s="3" t="s">
        <v>234</v>
      </c>
      <c r="C1853" s="3" t="s">
        <v>235</v>
      </c>
      <c r="D1853" s="3" t="str">
        <f t="shared" si="585"/>
        <v>(주)다****니</v>
      </c>
      <c r="E1853" s="3" t="s">
        <v>791</v>
      </c>
      <c r="F1853" s="3" t="s">
        <v>13</v>
      </c>
      <c r="G1853" s="3" t="s">
        <v>1182</v>
      </c>
      <c r="H1853" t="str">
        <f t="shared" si="584"/>
        <v xml:space="preserve">광주광역시 서구 하남대로 </v>
      </c>
    </row>
    <row r="1854" spans="1:8" x14ac:dyDescent="0.3">
      <c r="A1854" s="3" t="s">
        <v>36</v>
      </c>
      <c r="B1854" s="3" t="s">
        <v>1188</v>
      </c>
      <c r="C1854" s="3" t="s">
        <v>1189</v>
      </c>
      <c r="D1854" s="3" t="str">
        <f t="shared" ref="D1854:D1859" si="586">LEFT(C1854,1)&amp;"*"&amp;RIGHT(C1854,1)</f>
        <v>이*례</v>
      </c>
      <c r="E1854" s="3" t="s">
        <v>81</v>
      </c>
      <c r="F1854" s="3" t="s">
        <v>47</v>
      </c>
      <c r="G1854" s="3" t="s">
        <v>1190</v>
      </c>
      <c r="H1854" t="str">
        <f>LEFT(G1854,12)</f>
        <v>광주광역시 서구 화정로</v>
      </c>
    </row>
    <row r="1855" spans="1:8" x14ac:dyDescent="0.3">
      <c r="A1855" s="3" t="s">
        <v>20</v>
      </c>
      <c r="B1855" s="3" t="s">
        <v>1188</v>
      </c>
      <c r="C1855" s="3" t="s">
        <v>1189</v>
      </c>
      <c r="D1855" s="3" t="str">
        <f t="shared" si="586"/>
        <v>이*례</v>
      </c>
      <c r="E1855" s="3" t="s">
        <v>69</v>
      </c>
      <c r="F1855" s="3" t="s">
        <v>47</v>
      </c>
      <c r="G1855" s="3" t="s">
        <v>1190</v>
      </c>
      <c r="H1855" t="str">
        <f t="shared" ref="H1855:H1857" si="587">LEFT(G1855,12)</f>
        <v>광주광역시 서구 화정로</v>
      </c>
    </row>
    <row r="1856" spans="1:8" x14ac:dyDescent="0.3">
      <c r="A1856" s="3" t="s">
        <v>38</v>
      </c>
      <c r="B1856" s="3" t="s">
        <v>1188</v>
      </c>
      <c r="C1856" s="3" t="s">
        <v>1189</v>
      </c>
      <c r="D1856" s="3" t="str">
        <f t="shared" si="586"/>
        <v>이*례</v>
      </c>
      <c r="E1856" s="3" t="s">
        <v>81</v>
      </c>
      <c r="F1856" s="3" t="s">
        <v>47</v>
      </c>
      <c r="G1856" s="3" t="s">
        <v>1190</v>
      </c>
      <c r="H1856" t="str">
        <f t="shared" si="587"/>
        <v>광주광역시 서구 화정로</v>
      </c>
    </row>
    <row r="1857" spans="1:8" x14ac:dyDescent="0.3">
      <c r="A1857" s="3" t="s">
        <v>33</v>
      </c>
      <c r="B1857" s="3" t="s">
        <v>1188</v>
      </c>
      <c r="C1857" s="3" t="s">
        <v>1189</v>
      </c>
      <c r="D1857" s="3" t="str">
        <f t="shared" si="586"/>
        <v>이*례</v>
      </c>
      <c r="E1857" s="3" t="s">
        <v>69</v>
      </c>
      <c r="F1857" s="3" t="s">
        <v>47</v>
      </c>
      <c r="G1857" s="3" t="s">
        <v>1190</v>
      </c>
      <c r="H1857" t="str">
        <f t="shared" si="587"/>
        <v>광주광역시 서구 화정로</v>
      </c>
    </row>
    <row r="1858" spans="1:8" x14ac:dyDescent="0.3">
      <c r="A1858" s="3" t="s">
        <v>9</v>
      </c>
      <c r="B1858" s="3" t="s">
        <v>1191</v>
      </c>
      <c r="C1858" s="3" t="s">
        <v>1192</v>
      </c>
      <c r="D1858" s="3" t="str">
        <f t="shared" si="586"/>
        <v>구*권</v>
      </c>
      <c r="E1858" s="3" t="s">
        <v>1193</v>
      </c>
      <c r="F1858" s="3" t="s">
        <v>13</v>
      </c>
      <c r="G1858" s="3" t="s">
        <v>1194</v>
      </c>
      <c r="H1858" t="str">
        <f>LEFT(G1858,12)</f>
        <v>광주광역시 서구 개산길</v>
      </c>
    </row>
    <row r="1859" spans="1:8" x14ac:dyDescent="0.3">
      <c r="A1859" s="3" t="s">
        <v>22</v>
      </c>
      <c r="B1859" s="3" t="s">
        <v>1191</v>
      </c>
      <c r="C1859" s="3" t="s">
        <v>1192</v>
      </c>
      <c r="D1859" s="3" t="str">
        <f t="shared" si="586"/>
        <v>구*권</v>
      </c>
      <c r="E1859" s="3" t="s">
        <v>74</v>
      </c>
      <c r="F1859" s="3" t="s">
        <v>13</v>
      </c>
      <c r="G1859" s="3" t="s">
        <v>1194</v>
      </c>
      <c r="H1859" t="str">
        <f>LEFT(G1859,12)</f>
        <v>광주광역시 서구 개산길</v>
      </c>
    </row>
    <row r="1860" spans="1:8" x14ac:dyDescent="0.3">
      <c r="A1860" s="3" t="s">
        <v>30</v>
      </c>
      <c r="B1860" s="3" t="s">
        <v>1195</v>
      </c>
      <c r="C1860" s="3" t="s">
        <v>1196</v>
      </c>
      <c r="D1860" s="3" t="str">
        <f>LEFT(C1860,4)&amp;"**"&amp;RIGHT(C1860,1)</f>
        <v>(유)금**업</v>
      </c>
      <c r="E1860" s="3" t="s">
        <v>77</v>
      </c>
      <c r="F1860" s="3" t="s">
        <v>47</v>
      </c>
      <c r="G1860" s="3" t="s">
        <v>1197</v>
      </c>
      <c r="H1860" t="str">
        <f>LEFT(G1860,12)</f>
        <v>광주광역시 서구 경열로</v>
      </c>
    </row>
    <row r="1861" spans="1:8" x14ac:dyDescent="0.3">
      <c r="A1861" s="3" t="s">
        <v>22</v>
      </c>
      <c r="B1861" s="3" t="s">
        <v>1195</v>
      </c>
      <c r="C1861" s="3" t="s">
        <v>1196</v>
      </c>
      <c r="D1861" s="3" t="str">
        <f t="shared" ref="D1861:D1868" si="588">LEFT(C1861,4)&amp;"**"&amp;RIGHT(C1861,1)</f>
        <v>(유)금**업</v>
      </c>
      <c r="E1861" s="3" t="s">
        <v>68</v>
      </c>
      <c r="F1861" s="3" t="s">
        <v>47</v>
      </c>
      <c r="G1861" s="3" t="s">
        <v>1198</v>
      </c>
      <c r="H1861" t="str">
        <f t="shared" ref="H1861:H1893" si="589">LEFT(G1861,12)</f>
        <v>광주광역시 서구 경열로</v>
      </c>
    </row>
    <row r="1862" spans="1:8" x14ac:dyDescent="0.3">
      <c r="A1862" s="3" t="s">
        <v>20</v>
      </c>
      <c r="B1862" s="3" t="s">
        <v>1195</v>
      </c>
      <c r="C1862" s="3" t="s">
        <v>1196</v>
      </c>
      <c r="D1862" s="3" t="str">
        <f t="shared" si="588"/>
        <v>(유)금**업</v>
      </c>
      <c r="E1862" s="3" t="s">
        <v>69</v>
      </c>
      <c r="F1862" s="3" t="s">
        <v>47</v>
      </c>
      <c r="G1862" s="3" t="s">
        <v>1197</v>
      </c>
      <c r="H1862" t="str">
        <f t="shared" si="589"/>
        <v>광주광역시 서구 경열로</v>
      </c>
    </row>
    <row r="1863" spans="1:8" x14ac:dyDescent="0.3">
      <c r="A1863" s="3" t="s">
        <v>15</v>
      </c>
      <c r="B1863" s="3" t="s">
        <v>1195</v>
      </c>
      <c r="C1863" s="3" t="s">
        <v>1196</v>
      </c>
      <c r="D1863" s="3" t="str">
        <f t="shared" si="588"/>
        <v>(유)금**업</v>
      </c>
      <c r="E1863" s="3" t="s">
        <v>66</v>
      </c>
      <c r="F1863" s="3" t="s">
        <v>47</v>
      </c>
      <c r="G1863" s="3" t="s">
        <v>1198</v>
      </c>
      <c r="H1863" t="str">
        <f t="shared" si="589"/>
        <v>광주광역시 서구 경열로</v>
      </c>
    </row>
    <row r="1864" spans="1:8" x14ac:dyDescent="0.3">
      <c r="A1864" s="3" t="s">
        <v>32</v>
      </c>
      <c r="B1864" s="3" t="s">
        <v>1195</v>
      </c>
      <c r="C1864" s="3" t="s">
        <v>1196</v>
      </c>
      <c r="D1864" s="3" t="str">
        <f t="shared" si="588"/>
        <v>(유)금**업</v>
      </c>
      <c r="E1864" s="3" t="s">
        <v>80</v>
      </c>
      <c r="F1864" s="3" t="s">
        <v>47</v>
      </c>
      <c r="G1864" s="3" t="s">
        <v>1197</v>
      </c>
      <c r="H1864" t="str">
        <f t="shared" si="589"/>
        <v>광주광역시 서구 경열로</v>
      </c>
    </row>
    <row r="1865" spans="1:8" x14ac:dyDescent="0.3">
      <c r="A1865" s="3" t="s">
        <v>33</v>
      </c>
      <c r="B1865" s="3" t="s">
        <v>1195</v>
      </c>
      <c r="C1865" s="3" t="s">
        <v>1196</v>
      </c>
      <c r="D1865" s="3" t="str">
        <f t="shared" si="588"/>
        <v>(유)금**업</v>
      </c>
      <c r="E1865" s="3" t="s">
        <v>69</v>
      </c>
      <c r="F1865" s="3" t="s">
        <v>47</v>
      </c>
      <c r="G1865" s="3" t="s">
        <v>1197</v>
      </c>
      <c r="H1865" t="str">
        <f t="shared" si="589"/>
        <v>광주광역시 서구 경열로</v>
      </c>
    </row>
    <row r="1866" spans="1:8" x14ac:dyDescent="0.3">
      <c r="A1866" s="3" t="s">
        <v>36</v>
      </c>
      <c r="B1866" s="3" t="s">
        <v>1195</v>
      </c>
      <c r="C1866" s="3" t="s">
        <v>1196</v>
      </c>
      <c r="D1866" s="3" t="str">
        <f t="shared" si="588"/>
        <v>(유)금**업</v>
      </c>
      <c r="E1866" s="3" t="s">
        <v>81</v>
      </c>
      <c r="F1866" s="3" t="s">
        <v>47</v>
      </c>
      <c r="G1866" s="3" t="s">
        <v>1197</v>
      </c>
      <c r="H1866" t="str">
        <f t="shared" si="589"/>
        <v>광주광역시 서구 경열로</v>
      </c>
    </row>
    <row r="1867" spans="1:8" x14ac:dyDescent="0.3">
      <c r="A1867" s="3" t="s">
        <v>9</v>
      </c>
      <c r="B1867" s="3" t="s">
        <v>1195</v>
      </c>
      <c r="C1867" s="3" t="s">
        <v>1196</v>
      </c>
      <c r="D1867" s="3" t="str">
        <f t="shared" si="588"/>
        <v>(유)금**업</v>
      </c>
      <c r="E1867" s="3" t="s">
        <v>66</v>
      </c>
      <c r="F1867" s="3" t="s">
        <v>47</v>
      </c>
      <c r="G1867" s="3" t="s">
        <v>1198</v>
      </c>
      <c r="H1867" t="str">
        <f t="shared" si="589"/>
        <v>광주광역시 서구 경열로</v>
      </c>
    </row>
    <row r="1868" spans="1:8" x14ac:dyDescent="0.3">
      <c r="A1868" s="3" t="s">
        <v>28</v>
      </c>
      <c r="B1868" s="3" t="s">
        <v>1195</v>
      </c>
      <c r="C1868" s="3" t="s">
        <v>1196</v>
      </c>
      <c r="D1868" s="3" t="str">
        <f t="shared" si="588"/>
        <v>(유)금**업</v>
      </c>
      <c r="E1868" s="3" t="s">
        <v>80</v>
      </c>
      <c r="F1868" s="3" t="s">
        <v>47</v>
      </c>
      <c r="G1868" s="3" t="s">
        <v>1197</v>
      </c>
      <c r="H1868" t="str">
        <f t="shared" si="589"/>
        <v>광주광역시 서구 경열로</v>
      </c>
    </row>
    <row r="1869" spans="1:8" x14ac:dyDescent="0.3">
      <c r="A1869" s="3" t="s">
        <v>15</v>
      </c>
      <c r="B1869" s="3" t="s">
        <v>1199</v>
      </c>
      <c r="C1869" s="3" t="s">
        <v>1200</v>
      </c>
      <c r="D1869" s="3" t="str">
        <f>LEFT(C1869,4)&amp;"*"&amp;RIGHT(C1869,1)</f>
        <v>(주)엠*원</v>
      </c>
      <c r="E1869" s="3" t="s">
        <v>66</v>
      </c>
      <c r="F1869" s="3" t="s">
        <v>47</v>
      </c>
      <c r="G1869" s="3" t="s">
        <v>1201</v>
      </c>
      <c r="H1869" t="str">
        <f t="shared" si="589"/>
        <v>광주광역시 서구 경열로</v>
      </c>
    </row>
    <row r="1870" spans="1:8" x14ac:dyDescent="0.3">
      <c r="A1870" s="3" t="s">
        <v>22</v>
      </c>
      <c r="B1870" s="3" t="s">
        <v>1202</v>
      </c>
      <c r="C1870" s="3" t="s">
        <v>1203</v>
      </c>
      <c r="D1870" s="3" t="str">
        <f>LEFT(C1870,4)&amp;"**"&amp;RIGHT(C1870,1)</f>
        <v>(주)신**설</v>
      </c>
      <c r="E1870" s="3" t="s">
        <v>68</v>
      </c>
      <c r="F1870" s="3" t="s">
        <v>47</v>
      </c>
      <c r="G1870" s="3" t="s">
        <v>1204</v>
      </c>
      <c r="H1870" t="str">
        <f t="shared" si="589"/>
        <v>광주광역시 서구 경열로</v>
      </c>
    </row>
    <row r="1871" spans="1:8" x14ac:dyDescent="0.3">
      <c r="A1871" s="3" t="s">
        <v>30</v>
      </c>
      <c r="B1871" s="3" t="s">
        <v>1205</v>
      </c>
      <c r="C1871" s="3" t="s">
        <v>1206</v>
      </c>
      <c r="D1871" s="3" t="str">
        <f>LEFT(C1871,4)&amp;"**"&amp;RIGHT(C1871,1)</f>
        <v>(주)중**재</v>
      </c>
      <c r="E1871" s="3" t="s">
        <v>114</v>
      </c>
      <c r="F1871" s="3" t="s">
        <v>47</v>
      </c>
      <c r="G1871" s="3" t="s">
        <v>1207</v>
      </c>
      <c r="H1871" t="str">
        <f t="shared" si="589"/>
        <v>광주광역시 서구 경열로</v>
      </c>
    </row>
    <row r="1872" spans="1:8" x14ac:dyDescent="0.3">
      <c r="A1872" s="3" t="s">
        <v>15</v>
      </c>
      <c r="B1872" s="3" t="s">
        <v>1202</v>
      </c>
      <c r="C1872" s="3" t="s">
        <v>1203</v>
      </c>
      <c r="D1872" s="3" t="str">
        <f>LEFT(C1872,4)&amp;"**"&amp;RIGHT(C1872,1)</f>
        <v>(주)신**설</v>
      </c>
      <c r="E1872" s="3" t="s">
        <v>66</v>
      </c>
      <c r="F1872" s="3" t="s">
        <v>47</v>
      </c>
      <c r="G1872" s="3" t="s">
        <v>1204</v>
      </c>
      <c r="H1872" t="str">
        <f t="shared" si="589"/>
        <v>광주광역시 서구 경열로</v>
      </c>
    </row>
    <row r="1873" spans="1:8" x14ac:dyDescent="0.3">
      <c r="A1873" s="3" t="s">
        <v>33</v>
      </c>
      <c r="B1873" s="3" t="s">
        <v>1199</v>
      </c>
      <c r="C1873" s="3" t="s">
        <v>1200</v>
      </c>
      <c r="D1873" s="3" t="str">
        <f>LEFT(C1873,4)&amp;"*"&amp;RIGHT(C1873,1)</f>
        <v>(주)엠*원</v>
      </c>
      <c r="E1873" s="3" t="s">
        <v>69</v>
      </c>
      <c r="F1873" s="3" t="s">
        <v>47</v>
      </c>
      <c r="G1873" s="3" t="s">
        <v>1201</v>
      </c>
      <c r="H1873" t="str">
        <f t="shared" si="589"/>
        <v>광주광역시 서구 경열로</v>
      </c>
    </row>
    <row r="1874" spans="1:8" x14ac:dyDescent="0.3">
      <c r="A1874" s="3" t="s">
        <v>33</v>
      </c>
      <c r="B1874" s="3" t="s">
        <v>1205</v>
      </c>
      <c r="C1874" s="3" t="s">
        <v>1206</v>
      </c>
      <c r="D1874" s="3" t="str">
        <f>LEFT(C1874,4)&amp;"**"&amp;RIGHT(C1874,1)</f>
        <v>(주)중**재</v>
      </c>
      <c r="E1874" s="3" t="s">
        <v>91</v>
      </c>
      <c r="F1874" s="3" t="s">
        <v>47</v>
      </c>
      <c r="G1874" s="3" t="s">
        <v>1207</v>
      </c>
      <c r="H1874" t="str">
        <f t="shared" si="589"/>
        <v>광주광역시 서구 경열로</v>
      </c>
    </row>
    <row r="1875" spans="1:8" x14ac:dyDescent="0.3">
      <c r="A1875" s="3" t="s">
        <v>36</v>
      </c>
      <c r="B1875" s="3" t="s">
        <v>1199</v>
      </c>
      <c r="C1875" s="3" t="s">
        <v>1200</v>
      </c>
      <c r="D1875" s="3" t="str">
        <f>LEFT(C1875,4)&amp;"*"&amp;RIGHT(C1875,1)</f>
        <v>(주)엠*원</v>
      </c>
      <c r="E1875" s="3" t="s">
        <v>81</v>
      </c>
      <c r="F1875" s="3" t="s">
        <v>47</v>
      </c>
      <c r="G1875" s="3" t="s">
        <v>1201</v>
      </c>
      <c r="H1875" t="str">
        <f t="shared" si="589"/>
        <v>광주광역시 서구 경열로</v>
      </c>
    </row>
    <row r="1876" spans="1:8" x14ac:dyDescent="0.3">
      <c r="A1876" s="3" t="s">
        <v>30</v>
      </c>
      <c r="B1876" s="3" t="s">
        <v>1202</v>
      </c>
      <c r="C1876" s="3" t="s">
        <v>1203</v>
      </c>
      <c r="D1876" s="3" t="str">
        <f>LEFT(C1876,4)&amp;"**"&amp;RIGHT(C1876,1)</f>
        <v>(주)신**설</v>
      </c>
      <c r="E1876" s="3" t="s">
        <v>77</v>
      </c>
      <c r="F1876" s="3" t="s">
        <v>47</v>
      </c>
      <c r="G1876" s="3" t="s">
        <v>1204</v>
      </c>
      <c r="H1876" t="str">
        <f t="shared" si="589"/>
        <v>광주광역시 서구 경열로</v>
      </c>
    </row>
    <row r="1877" spans="1:8" x14ac:dyDescent="0.3">
      <c r="A1877" s="3" t="s">
        <v>30</v>
      </c>
      <c r="B1877" s="3" t="s">
        <v>1199</v>
      </c>
      <c r="C1877" s="3" t="s">
        <v>1200</v>
      </c>
      <c r="D1877" s="3" t="str">
        <f>LEFT(C1877,4)&amp;"*"&amp;RIGHT(C1877,1)</f>
        <v>(주)엠*원</v>
      </c>
      <c r="E1877" s="3" t="s">
        <v>77</v>
      </c>
      <c r="F1877" s="3" t="s">
        <v>47</v>
      </c>
      <c r="G1877" s="3" t="s">
        <v>1201</v>
      </c>
      <c r="H1877" t="str">
        <f t="shared" si="589"/>
        <v>광주광역시 서구 경열로</v>
      </c>
    </row>
    <row r="1878" spans="1:8" x14ac:dyDescent="0.3">
      <c r="A1878" s="3" t="s">
        <v>58</v>
      </c>
      <c r="B1878" s="3" t="s">
        <v>1202</v>
      </c>
      <c r="C1878" s="3" t="s">
        <v>1203</v>
      </c>
      <c r="D1878" s="3" t="str">
        <f t="shared" ref="D1878:D1879" si="590">LEFT(C1878,4)&amp;"**"&amp;RIGHT(C1878,1)</f>
        <v>(주)신**설</v>
      </c>
      <c r="E1878" s="3" t="s">
        <v>77</v>
      </c>
      <c r="F1878" s="3" t="s">
        <v>47</v>
      </c>
      <c r="G1878" s="3" t="s">
        <v>1204</v>
      </c>
      <c r="H1878" t="str">
        <f t="shared" si="589"/>
        <v>광주광역시 서구 경열로</v>
      </c>
    </row>
    <row r="1879" spans="1:8" x14ac:dyDescent="0.3">
      <c r="A1879" s="3" t="s">
        <v>36</v>
      </c>
      <c r="B1879" s="3" t="s">
        <v>1202</v>
      </c>
      <c r="C1879" s="3" t="s">
        <v>1203</v>
      </c>
      <c r="D1879" s="3" t="str">
        <f t="shared" si="590"/>
        <v>(주)신**설</v>
      </c>
      <c r="E1879" s="3" t="s">
        <v>81</v>
      </c>
      <c r="F1879" s="3" t="s">
        <v>47</v>
      </c>
      <c r="G1879" s="3" t="s">
        <v>1204</v>
      </c>
      <c r="H1879" t="str">
        <f t="shared" si="589"/>
        <v>광주광역시 서구 경열로</v>
      </c>
    </row>
    <row r="1880" spans="1:8" x14ac:dyDescent="0.3">
      <c r="A1880" s="3" t="s">
        <v>38</v>
      </c>
      <c r="B1880" s="3" t="s">
        <v>1199</v>
      </c>
      <c r="C1880" s="3" t="s">
        <v>1200</v>
      </c>
      <c r="D1880" s="3" t="str">
        <f>LEFT(C1880,4)&amp;"*"&amp;RIGHT(C1880,1)</f>
        <v>(주)엠*원</v>
      </c>
      <c r="E1880" s="3" t="s">
        <v>81</v>
      </c>
      <c r="F1880" s="3" t="s">
        <v>47</v>
      </c>
      <c r="G1880" s="3" t="s">
        <v>1201</v>
      </c>
      <c r="H1880" t="str">
        <f t="shared" si="589"/>
        <v>광주광역시 서구 경열로</v>
      </c>
    </row>
    <row r="1881" spans="1:8" x14ac:dyDescent="0.3">
      <c r="A1881" s="3" t="s">
        <v>38</v>
      </c>
      <c r="B1881" s="3" t="s">
        <v>1202</v>
      </c>
      <c r="C1881" s="3" t="s">
        <v>1203</v>
      </c>
      <c r="D1881" s="3" t="str">
        <f>LEFT(C1881,4)&amp;"**"&amp;RIGHT(C1881,1)</f>
        <v>(주)신**설</v>
      </c>
      <c r="E1881" s="3" t="s">
        <v>81</v>
      </c>
      <c r="F1881" s="3" t="s">
        <v>47</v>
      </c>
      <c r="G1881" s="3" t="s">
        <v>1204</v>
      </c>
      <c r="H1881" t="str">
        <f t="shared" si="589"/>
        <v>광주광역시 서구 경열로</v>
      </c>
    </row>
    <row r="1882" spans="1:8" x14ac:dyDescent="0.3">
      <c r="A1882" s="3" t="s">
        <v>38</v>
      </c>
      <c r="B1882" s="3" t="s">
        <v>1205</v>
      </c>
      <c r="C1882" s="3" t="s">
        <v>1206</v>
      </c>
      <c r="D1882" s="3" t="str">
        <f>LEFT(C1882,4)&amp;"**"&amp;RIGHT(C1882,1)</f>
        <v>(주)중**재</v>
      </c>
      <c r="E1882" s="3" t="s">
        <v>120</v>
      </c>
      <c r="F1882" s="3" t="s">
        <v>47</v>
      </c>
      <c r="G1882" s="3" t="s">
        <v>1207</v>
      </c>
      <c r="H1882" t="str">
        <f t="shared" si="589"/>
        <v>광주광역시 서구 경열로</v>
      </c>
    </row>
    <row r="1883" spans="1:8" x14ac:dyDescent="0.3">
      <c r="A1883" s="3" t="s">
        <v>33</v>
      </c>
      <c r="B1883" s="3" t="s">
        <v>1202</v>
      </c>
      <c r="C1883" s="3" t="s">
        <v>1203</v>
      </c>
      <c r="D1883" s="3" t="str">
        <f>LEFT(C1883,4)&amp;"**"&amp;RIGHT(C1883,1)</f>
        <v>(주)신**설</v>
      </c>
      <c r="E1883" s="3" t="s">
        <v>69</v>
      </c>
      <c r="F1883" s="3" t="s">
        <v>47</v>
      </c>
      <c r="G1883" s="3" t="s">
        <v>1204</v>
      </c>
      <c r="H1883" t="str">
        <f t="shared" si="589"/>
        <v>광주광역시 서구 경열로</v>
      </c>
    </row>
    <row r="1884" spans="1:8" x14ac:dyDescent="0.3">
      <c r="A1884" s="3" t="s">
        <v>20</v>
      </c>
      <c r="B1884" s="3" t="s">
        <v>1205</v>
      </c>
      <c r="C1884" s="3" t="s">
        <v>1206</v>
      </c>
      <c r="D1884" s="3" t="str">
        <f>LEFT(C1884,4)&amp;"**"&amp;RIGHT(C1884,1)</f>
        <v>(주)중**재</v>
      </c>
      <c r="E1884" s="3" t="s">
        <v>91</v>
      </c>
      <c r="F1884" s="3" t="s">
        <v>47</v>
      </c>
      <c r="G1884" s="3" t="s">
        <v>1207</v>
      </c>
      <c r="H1884" t="str">
        <f t="shared" si="589"/>
        <v>광주광역시 서구 경열로</v>
      </c>
    </row>
    <row r="1885" spans="1:8" x14ac:dyDescent="0.3">
      <c r="A1885" s="3" t="s">
        <v>9</v>
      </c>
      <c r="B1885" s="3" t="s">
        <v>1199</v>
      </c>
      <c r="C1885" s="3" t="s">
        <v>1200</v>
      </c>
      <c r="D1885" s="3" t="str">
        <f>LEFT(C1885,4)&amp;"*"&amp;RIGHT(C1885,1)</f>
        <v>(주)엠*원</v>
      </c>
      <c r="E1885" s="3" t="s">
        <v>66</v>
      </c>
      <c r="F1885" s="3" t="s">
        <v>47</v>
      </c>
      <c r="G1885" s="3" t="s">
        <v>1201</v>
      </c>
      <c r="H1885" t="str">
        <f t="shared" si="589"/>
        <v>광주광역시 서구 경열로</v>
      </c>
    </row>
    <row r="1886" spans="1:8" x14ac:dyDescent="0.3">
      <c r="A1886" s="3" t="s">
        <v>9</v>
      </c>
      <c r="B1886" s="3" t="s">
        <v>1202</v>
      </c>
      <c r="C1886" s="3" t="s">
        <v>1203</v>
      </c>
      <c r="D1886" s="3" t="str">
        <f>LEFT(C1886,4)&amp;"**"&amp;RIGHT(C1886,1)</f>
        <v>(주)신**설</v>
      </c>
      <c r="E1886" s="3" t="s">
        <v>66</v>
      </c>
      <c r="F1886" s="3" t="s">
        <v>47</v>
      </c>
      <c r="G1886" s="3" t="s">
        <v>1204</v>
      </c>
      <c r="H1886" t="str">
        <f t="shared" si="589"/>
        <v>광주광역시 서구 경열로</v>
      </c>
    </row>
    <row r="1887" spans="1:8" x14ac:dyDescent="0.3">
      <c r="A1887" s="3" t="s">
        <v>9</v>
      </c>
      <c r="B1887" s="3" t="s">
        <v>1205</v>
      </c>
      <c r="C1887" s="3" t="s">
        <v>1206</v>
      </c>
      <c r="D1887" s="3" t="str">
        <f>LEFT(C1887,4)&amp;"**"&amp;RIGHT(C1887,1)</f>
        <v>(주)중**재</v>
      </c>
      <c r="E1887" s="3" t="s">
        <v>148</v>
      </c>
      <c r="F1887" s="3" t="s">
        <v>47</v>
      </c>
      <c r="G1887" s="3" t="s">
        <v>1207</v>
      </c>
      <c r="H1887" t="str">
        <f t="shared" si="589"/>
        <v>광주광역시 서구 경열로</v>
      </c>
    </row>
    <row r="1888" spans="1:8" x14ac:dyDescent="0.3">
      <c r="A1888" s="3" t="s">
        <v>28</v>
      </c>
      <c r="B1888" s="3" t="s">
        <v>1199</v>
      </c>
      <c r="C1888" s="3" t="s">
        <v>1200</v>
      </c>
      <c r="D1888" s="3" t="str">
        <f>LEFT(C1888,4)&amp;"*"&amp;RIGHT(C1888,1)</f>
        <v>(주)엠*원</v>
      </c>
      <c r="E1888" s="3" t="s">
        <v>80</v>
      </c>
      <c r="F1888" s="3" t="s">
        <v>47</v>
      </c>
      <c r="G1888" s="3" t="s">
        <v>1201</v>
      </c>
      <c r="H1888" t="str">
        <f t="shared" si="589"/>
        <v>광주광역시 서구 경열로</v>
      </c>
    </row>
    <row r="1889" spans="1:8" x14ac:dyDescent="0.3">
      <c r="A1889" s="3" t="s">
        <v>32</v>
      </c>
      <c r="B1889" s="3" t="s">
        <v>1205</v>
      </c>
      <c r="C1889" s="3" t="s">
        <v>1206</v>
      </c>
      <c r="D1889" s="3" t="str">
        <f>LEFT(C1889,4)&amp;"**"&amp;RIGHT(C1889,1)</f>
        <v>(주)중**재</v>
      </c>
      <c r="E1889" s="3" t="s">
        <v>119</v>
      </c>
      <c r="F1889" s="3" t="s">
        <v>47</v>
      </c>
      <c r="G1889" s="3" t="s">
        <v>1207</v>
      </c>
      <c r="H1889" t="str">
        <f t="shared" si="589"/>
        <v>광주광역시 서구 경열로</v>
      </c>
    </row>
    <row r="1890" spans="1:8" x14ac:dyDescent="0.3">
      <c r="A1890" s="3" t="s">
        <v>32</v>
      </c>
      <c r="B1890" s="3" t="s">
        <v>1199</v>
      </c>
      <c r="C1890" s="3" t="s">
        <v>1200</v>
      </c>
      <c r="D1890" s="3" t="str">
        <f>LEFT(C1890,4)&amp;"*"&amp;RIGHT(C1890,1)</f>
        <v>(주)엠*원</v>
      </c>
      <c r="E1890" s="3" t="s">
        <v>80</v>
      </c>
      <c r="F1890" s="3" t="s">
        <v>47</v>
      </c>
      <c r="G1890" s="3" t="s">
        <v>1201</v>
      </c>
      <c r="H1890" t="str">
        <f t="shared" si="589"/>
        <v>광주광역시 서구 경열로</v>
      </c>
    </row>
    <row r="1891" spans="1:8" x14ac:dyDescent="0.3">
      <c r="A1891" s="3" t="s">
        <v>32</v>
      </c>
      <c r="B1891" s="3" t="s">
        <v>1202</v>
      </c>
      <c r="C1891" s="3" t="s">
        <v>1203</v>
      </c>
      <c r="D1891" s="3" t="str">
        <f>LEFT(C1891,4)&amp;"**"&amp;RIGHT(C1891,1)</f>
        <v>(주)신**설</v>
      </c>
      <c r="E1891" s="3" t="s">
        <v>80</v>
      </c>
      <c r="F1891" s="3" t="s">
        <v>47</v>
      </c>
      <c r="G1891" s="3" t="s">
        <v>1204</v>
      </c>
      <c r="H1891" t="str">
        <f t="shared" si="589"/>
        <v>광주광역시 서구 경열로</v>
      </c>
    </row>
    <row r="1892" spans="1:8" x14ac:dyDescent="0.3">
      <c r="A1892" s="3" t="s">
        <v>28</v>
      </c>
      <c r="B1892" s="3" t="s">
        <v>1205</v>
      </c>
      <c r="C1892" s="3" t="s">
        <v>1206</v>
      </c>
      <c r="D1892" s="3" t="str">
        <f t="shared" ref="D1892:D1893" si="591">LEFT(C1892,4)&amp;"**"&amp;RIGHT(C1892,1)</f>
        <v>(주)중**재</v>
      </c>
      <c r="E1892" s="3" t="s">
        <v>119</v>
      </c>
      <c r="F1892" s="3" t="s">
        <v>47</v>
      </c>
      <c r="G1892" s="3" t="s">
        <v>1207</v>
      </c>
      <c r="H1892" t="str">
        <f t="shared" si="589"/>
        <v>광주광역시 서구 경열로</v>
      </c>
    </row>
    <row r="1893" spans="1:8" x14ac:dyDescent="0.3">
      <c r="A1893" s="3" t="s">
        <v>22</v>
      </c>
      <c r="B1893" s="3" t="s">
        <v>1205</v>
      </c>
      <c r="C1893" s="3" t="s">
        <v>1206</v>
      </c>
      <c r="D1893" s="3" t="str">
        <f t="shared" si="591"/>
        <v>(주)중**재</v>
      </c>
      <c r="E1893" s="3" t="s">
        <v>187</v>
      </c>
      <c r="F1893" s="3" t="s">
        <v>47</v>
      </c>
      <c r="G1893" s="3" t="s">
        <v>1207</v>
      </c>
      <c r="H1893" t="str">
        <f t="shared" si="589"/>
        <v>광주광역시 서구 경열로</v>
      </c>
    </row>
    <row r="1894" spans="1:8" x14ac:dyDescent="0.3">
      <c r="A1894" s="3" t="s">
        <v>20</v>
      </c>
      <c r="B1894" s="3" t="s">
        <v>1199</v>
      </c>
      <c r="C1894" s="3" t="s">
        <v>1200</v>
      </c>
      <c r="D1894" s="3" t="str">
        <f>LEFT(C1894,4)&amp;"*"&amp;RIGHT(C1894,1)</f>
        <v>(주)엠*원</v>
      </c>
      <c r="E1894" s="3" t="s">
        <v>69</v>
      </c>
      <c r="F1894" s="3" t="s">
        <v>47</v>
      </c>
      <c r="G1894" s="3" t="s">
        <v>1201</v>
      </c>
      <c r="H1894" t="str">
        <f t="shared" ref="H1894:H1902" si="592">LEFT(G1894,12)</f>
        <v>광주광역시 서구 경열로</v>
      </c>
    </row>
    <row r="1895" spans="1:8" x14ac:dyDescent="0.3">
      <c r="A1895" s="3" t="s">
        <v>20</v>
      </c>
      <c r="B1895" s="3" t="s">
        <v>1202</v>
      </c>
      <c r="C1895" s="3" t="s">
        <v>1203</v>
      </c>
      <c r="D1895" s="3" t="str">
        <f>LEFT(C1895,4)&amp;"**"&amp;RIGHT(C1895,1)</f>
        <v>(주)신**설</v>
      </c>
      <c r="E1895" s="3" t="s">
        <v>69</v>
      </c>
      <c r="F1895" s="3" t="s">
        <v>47</v>
      </c>
      <c r="G1895" s="3" t="s">
        <v>1204</v>
      </c>
      <c r="H1895" t="str">
        <f t="shared" si="592"/>
        <v>광주광역시 서구 경열로</v>
      </c>
    </row>
    <row r="1896" spans="1:8" x14ac:dyDescent="0.3">
      <c r="A1896" s="3" t="s">
        <v>22</v>
      </c>
      <c r="B1896" s="3" t="s">
        <v>1199</v>
      </c>
      <c r="C1896" s="3" t="s">
        <v>1200</v>
      </c>
      <c r="D1896" s="3" t="str">
        <f>LEFT(C1896,4)&amp;"*"&amp;RIGHT(C1896,1)</f>
        <v>(주)엠*원</v>
      </c>
      <c r="E1896" s="3" t="s">
        <v>68</v>
      </c>
      <c r="F1896" s="3" t="s">
        <v>47</v>
      </c>
      <c r="G1896" s="3" t="s">
        <v>1201</v>
      </c>
      <c r="H1896" t="str">
        <f t="shared" si="592"/>
        <v>광주광역시 서구 경열로</v>
      </c>
    </row>
    <row r="1897" spans="1:8" x14ac:dyDescent="0.3">
      <c r="A1897" s="3" t="s">
        <v>28</v>
      </c>
      <c r="B1897" s="3" t="s">
        <v>1202</v>
      </c>
      <c r="C1897" s="3" t="s">
        <v>1203</v>
      </c>
      <c r="D1897" s="3" t="str">
        <f>LEFT(C1897,4)&amp;"**"&amp;RIGHT(C1897,1)</f>
        <v>(주)신**설</v>
      </c>
      <c r="E1897" s="3" t="s">
        <v>80</v>
      </c>
      <c r="F1897" s="3" t="s">
        <v>47</v>
      </c>
      <c r="G1897" s="3" t="s">
        <v>1204</v>
      </c>
      <c r="H1897" t="str">
        <f t="shared" si="592"/>
        <v>광주광역시 서구 경열로</v>
      </c>
    </row>
    <row r="1898" spans="1:8" x14ac:dyDescent="0.3">
      <c r="A1898" s="3" t="s">
        <v>15</v>
      </c>
      <c r="B1898" s="3" t="s">
        <v>1208</v>
      </c>
      <c r="C1898" s="3" t="s">
        <v>1209</v>
      </c>
      <c r="D1898" s="3" t="str">
        <f>LEFT(C1898,4)&amp;"***"&amp;RIGHT(C1898,1)</f>
        <v>유한회사***신</v>
      </c>
      <c r="E1898" s="3" t="s">
        <v>1210</v>
      </c>
      <c r="F1898" s="3" t="s">
        <v>13</v>
      </c>
      <c r="G1898" s="3" t="s">
        <v>1211</v>
      </c>
      <c r="H1898" t="str">
        <f t="shared" si="592"/>
        <v>광주광역시 서구 구성로</v>
      </c>
    </row>
    <row r="1899" spans="1:8" x14ac:dyDescent="0.3">
      <c r="A1899" s="3" t="s">
        <v>36</v>
      </c>
      <c r="B1899" s="3" t="s">
        <v>1212</v>
      </c>
      <c r="C1899" s="3" t="s">
        <v>1213</v>
      </c>
      <c r="D1899" s="3" t="str">
        <f>LEFT(C1899,1)&amp;"*******"&amp;RIGHT(C1899,4)</f>
        <v>신*******주식회사</v>
      </c>
      <c r="E1899" s="3" t="s">
        <v>1214</v>
      </c>
      <c r="F1899" s="3" t="s">
        <v>47</v>
      </c>
      <c r="G1899" s="3" t="s">
        <v>1215</v>
      </c>
      <c r="H1899" t="str">
        <f t="shared" si="592"/>
        <v>광주광역시 서구 군분로</v>
      </c>
    </row>
    <row r="1900" spans="1:8" x14ac:dyDescent="0.3">
      <c r="A1900" s="3" t="s">
        <v>15</v>
      </c>
      <c r="B1900" s="3" t="s">
        <v>1216</v>
      </c>
      <c r="C1900" s="3" t="s">
        <v>1217</v>
      </c>
      <c r="D1900" s="3" t="str">
        <f t="shared" ref="D1900:D1901" si="593">LEFT(C1900,1)&amp;"***"&amp;RIGHT(C1900,3)</f>
        <v>삼***(주)</v>
      </c>
      <c r="E1900" s="3" t="s">
        <v>66</v>
      </c>
      <c r="F1900" s="3" t="s">
        <v>47</v>
      </c>
      <c r="G1900" s="3" t="s">
        <v>1218</v>
      </c>
      <c r="H1900" t="str">
        <f t="shared" si="592"/>
        <v>광주광역시 서구 군분로</v>
      </c>
    </row>
    <row r="1901" spans="1:8" x14ac:dyDescent="0.3">
      <c r="A1901" s="3" t="s">
        <v>33</v>
      </c>
      <c r="B1901" s="3" t="s">
        <v>1216</v>
      </c>
      <c r="C1901" s="3" t="s">
        <v>1217</v>
      </c>
      <c r="D1901" s="3" t="str">
        <f t="shared" si="593"/>
        <v>삼***(주)</v>
      </c>
      <c r="E1901" s="3" t="s">
        <v>69</v>
      </c>
      <c r="F1901" s="3" t="s">
        <v>47</v>
      </c>
      <c r="G1901" s="3" t="s">
        <v>1218</v>
      </c>
      <c r="H1901" t="str">
        <f t="shared" si="592"/>
        <v>광주광역시 서구 군분로</v>
      </c>
    </row>
    <row r="1902" spans="1:8" x14ac:dyDescent="0.3">
      <c r="A1902" s="3" t="s">
        <v>58</v>
      </c>
      <c r="B1902" s="3" t="s">
        <v>1219</v>
      </c>
      <c r="C1902" s="3" t="s">
        <v>1220</v>
      </c>
      <c r="D1902" s="3" t="str">
        <f>LEFT(C1902,4)&amp;"**"&amp;RIGHT(C1902,1)</f>
        <v>주식회사**인</v>
      </c>
      <c r="E1902" s="3" t="s">
        <v>77</v>
      </c>
      <c r="F1902" s="3" t="s">
        <v>47</v>
      </c>
      <c r="G1902" s="3" t="s">
        <v>1221</v>
      </c>
      <c r="H1902" t="str">
        <f t="shared" si="592"/>
        <v>광주광역시 서구 군분로</v>
      </c>
    </row>
    <row r="1903" spans="1:8" x14ac:dyDescent="0.3">
      <c r="A1903" s="3" t="s">
        <v>20</v>
      </c>
      <c r="B1903" s="3" t="s">
        <v>1216</v>
      </c>
      <c r="C1903" s="3" t="s">
        <v>1217</v>
      </c>
      <c r="D1903" s="3" t="str">
        <f t="shared" ref="D1903:D1906" si="594">LEFT(C1903,1)&amp;"***"&amp;RIGHT(C1903,3)</f>
        <v>삼***(주)</v>
      </c>
      <c r="E1903" s="3" t="s">
        <v>69</v>
      </c>
      <c r="F1903" s="3" t="s">
        <v>47</v>
      </c>
      <c r="G1903" s="3" t="s">
        <v>1218</v>
      </c>
      <c r="H1903" t="str">
        <f t="shared" ref="H1903:H1917" si="595">LEFT(G1903,12)</f>
        <v>광주광역시 서구 군분로</v>
      </c>
    </row>
    <row r="1904" spans="1:8" x14ac:dyDescent="0.3">
      <c r="A1904" s="3" t="s">
        <v>9</v>
      </c>
      <c r="B1904" s="3" t="s">
        <v>1216</v>
      </c>
      <c r="C1904" s="3" t="s">
        <v>1217</v>
      </c>
      <c r="D1904" s="3" t="str">
        <f t="shared" si="594"/>
        <v>삼***(주)</v>
      </c>
      <c r="E1904" s="3" t="s">
        <v>66</v>
      </c>
      <c r="F1904" s="3" t="s">
        <v>47</v>
      </c>
      <c r="G1904" s="3" t="s">
        <v>1218</v>
      </c>
      <c r="H1904" t="str">
        <f t="shared" si="595"/>
        <v>광주광역시 서구 군분로</v>
      </c>
    </row>
    <row r="1905" spans="1:8" x14ac:dyDescent="0.3">
      <c r="A1905" s="3" t="s">
        <v>38</v>
      </c>
      <c r="B1905" s="3" t="s">
        <v>1216</v>
      </c>
      <c r="C1905" s="3" t="s">
        <v>1217</v>
      </c>
      <c r="D1905" s="3" t="str">
        <f t="shared" si="594"/>
        <v>삼***(주)</v>
      </c>
      <c r="E1905" s="3" t="s">
        <v>1222</v>
      </c>
      <c r="F1905" s="3" t="s">
        <v>47</v>
      </c>
      <c r="G1905" s="3" t="s">
        <v>1218</v>
      </c>
      <c r="H1905" t="str">
        <f t="shared" si="595"/>
        <v>광주광역시 서구 군분로</v>
      </c>
    </row>
    <row r="1906" spans="1:8" x14ac:dyDescent="0.3">
      <c r="A1906" s="3" t="s">
        <v>22</v>
      </c>
      <c r="B1906" s="3" t="s">
        <v>1216</v>
      </c>
      <c r="C1906" s="3" t="s">
        <v>1217</v>
      </c>
      <c r="D1906" s="3" t="str">
        <f t="shared" si="594"/>
        <v>삼***(주)</v>
      </c>
      <c r="E1906" s="3" t="s">
        <v>68</v>
      </c>
      <c r="F1906" s="3" t="s">
        <v>47</v>
      </c>
      <c r="G1906" s="3" t="s">
        <v>1218</v>
      </c>
      <c r="H1906" t="str">
        <f t="shared" si="595"/>
        <v>광주광역시 서구 군분로</v>
      </c>
    </row>
    <row r="1907" spans="1:8" x14ac:dyDescent="0.3">
      <c r="A1907" s="3" t="s">
        <v>58</v>
      </c>
      <c r="B1907" s="3" t="s">
        <v>1223</v>
      </c>
      <c r="C1907" s="3" t="s">
        <v>1224</v>
      </c>
      <c r="D1907" s="3" t="str">
        <f>LEFT(C1907,1)&amp;"*****"&amp;RIGHT(C1907,1)</f>
        <v>자*****방</v>
      </c>
      <c r="E1907" s="3" t="s">
        <v>359</v>
      </c>
      <c r="F1907" s="3" t="s">
        <v>13</v>
      </c>
      <c r="G1907" s="3" t="s">
        <v>1225</v>
      </c>
      <c r="H1907" t="str">
        <f t="shared" si="595"/>
        <v>광주광역시 서구 금부로</v>
      </c>
    </row>
    <row r="1908" spans="1:8" x14ac:dyDescent="0.3">
      <c r="A1908" s="3" t="s">
        <v>30</v>
      </c>
      <c r="B1908" s="3" t="s">
        <v>1223</v>
      </c>
      <c r="C1908" s="3" t="s">
        <v>1224</v>
      </c>
      <c r="D1908" s="3" t="str">
        <f t="shared" ref="D1908:D1917" si="596">LEFT(C1908,1)&amp;"*****"&amp;RIGHT(C1908,1)</f>
        <v>자*****방</v>
      </c>
      <c r="E1908" s="3" t="s">
        <v>359</v>
      </c>
      <c r="F1908" s="3" t="s">
        <v>13</v>
      </c>
      <c r="G1908" s="3" t="s">
        <v>1225</v>
      </c>
      <c r="H1908" t="str">
        <f t="shared" si="595"/>
        <v>광주광역시 서구 금부로</v>
      </c>
    </row>
    <row r="1909" spans="1:8" x14ac:dyDescent="0.3">
      <c r="A1909" s="3" t="s">
        <v>28</v>
      </c>
      <c r="B1909" s="3" t="s">
        <v>1223</v>
      </c>
      <c r="C1909" s="3" t="s">
        <v>1224</v>
      </c>
      <c r="D1909" s="3" t="str">
        <f t="shared" si="596"/>
        <v>자*****방</v>
      </c>
      <c r="E1909" s="3" t="s">
        <v>322</v>
      </c>
      <c r="F1909" s="3" t="s">
        <v>13</v>
      </c>
      <c r="G1909" s="3" t="s">
        <v>1225</v>
      </c>
      <c r="H1909" t="str">
        <f t="shared" si="595"/>
        <v>광주광역시 서구 금부로</v>
      </c>
    </row>
    <row r="1910" spans="1:8" x14ac:dyDescent="0.3">
      <c r="A1910" s="3" t="s">
        <v>32</v>
      </c>
      <c r="B1910" s="3" t="s">
        <v>1223</v>
      </c>
      <c r="C1910" s="3" t="s">
        <v>1224</v>
      </c>
      <c r="D1910" s="3" t="str">
        <f t="shared" si="596"/>
        <v>자*****방</v>
      </c>
      <c r="E1910" s="3" t="s">
        <v>1226</v>
      </c>
      <c r="F1910" s="3" t="s">
        <v>13</v>
      </c>
      <c r="G1910" s="3" t="s">
        <v>1225</v>
      </c>
      <c r="H1910" t="str">
        <f t="shared" si="595"/>
        <v>광주광역시 서구 금부로</v>
      </c>
    </row>
    <row r="1911" spans="1:8" x14ac:dyDescent="0.3">
      <c r="A1911" s="3" t="s">
        <v>22</v>
      </c>
      <c r="B1911" s="3" t="s">
        <v>1223</v>
      </c>
      <c r="C1911" s="3" t="s">
        <v>1224</v>
      </c>
      <c r="D1911" s="3" t="str">
        <f t="shared" si="596"/>
        <v>자*****방</v>
      </c>
      <c r="E1911" s="3" t="s">
        <v>355</v>
      </c>
      <c r="F1911" s="3" t="s">
        <v>13</v>
      </c>
      <c r="G1911" s="3" t="s">
        <v>1227</v>
      </c>
      <c r="H1911" t="str">
        <f t="shared" si="595"/>
        <v>광주광역시 서구 금부로</v>
      </c>
    </row>
    <row r="1912" spans="1:8" x14ac:dyDescent="0.3">
      <c r="A1912" s="3" t="s">
        <v>20</v>
      </c>
      <c r="B1912" s="3" t="s">
        <v>1223</v>
      </c>
      <c r="C1912" s="3" t="s">
        <v>1224</v>
      </c>
      <c r="D1912" s="3" t="str">
        <f t="shared" si="596"/>
        <v>자*****방</v>
      </c>
      <c r="E1912" s="3" t="s">
        <v>1228</v>
      </c>
      <c r="F1912" s="3" t="s">
        <v>13</v>
      </c>
      <c r="G1912" s="3" t="s">
        <v>1225</v>
      </c>
      <c r="H1912" t="str">
        <f t="shared" si="595"/>
        <v>광주광역시 서구 금부로</v>
      </c>
    </row>
    <row r="1913" spans="1:8" x14ac:dyDescent="0.3">
      <c r="A1913" s="3" t="s">
        <v>15</v>
      </c>
      <c r="B1913" s="3" t="s">
        <v>1223</v>
      </c>
      <c r="C1913" s="3" t="s">
        <v>1224</v>
      </c>
      <c r="D1913" s="3" t="str">
        <f t="shared" si="596"/>
        <v>자*****방</v>
      </c>
      <c r="E1913" s="3" t="s">
        <v>356</v>
      </c>
      <c r="F1913" s="3" t="s">
        <v>13</v>
      </c>
      <c r="G1913" s="3" t="s">
        <v>1227</v>
      </c>
      <c r="H1913" t="str">
        <f t="shared" si="595"/>
        <v>광주광역시 서구 금부로</v>
      </c>
    </row>
    <row r="1914" spans="1:8" x14ac:dyDescent="0.3">
      <c r="A1914" s="3" t="s">
        <v>33</v>
      </c>
      <c r="B1914" s="3" t="s">
        <v>1223</v>
      </c>
      <c r="C1914" s="3" t="s">
        <v>1224</v>
      </c>
      <c r="D1914" s="3" t="str">
        <f t="shared" si="596"/>
        <v>자*****방</v>
      </c>
      <c r="E1914" s="3" t="s">
        <v>333</v>
      </c>
      <c r="F1914" s="3" t="s">
        <v>13</v>
      </c>
      <c r="G1914" s="3" t="s">
        <v>1225</v>
      </c>
      <c r="H1914" t="str">
        <f t="shared" si="595"/>
        <v>광주광역시 서구 금부로</v>
      </c>
    </row>
    <row r="1915" spans="1:8" x14ac:dyDescent="0.3">
      <c r="A1915" s="3" t="s">
        <v>38</v>
      </c>
      <c r="B1915" s="3" t="s">
        <v>1223</v>
      </c>
      <c r="C1915" s="3" t="s">
        <v>1224</v>
      </c>
      <c r="D1915" s="3" t="str">
        <f t="shared" si="596"/>
        <v>자*****방</v>
      </c>
      <c r="E1915" s="3" t="s">
        <v>354</v>
      </c>
      <c r="F1915" s="3" t="s">
        <v>13</v>
      </c>
      <c r="G1915" s="3" t="s">
        <v>1225</v>
      </c>
      <c r="H1915" t="str">
        <f t="shared" si="595"/>
        <v>광주광역시 서구 금부로</v>
      </c>
    </row>
    <row r="1916" spans="1:8" x14ac:dyDescent="0.3">
      <c r="A1916" s="3" t="s">
        <v>36</v>
      </c>
      <c r="B1916" s="3" t="s">
        <v>1223</v>
      </c>
      <c r="C1916" s="3" t="s">
        <v>1224</v>
      </c>
      <c r="D1916" s="3" t="str">
        <f t="shared" si="596"/>
        <v>자*****방</v>
      </c>
      <c r="E1916" s="3" t="s">
        <v>354</v>
      </c>
      <c r="F1916" s="3" t="s">
        <v>13</v>
      </c>
      <c r="G1916" s="3" t="s">
        <v>1225</v>
      </c>
      <c r="H1916" t="str">
        <f t="shared" si="595"/>
        <v>광주광역시 서구 금부로</v>
      </c>
    </row>
    <row r="1917" spans="1:8" x14ac:dyDescent="0.3">
      <c r="A1917" s="3" t="s">
        <v>9</v>
      </c>
      <c r="B1917" s="3" t="s">
        <v>1223</v>
      </c>
      <c r="C1917" s="3" t="s">
        <v>1224</v>
      </c>
      <c r="D1917" s="3" t="str">
        <f t="shared" si="596"/>
        <v>자*****방</v>
      </c>
      <c r="E1917" s="3" t="s">
        <v>356</v>
      </c>
      <c r="F1917" s="3" t="s">
        <v>13</v>
      </c>
      <c r="G1917" s="3" t="s">
        <v>1227</v>
      </c>
      <c r="H1917" t="str">
        <f t="shared" si="595"/>
        <v>광주광역시 서구 금부로</v>
      </c>
    </row>
    <row r="1918" spans="1:8" x14ac:dyDescent="0.3">
      <c r="A1918" s="3" t="s">
        <v>58</v>
      </c>
      <c r="B1918" s="3" t="s">
        <v>1229</v>
      </c>
      <c r="C1918" s="3" t="s">
        <v>1230</v>
      </c>
      <c r="D1918" s="3" t="str">
        <f t="shared" ref="D1918" si="597">LEFT(C1918,1)&amp;"*"&amp;RIGHT(C1918,1)</f>
        <v>박*천</v>
      </c>
      <c r="E1918" s="3" t="s">
        <v>1231</v>
      </c>
      <c r="F1918" s="3" t="s">
        <v>56</v>
      </c>
      <c r="G1918" s="3" t="s">
        <v>1232</v>
      </c>
      <c r="H1918" t="str">
        <f>LEFT(G1918,14)</f>
        <v>광주광역시 서구 금부로95</v>
      </c>
    </row>
    <row r="1919" spans="1:8" x14ac:dyDescent="0.3">
      <c r="A1919" s="3" t="s">
        <v>22</v>
      </c>
      <c r="B1919" s="3" t="s">
        <v>1233</v>
      </c>
      <c r="C1919" s="3" t="s">
        <v>1234</v>
      </c>
      <c r="D1919" s="3" t="str">
        <f t="shared" ref="D1919:D1921" si="598">LEFT(C1919,4)&amp;"***"&amp;RIGHT(C1919,1)</f>
        <v>(주)부***기</v>
      </c>
      <c r="E1919" s="3" t="s">
        <v>355</v>
      </c>
      <c r="F1919" s="3" t="s">
        <v>13</v>
      </c>
      <c r="G1919" s="3" t="s">
        <v>1235</v>
      </c>
      <c r="H1919" t="str">
        <f t="shared" ref="H1919:H1924" si="599">LEFT(G1919,14)</f>
        <v>광주광역시 서구 금호심곡길</v>
      </c>
    </row>
    <row r="1920" spans="1:8" x14ac:dyDescent="0.3">
      <c r="A1920" s="3" t="s">
        <v>9</v>
      </c>
      <c r="B1920" s="3" t="s">
        <v>1233</v>
      </c>
      <c r="C1920" s="3" t="s">
        <v>1234</v>
      </c>
      <c r="D1920" s="3" t="str">
        <f t="shared" si="598"/>
        <v>(주)부***기</v>
      </c>
      <c r="E1920" s="3" t="s">
        <v>356</v>
      </c>
      <c r="F1920" s="3" t="s">
        <v>13</v>
      </c>
      <c r="G1920" s="3" t="s">
        <v>1235</v>
      </c>
      <c r="H1920" t="str">
        <f t="shared" si="599"/>
        <v>광주광역시 서구 금호심곡길</v>
      </c>
    </row>
    <row r="1921" spans="1:8" x14ac:dyDescent="0.3">
      <c r="A1921" s="3" t="s">
        <v>15</v>
      </c>
      <c r="B1921" s="3" t="s">
        <v>1233</v>
      </c>
      <c r="C1921" s="3" t="s">
        <v>1234</v>
      </c>
      <c r="D1921" s="3" t="str">
        <f t="shared" si="598"/>
        <v>(주)부***기</v>
      </c>
      <c r="E1921" s="3" t="s">
        <v>1236</v>
      </c>
      <c r="F1921" s="3" t="s">
        <v>13</v>
      </c>
      <c r="G1921" s="3" t="s">
        <v>1235</v>
      </c>
      <c r="H1921" t="str">
        <f t="shared" si="599"/>
        <v>광주광역시 서구 금호심곡길</v>
      </c>
    </row>
    <row r="1922" spans="1:8" x14ac:dyDescent="0.3">
      <c r="A1922" s="3" t="s">
        <v>36</v>
      </c>
      <c r="B1922" s="3" t="s">
        <v>1237</v>
      </c>
      <c r="C1922" s="3" t="s">
        <v>1238</v>
      </c>
      <c r="D1922" s="3" t="str">
        <f>LEFT(C1922,1)&amp;"*******"&amp;RIGHT(C1922,4)</f>
        <v>라*******주식회사</v>
      </c>
      <c r="E1922" s="3" t="s">
        <v>295</v>
      </c>
      <c r="F1922" s="3" t="s">
        <v>47</v>
      </c>
      <c r="G1922" s="3" t="s">
        <v>1239</v>
      </c>
      <c r="H1922" t="str">
        <f t="shared" si="599"/>
        <v>광주광역시 서구 금호운천길</v>
      </c>
    </row>
    <row r="1923" spans="1:8" x14ac:dyDescent="0.3">
      <c r="A1923" s="3" t="s">
        <v>38</v>
      </c>
      <c r="B1923" s="3" t="s">
        <v>1237</v>
      </c>
      <c r="C1923" s="3" t="s">
        <v>1238</v>
      </c>
      <c r="D1923" s="3" t="str">
        <f t="shared" ref="D1923:D1924" si="600">LEFT(C1923,1)&amp;"*******"&amp;RIGHT(C1923,4)</f>
        <v>라*******주식회사</v>
      </c>
      <c r="E1923" s="3" t="s">
        <v>295</v>
      </c>
      <c r="F1923" s="3" t="s">
        <v>47</v>
      </c>
      <c r="G1923" s="3" t="s">
        <v>1239</v>
      </c>
      <c r="H1923" t="str">
        <f t="shared" si="599"/>
        <v>광주광역시 서구 금호운천길</v>
      </c>
    </row>
    <row r="1924" spans="1:8" x14ac:dyDescent="0.3">
      <c r="A1924" s="3" t="s">
        <v>58</v>
      </c>
      <c r="B1924" s="3" t="s">
        <v>1237</v>
      </c>
      <c r="C1924" s="3" t="s">
        <v>1238</v>
      </c>
      <c r="D1924" s="3" t="str">
        <f t="shared" si="600"/>
        <v>라*******주식회사</v>
      </c>
      <c r="E1924" s="3" t="s">
        <v>313</v>
      </c>
      <c r="F1924" s="3" t="s">
        <v>47</v>
      </c>
      <c r="G1924" s="3" t="s">
        <v>1239</v>
      </c>
      <c r="H1924" t="str">
        <f t="shared" si="599"/>
        <v>광주광역시 서구 금호운천길</v>
      </c>
    </row>
    <row r="1925" spans="1:8" x14ac:dyDescent="0.3">
      <c r="A1925" s="3" t="s">
        <v>36</v>
      </c>
      <c r="B1925" s="3" t="s">
        <v>1240</v>
      </c>
      <c r="C1925" s="3" t="s">
        <v>1241</v>
      </c>
      <c r="D1925" s="3" t="str">
        <f>LEFT(C1925,4)&amp;"***"&amp;RIGHT(C1925,1)</f>
        <v>(주)제***지</v>
      </c>
      <c r="E1925" s="3" t="s">
        <v>1242</v>
      </c>
      <c r="F1925" s="3" t="s">
        <v>13</v>
      </c>
      <c r="G1925" s="3" t="s">
        <v>1243</v>
      </c>
      <c r="H1925" t="str">
        <f>LEFT(G1925,15)</f>
        <v xml:space="preserve">광주광역시 서구 금호운천길 </v>
      </c>
    </row>
    <row r="1926" spans="1:8" x14ac:dyDescent="0.3">
      <c r="A1926" s="3" t="s">
        <v>30</v>
      </c>
      <c r="B1926" s="3" t="s">
        <v>1237</v>
      </c>
      <c r="C1926" s="3" t="s">
        <v>1238</v>
      </c>
      <c r="D1926" s="3" t="str">
        <f t="shared" ref="D1926:D1928" si="601">LEFT(C1926,1)&amp;"*******"&amp;RIGHT(C1926,4)</f>
        <v>라*******주식회사</v>
      </c>
      <c r="E1926" s="3" t="s">
        <v>313</v>
      </c>
      <c r="F1926" s="3" t="s">
        <v>47</v>
      </c>
      <c r="G1926" s="3" t="s">
        <v>1239</v>
      </c>
      <c r="H1926" t="str">
        <f t="shared" ref="H1926:H1933" si="602">LEFT(G1926,14)</f>
        <v>광주광역시 서구 금호운천길</v>
      </c>
    </row>
    <row r="1927" spans="1:8" x14ac:dyDescent="0.3">
      <c r="A1927" s="3" t="s">
        <v>28</v>
      </c>
      <c r="B1927" s="3" t="s">
        <v>1237</v>
      </c>
      <c r="C1927" s="3" t="s">
        <v>1238</v>
      </c>
      <c r="D1927" s="3" t="str">
        <f t="shared" si="601"/>
        <v>라*******주식회사</v>
      </c>
      <c r="E1927" s="3" t="s">
        <v>184</v>
      </c>
      <c r="F1927" s="3" t="s">
        <v>47</v>
      </c>
      <c r="G1927" s="3" t="s">
        <v>1239</v>
      </c>
      <c r="H1927" t="str">
        <f t="shared" si="602"/>
        <v>광주광역시 서구 금호운천길</v>
      </c>
    </row>
    <row r="1928" spans="1:8" x14ac:dyDescent="0.3">
      <c r="A1928" s="3" t="s">
        <v>32</v>
      </c>
      <c r="B1928" s="3" t="s">
        <v>1237</v>
      </c>
      <c r="C1928" s="3" t="s">
        <v>1238</v>
      </c>
      <c r="D1928" s="3" t="str">
        <f t="shared" si="601"/>
        <v>라*******주식회사</v>
      </c>
      <c r="E1928" s="3" t="s">
        <v>775</v>
      </c>
      <c r="F1928" s="3" t="s">
        <v>47</v>
      </c>
      <c r="G1928" s="3" t="s">
        <v>1239</v>
      </c>
      <c r="H1928" t="str">
        <f t="shared" si="602"/>
        <v>광주광역시 서구 금호운천길</v>
      </c>
    </row>
    <row r="1929" spans="1:8" x14ac:dyDescent="0.3">
      <c r="A1929" s="3" t="s">
        <v>9</v>
      </c>
      <c r="B1929" s="3" t="s">
        <v>1244</v>
      </c>
      <c r="C1929" s="3" t="s">
        <v>1245</v>
      </c>
      <c r="D1929" s="3" t="str">
        <f t="shared" ref="D1929:D1930" si="603">LEFT(C1929,4)&amp;"**"&amp;RIGHT(C1929,1)</f>
        <v>(주)송**사</v>
      </c>
      <c r="E1929" s="3" t="s">
        <v>66</v>
      </c>
      <c r="F1929" s="3" t="s">
        <v>13</v>
      </c>
      <c r="G1929" s="3" t="s">
        <v>1246</v>
      </c>
      <c r="H1929" t="str">
        <f t="shared" si="602"/>
        <v>광주광역시 서구 금호운천길</v>
      </c>
    </row>
    <row r="1930" spans="1:8" x14ac:dyDescent="0.3">
      <c r="A1930" s="3" t="s">
        <v>22</v>
      </c>
      <c r="B1930" s="3" t="s">
        <v>1247</v>
      </c>
      <c r="C1930" s="3" t="s">
        <v>1245</v>
      </c>
      <c r="D1930" s="3" t="str">
        <f t="shared" si="603"/>
        <v>(주)송**사</v>
      </c>
      <c r="E1930" s="3" t="s">
        <v>258</v>
      </c>
      <c r="F1930" s="3" t="s">
        <v>13</v>
      </c>
      <c r="G1930" s="3" t="s">
        <v>1246</v>
      </c>
      <c r="H1930" t="str">
        <f t="shared" si="602"/>
        <v>광주광역시 서구 금호운천길</v>
      </c>
    </row>
    <row r="1931" spans="1:8" x14ac:dyDescent="0.3">
      <c r="A1931" s="3" t="s">
        <v>58</v>
      </c>
      <c r="B1931" s="3" t="s">
        <v>1248</v>
      </c>
      <c r="C1931" s="3" t="s">
        <v>1249</v>
      </c>
      <c r="D1931" s="3" t="str">
        <f>LEFT(C1931,1)&amp;"*"&amp;RIGHT(C1931,1)</f>
        <v>문*연</v>
      </c>
      <c r="E1931" s="3" t="s">
        <v>77</v>
      </c>
      <c r="F1931" s="3" t="s">
        <v>13</v>
      </c>
      <c r="G1931" s="3" t="s">
        <v>1250</v>
      </c>
      <c r="H1931" t="str">
        <f t="shared" si="602"/>
        <v>광주광역시 서구 금호운천길</v>
      </c>
    </row>
    <row r="1932" spans="1:8" x14ac:dyDescent="0.3">
      <c r="A1932" s="3" t="s">
        <v>36</v>
      </c>
      <c r="B1932" s="3" t="s">
        <v>1248</v>
      </c>
      <c r="C1932" s="3" t="s">
        <v>1249</v>
      </c>
      <c r="D1932" s="3" t="str">
        <f t="shared" ref="D1932:D1933" si="604">LEFT(C1932,1)&amp;"*"&amp;RIGHT(C1932,1)</f>
        <v>문*연</v>
      </c>
      <c r="E1932" s="3" t="s">
        <v>81</v>
      </c>
      <c r="F1932" s="3" t="s">
        <v>13</v>
      </c>
      <c r="G1932" s="3" t="s">
        <v>1250</v>
      </c>
      <c r="H1932" t="str">
        <f t="shared" si="602"/>
        <v>광주광역시 서구 금호운천길</v>
      </c>
    </row>
    <row r="1933" spans="1:8" x14ac:dyDescent="0.3">
      <c r="A1933" s="3" t="s">
        <v>33</v>
      </c>
      <c r="B1933" s="3" t="s">
        <v>1248</v>
      </c>
      <c r="C1933" s="3" t="s">
        <v>1249</v>
      </c>
      <c r="D1933" s="3" t="str">
        <f t="shared" si="604"/>
        <v>문*연</v>
      </c>
      <c r="E1933" s="3" t="s">
        <v>69</v>
      </c>
      <c r="F1933" s="3" t="s">
        <v>13</v>
      </c>
      <c r="G1933" s="3" t="s">
        <v>1250</v>
      </c>
      <c r="H1933" t="str">
        <f t="shared" si="602"/>
        <v>광주광역시 서구 금호운천길</v>
      </c>
    </row>
    <row r="1934" spans="1:8" x14ac:dyDescent="0.3">
      <c r="A1934" s="3" t="s">
        <v>38</v>
      </c>
      <c r="B1934" s="3" t="s">
        <v>1247</v>
      </c>
      <c r="C1934" s="3" t="s">
        <v>1245</v>
      </c>
      <c r="D1934" s="3" t="str">
        <f>LEFT(C1934,4)&amp;"**"&amp;RIGHT(C1934,1)</f>
        <v>(주)송**사</v>
      </c>
      <c r="E1934" s="3" t="s">
        <v>222</v>
      </c>
      <c r="F1934" s="3" t="s">
        <v>13</v>
      </c>
      <c r="G1934" s="3" t="s">
        <v>1251</v>
      </c>
      <c r="H1934" t="str">
        <f>LEFT(G1934,14)</f>
        <v>광주광역시 서구 금호운천길</v>
      </c>
    </row>
    <row r="1935" spans="1:8" x14ac:dyDescent="0.3">
      <c r="A1935" s="3" t="s">
        <v>38</v>
      </c>
      <c r="B1935" s="3" t="s">
        <v>1248</v>
      </c>
      <c r="C1935" s="3" t="s">
        <v>1249</v>
      </c>
      <c r="D1935" s="3" t="str">
        <f>LEFT(C1935,1)&amp;"*"&amp;RIGHT(C1935,1)</f>
        <v>문*연</v>
      </c>
      <c r="E1935" s="3" t="s">
        <v>81</v>
      </c>
      <c r="F1935" s="3" t="s">
        <v>13</v>
      </c>
      <c r="G1935" s="3" t="s">
        <v>1250</v>
      </c>
      <c r="H1935" t="str">
        <f>LEFT(G1935,14)</f>
        <v>광주광역시 서구 금호운천길</v>
      </c>
    </row>
    <row r="1936" spans="1:8" x14ac:dyDescent="0.3">
      <c r="A1936" s="3" t="s">
        <v>15</v>
      </c>
      <c r="B1936" s="3" t="s">
        <v>1247</v>
      </c>
      <c r="C1936" s="3" t="s">
        <v>1245</v>
      </c>
      <c r="D1936" s="3" t="str">
        <f t="shared" ref="D1936:D1938" si="605">LEFT(C1936,4)&amp;"**"&amp;RIGHT(C1936,1)</f>
        <v>(주)송**사</v>
      </c>
      <c r="E1936" s="3" t="s">
        <v>233</v>
      </c>
      <c r="F1936" s="3" t="s">
        <v>13</v>
      </c>
      <c r="G1936" s="3" t="s">
        <v>1246</v>
      </c>
      <c r="H1936" t="str">
        <f t="shared" ref="H1936:H1938" si="606">LEFT(G1936,14)</f>
        <v>광주광역시 서구 금호운천길</v>
      </c>
    </row>
    <row r="1937" spans="1:8" x14ac:dyDescent="0.3">
      <c r="A1937" s="3" t="s">
        <v>15</v>
      </c>
      <c r="B1937" s="3" t="s">
        <v>1244</v>
      </c>
      <c r="C1937" s="3" t="s">
        <v>1245</v>
      </c>
      <c r="D1937" s="3" t="str">
        <f t="shared" si="605"/>
        <v>(주)송**사</v>
      </c>
      <c r="E1937" s="3" t="s">
        <v>66</v>
      </c>
      <c r="F1937" s="3" t="s">
        <v>13</v>
      </c>
      <c r="G1937" s="3" t="s">
        <v>1246</v>
      </c>
      <c r="H1937" t="str">
        <f t="shared" si="606"/>
        <v>광주광역시 서구 금호운천길</v>
      </c>
    </row>
    <row r="1938" spans="1:8" x14ac:dyDescent="0.3">
      <c r="A1938" s="3" t="s">
        <v>38</v>
      </c>
      <c r="B1938" s="3" t="s">
        <v>1244</v>
      </c>
      <c r="C1938" s="3" t="s">
        <v>1245</v>
      </c>
      <c r="D1938" s="3" t="str">
        <f t="shared" si="605"/>
        <v>(주)송**사</v>
      </c>
      <c r="E1938" s="3" t="s">
        <v>81</v>
      </c>
      <c r="F1938" s="3" t="s">
        <v>13</v>
      </c>
      <c r="G1938" s="3" t="s">
        <v>1251</v>
      </c>
      <c r="H1938" t="str">
        <f t="shared" si="606"/>
        <v>광주광역시 서구 금호운천길</v>
      </c>
    </row>
    <row r="1939" spans="1:8" x14ac:dyDescent="0.3">
      <c r="A1939" s="3" t="s">
        <v>9</v>
      </c>
      <c r="B1939" s="3" t="s">
        <v>1248</v>
      </c>
      <c r="C1939" s="3" t="s">
        <v>1249</v>
      </c>
      <c r="D1939" s="3" t="str">
        <f>LEFT(C1939,1)&amp;"*"&amp;RIGHT(C1939,1)</f>
        <v>문*연</v>
      </c>
      <c r="E1939" s="3" t="s">
        <v>66</v>
      </c>
      <c r="F1939" s="3" t="s">
        <v>13</v>
      </c>
      <c r="G1939" s="3" t="s">
        <v>1250</v>
      </c>
      <c r="H1939" t="str">
        <f>LEFT(G1939,14)</f>
        <v>광주광역시 서구 금호운천길</v>
      </c>
    </row>
    <row r="1940" spans="1:8" x14ac:dyDescent="0.3">
      <c r="A1940" s="3" t="s">
        <v>9</v>
      </c>
      <c r="B1940" s="3" t="s">
        <v>1247</v>
      </c>
      <c r="C1940" s="3" t="s">
        <v>1245</v>
      </c>
      <c r="D1940" s="3" t="str">
        <f t="shared" ref="D1940:D1942" si="607">LEFT(C1940,4)&amp;"**"&amp;RIGHT(C1940,1)</f>
        <v>(주)송**사</v>
      </c>
      <c r="E1940" s="3" t="s">
        <v>233</v>
      </c>
      <c r="F1940" s="3" t="s">
        <v>13</v>
      </c>
      <c r="G1940" s="3" t="s">
        <v>1246</v>
      </c>
      <c r="H1940" t="str">
        <f t="shared" ref="H1940:H1942" si="608">LEFT(G1940,14)</f>
        <v>광주광역시 서구 금호운천길</v>
      </c>
    </row>
    <row r="1941" spans="1:8" x14ac:dyDescent="0.3">
      <c r="A1941" s="3" t="s">
        <v>22</v>
      </c>
      <c r="B1941" s="3" t="s">
        <v>1252</v>
      </c>
      <c r="C1941" s="3" t="s">
        <v>1245</v>
      </c>
      <c r="D1941" s="3" t="str">
        <f t="shared" si="607"/>
        <v>(주)송**사</v>
      </c>
      <c r="E1941" s="3" t="s">
        <v>68</v>
      </c>
      <c r="F1941" s="3" t="s">
        <v>13</v>
      </c>
      <c r="G1941" s="3" t="s">
        <v>1246</v>
      </c>
      <c r="H1941" t="str">
        <f t="shared" si="608"/>
        <v>광주광역시 서구 금호운천길</v>
      </c>
    </row>
    <row r="1942" spans="1:8" x14ac:dyDescent="0.3">
      <c r="A1942" s="3" t="s">
        <v>22</v>
      </c>
      <c r="B1942" s="3" t="s">
        <v>1244</v>
      </c>
      <c r="C1942" s="3" t="s">
        <v>1245</v>
      </c>
      <c r="D1942" s="3" t="str">
        <f t="shared" si="607"/>
        <v>(주)송**사</v>
      </c>
      <c r="E1942" s="3" t="s">
        <v>68</v>
      </c>
      <c r="F1942" s="3" t="s">
        <v>13</v>
      </c>
      <c r="G1942" s="3" t="s">
        <v>1246</v>
      </c>
      <c r="H1942" t="str">
        <f t="shared" si="608"/>
        <v>광주광역시 서구 금호운천길</v>
      </c>
    </row>
    <row r="1943" spans="1:8" x14ac:dyDescent="0.3">
      <c r="A1943" s="3" t="s">
        <v>22</v>
      </c>
      <c r="B1943" s="3" t="s">
        <v>1248</v>
      </c>
      <c r="C1943" s="3" t="s">
        <v>1249</v>
      </c>
      <c r="D1943" s="3" t="str">
        <f>LEFT(C1943,1)&amp;"*"&amp;RIGHT(C1943,1)</f>
        <v>문*연</v>
      </c>
      <c r="E1943" s="3" t="s">
        <v>1253</v>
      </c>
      <c r="F1943" s="3" t="s">
        <v>13</v>
      </c>
      <c r="G1943" s="3" t="s">
        <v>1250</v>
      </c>
      <c r="H1943" t="str">
        <f>LEFT(G1943,14)</f>
        <v>광주광역시 서구 금호운천길</v>
      </c>
    </row>
    <row r="1944" spans="1:8" x14ac:dyDescent="0.3">
      <c r="A1944" s="3" t="s">
        <v>15</v>
      </c>
      <c r="B1944" s="3" t="s">
        <v>1254</v>
      </c>
      <c r="C1944" s="3" t="s">
        <v>1255</v>
      </c>
      <c r="D1944" s="3" t="str">
        <f>LEFT(C1944,4)&amp;"*"</f>
        <v>(주)쟈*</v>
      </c>
      <c r="E1944" s="3" t="s">
        <v>148</v>
      </c>
      <c r="F1944" s="3" t="s">
        <v>13</v>
      </c>
      <c r="G1944" s="3" t="s">
        <v>1256</v>
      </c>
      <c r="H1944" t="str">
        <f t="shared" ref="H1944:H1959" si="609">LEFT(G1944,14)</f>
        <v>광주광역시 서구 금호운천길</v>
      </c>
    </row>
    <row r="1945" spans="1:8" x14ac:dyDescent="0.3">
      <c r="A1945" s="3" t="s">
        <v>32</v>
      </c>
      <c r="B1945" s="3" t="s">
        <v>1254</v>
      </c>
      <c r="C1945" s="3" t="s">
        <v>1255</v>
      </c>
      <c r="D1945" s="3" t="str">
        <f t="shared" ref="D1945:D1956" si="610">LEFT(C1945,4)&amp;"*"</f>
        <v>(주)쟈*</v>
      </c>
      <c r="E1945" s="3" t="s">
        <v>119</v>
      </c>
      <c r="F1945" s="3" t="s">
        <v>13</v>
      </c>
      <c r="G1945" s="3" t="s">
        <v>1257</v>
      </c>
      <c r="H1945" t="str">
        <f t="shared" si="609"/>
        <v>광주광역시 서구 금호운천길</v>
      </c>
    </row>
    <row r="1946" spans="1:8" x14ac:dyDescent="0.3">
      <c r="A1946" s="3" t="s">
        <v>22</v>
      </c>
      <c r="B1946" s="3" t="s">
        <v>1258</v>
      </c>
      <c r="C1946" s="3" t="s">
        <v>1255</v>
      </c>
      <c r="D1946" s="3" t="str">
        <f t="shared" si="610"/>
        <v>(주)쟈*</v>
      </c>
      <c r="E1946" s="3" t="s">
        <v>68</v>
      </c>
      <c r="F1946" s="3" t="s">
        <v>13</v>
      </c>
      <c r="G1946" s="3" t="s">
        <v>1256</v>
      </c>
      <c r="H1946" t="str">
        <f t="shared" si="609"/>
        <v>광주광역시 서구 금호운천길</v>
      </c>
    </row>
    <row r="1947" spans="1:8" x14ac:dyDescent="0.3">
      <c r="A1947" s="3" t="s">
        <v>22</v>
      </c>
      <c r="B1947" s="3" t="s">
        <v>1254</v>
      </c>
      <c r="C1947" s="3" t="s">
        <v>1255</v>
      </c>
      <c r="D1947" s="3" t="str">
        <f t="shared" si="610"/>
        <v>(주)쟈*</v>
      </c>
      <c r="E1947" s="3" t="s">
        <v>187</v>
      </c>
      <c r="F1947" s="3" t="s">
        <v>13</v>
      </c>
      <c r="G1947" s="3" t="s">
        <v>1256</v>
      </c>
      <c r="H1947" t="str">
        <f t="shared" si="609"/>
        <v>광주광역시 서구 금호운천길</v>
      </c>
    </row>
    <row r="1948" spans="1:8" x14ac:dyDescent="0.3">
      <c r="A1948" s="3" t="s">
        <v>9</v>
      </c>
      <c r="B1948" s="3" t="s">
        <v>1254</v>
      </c>
      <c r="C1948" s="3" t="s">
        <v>1255</v>
      </c>
      <c r="D1948" s="3" t="str">
        <f t="shared" si="610"/>
        <v>(주)쟈*</v>
      </c>
      <c r="E1948" s="3" t="s">
        <v>148</v>
      </c>
      <c r="F1948" s="3" t="s">
        <v>13</v>
      </c>
      <c r="G1948" s="3" t="s">
        <v>1256</v>
      </c>
      <c r="H1948" t="str">
        <f t="shared" si="609"/>
        <v>광주광역시 서구 금호운천길</v>
      </c>
    </row>
    <row r="1949" spans="1:8" x14ac:dyDescent="0.3">
      <c r="A1949" s="3" t="s">
        <v>9</v>
      </c>
      <c r="B1949" s="3" t="s">
        <v>1258</v>
      </c>
      <c r="C1949" s="3" t="s">
        <v>1255</v>
      </c>
      <c r="D1949" s="3" t="str">
        <f t="shared" si="610"/>
        <v>(주)쟈*</v>
      </c>
      <c r="E1949" s="3" t="s">
        <v>66</v>
      </c>
      <c r="F1949" s="3" t="s">
        <v>13</v>
      </c>
      <c r="G1949" s="3" t="s">
        <v>1256</v>
      </c>
      <c r="H1949" t="str">
        <f t="shared" si="609"/>
        <v>광주광역시 서구 금호운천길</v>
      </c>
    </row>
    <row r="1950" spans="1:8" x14ac:dyDescent="0.3">
      <c r="A1950" s="3" t="s">
        <v>15</v>
      </c>
      <c r="B1950" s="3" t="s">
        <v>1258</v>
      </c>
      <c r="C1950" s="3" t="s">
        <v>1255</v>
      </c>
      <c r="D1950" s="3" t="str">
        <f t="shared" si="610"/>
        <v>(주)쟈*</v>
      </c>
      <c r="E1950" s="3" t="s">
        <v>1259</v>
      </c>
      <c r="F1950" s="3" t="s">
        <v>13</v>
      </c>
      <c r="G1950" s="3" t="s">
        <v>1256</v>
      </c>
      <c r="H1950" t="str">
        <f t="shared" si="609"/>
        <v>광주광역시 서구 금호운천길</v>
      </c>
    </row>
    <row r="1951" spans="1:8" x14ac:dyDescent="0.3">
      <c r="A1951" s="3" t="s">
        <v>20</v>
      </c>
      <c r="B1951" s="3" t="s">
        <v>1254</v>
      </c>
      <c r="C1951" s="3" t="s">
        <v>1255</v>
      </c>
      <c r="D1951" s="3" t="str">
        <f t="shared" si="610"/>
        <v>(주)쟈*</v>
      </c>
      <c r="E1951" s="3" t="s">
        <v>91</v>
      </c>
      <c r="F1951" s="3" t="s">
        <v>13</v>
      </c>
      <c r="G1951" s="3" t="s">
        <v>1257</v>
      </c>
      <c r="H1951" t="str">
        <f t="shared" si="609"/>
        <v>광주광역시 서구 금호운천길</v>
      </c>
    </row>
    <row r="1952" spans="1:8" x14ac:dyDescent="0.3">
      <c r="A1952" s="3" t="s">
        <v>33</v>
      </c>
      <c r="B1952" s="3" t="s">
        <v>1254</v>
      </c>
      <c r="C1952" s="3" t="s">
        <v>1255</v>
      </c>
      <c r="D1952" s="3" t="str">
        <f t="shared" si="610"/>
        <v>(주)쟈*</v>
      </c>
      <c r="E1952" s="3" t="s">
        <v>91</v>
      </c>
      <c r="F1952" s="3" t="s">
        <v>13</v>
      </c>
      <c r="G1952" s="3" t="s">
        <v>1257</v>
      </c>
      <c r="H1952" t="str">
        <f t="shared" si="609"/>
        <v>광주광역시 서구 금호운천길</v>
      </c>
    </row>
    <row r="1953" spans="1:8" x14ac:dyDescent="0.3">
      <c r="A1953" s="3" t="s">
        <v>38</v>
      </c>
      <c r="B1953" s="3" t="s">
        <v>1254</v>
      </c>
      <c r="C1953" s="3" t="s">
        <v>1255</v>
      </c>
      <c r="D1953" s="3" t="str">
        <f t="shared" si="610"/>
        <v>(주)쟈*</v>
      </c>
      <c r="E1953" s="3" t="s">
        <v>120</v>
      </c>
      <c r="F1953" s="3" t="s">
        <v>13</v>
      </c>
      <c r="G1953" s="3" t="s">
        <v>1257</v>
      </c>
      <c r="H1953" t="str">
        <f t="shared" si="609"/>
        <v>광주광역시 서구 금호운천길</v>
      </c>
    </row>
    <row r="1954" spans="1:8" x14ac:dyDescent="0.3">
      <c r="A1954" s="3" t="s">
        <v>36</v>
      </c>
      <c r="B1954" s="3" t="s">
        <v>1254</v>
      </c>
      <c r="C1954" s="3" t="s">
        <v>1255</v>
      </c>
      <c r="D1954" s="3" t="str">
        <f t="shared" si="610"/>
        <v>(주)쟈*</v>
      </c>
      <c r="E1954" s="3" t="s">
        <v>120</v>
      </c>
      <c r="F1954" s="3" t="s">
        <v>13</v>
      </c>
      <c r="G1954" s="3" t="s">
        <v>1257</v>
      </c>
      <c r="H1954" t="str">
        <f t="shared" si="609"/>
        <v>광주광역시 서구 금호운천길</v>
      </c>
    </row>
    <row r="1955" spans="1:8" x14ac:dyDescent="0.3">
      <c r="A1955" s="3" t="s">
        <v>28</v>
      </c>
      <c r="B1955" s="3" t="s">
        <v>1254</v>
      </c>
      <c r="C1955" s="3" t="s">
        <v>1255</v>
      </c>
      <c r="D1955" s="3" t="str">
        <f t="shared" si="610"/>
        <v>(주)쟈*</v>
      </c>
      <c r="E1955" s="3" t="s">
        <v>119</v>
      </c>
      <c r="F1955" s="3" t="s">
        <v>13</v>
      </c>
      <c r="G1955" s="3" t="s">
        <v>1257</v>
      </c>
      <c r="H1955" t="str">
        <f t="shared" si="609"/>
        <v>광주광역시 서구 금호운천길</v>
      </c>
    </row>
    <row r="1956" spans="1:8" x14ac:dyDescent="0.3">
      <c r="A1956" s="3" t="s">
        <v>30</v>
      </c>
      <c r="B1956" s="3" t="s">
        <v>1254</v>
      </c>
      <c r="C1956" s="3" t="s">
        <v>1255</v>
      </c>
      <c r="D1956" s="3" t="str">
        <f t="shared" si="610"/>
        <v>(주)쟈*</v>
      </c>
      <c r="E1956" s="3" t="s">
        <v>114</v>
      </c>
      <c r="F1956" s="3" t="s">
        <v>13</v>
      </c>
      <c r="G1956" s="3" t="s">
        <v>1257</v>
      </c>
      <c r="H1956" t="str">
        <f t="shared" si="609"/>
        <v>광주광역시 서구 금호운천길</v>
      </c>
    </row>
    <row r="1957" spans="1:8" x14ac:dyDescent="0.3">
      <c r="A1957" s="3" t="s">
        <v>38</v>
      </c>
      <c r="B1957" s="3" t="s">
        <v>1252</v>
      </c>
      <c r="C1957" s="3" t="s">
        <v>1245</v>
      </c>
      <c r="D1957" s="3" t="str">
        <f t="shared" ref="D1957:D1959" si="611">LEFT(C1957,4)&amp;"**"&amp;RIGHT(C1957,1)</f>
        <v>(주)송**사</v>
      </c>
      <c r="E1957" s="3" t="s">
        <v>1260</v>
      </c>
      <c r="F1957" s="3" t="s">
        <v>13</v>
      </c>
      <c r="G1957" s="3" t="s">
        <v>1251</v>
      </c>
      <c r="H1957" t="str">
        <f t="shared" si="609"/>
        <v>광주광역시 서구 금호운천길</v>
      </c>
    </row>
    <row r="1958" spans="1:8" x14ac:dyDescent="0.3">
      <c r="A1958" s="3" t="s">
        <v>20</v>
      </c>
      <c r="B1958" s="3" t="s">
        <v>1244</v>
      </c>
      <c r="C1958" s="3" t="s">
        <v>1245</v>
      </c>
      <c r="D1958" s="3" t="str">
        <f t="shared" si="611"/>
        <v>(주)송**사</v>
      </c>
      <c r="E1958" s="3" t="s">
        <v>69</v>
      </c>
      <c r="F1958" s="3" t="s">
        <v>13</v>
      </c>
      <c r="G1958" s="3" t="s">
        <v>1251</v>
      </c>
      <c r="H1958" t="str">
        <f t="shared" si="609"/>
        <v>광주광역시 서구 금호운천길</v>
      </c>
    </row>
    <row r="1959" spans="1:8" x14ac:dyDescent="0.3">
      <c r="A1959" s="3" t="s">
        <v>20</v>
      </c>
      <c r="B1959" s="3" t="s">
        <v>1247</v>
      </c>
      <c r="C1959" s="3" t="s">
        <v>1245</v>
      </c>
      <c r="D1959" s="3" t="str">
        <f t="shared" si="611"/>
        <v>(주)송**사</v>
      </c>
      <c r="E1959" s="3" t="s">
        <v>21</v>
      </c>
      <c r="F1959" s="3" t="s">
        <v>13</v>
      </c>
      <c r="G1959" s="3" t="s">
        <v>1251</v>
      </c>
      <c r="H1959" t="str">
        <f t="shared" si="609"/>
        <v>광주광역시 서구 금호운천길</v>
      </c>
    </row>
    <row r="1960" spans="1:8" x14ac:dyDescent="0.3">
      <c r="A1960" s="3" t="s">
        <v>20</v>
      </c>
      <c r="B1960" s="3" t="s">
        <v>1248</v>
      </c>
      <c r="C1960" s="3" t="s">
        <v>1249</v>
      </c>
      <c r="D1960" s="3" t="str">
        <f>LEFT(C1960,1)&amp;"*"&amp;RIGHT(C1960,1)</f>
        <v>문*연</v>
      </c>
      <c r="E1960" s="3" t="s">
        <v>69</v>
      </c>
      <c r="F1960" s="3" t="s">
        <v>13</v>
      </c>
      <c r="G1960" s="3" t="s">
        <v>1250</v>
      </c>
      <c r="H1960" t="str">
        <f>LEFT(G1960,14)</f>
        <v>광주광역시 서구 금호운천길</v>
      </c>
    </row>
    <row r="1961" spans="1:8" x14ac:dyDescent="0.3">
      <c r="A1961" s="3" t="s">
        <v>33</v>
      </c>
      <c r="B1961" s="3" t="s">
        <v>1244</v>
      </c>
      <c r="C1961" s="3" t="s">
        <v>1245</v>
      </c>
      <c r="D1961" s="3" t="str">
        <f t="shared" ref="D1961:D1965" si="612">LEFT(C1961,4)&amp;"**"&amp;RIGHT(C1961,1)</f>
        <v>(주)송**사</v>
      </c>
      <c r="E1961" s="3" t="s">
        <v>69</v>
      </c>
      <c r="F1961" s="3" t="s">
        <v>13</v>
      </c>
      <c r="G1961" s="3" t="s">
        <v>1251</v>
      </c>
      <c r="H1961" t="str">
        <f t="shared" ref="H1961:H1965" si="613">LEFT(G1961,14)</f>
        <v>광주광역시 서구 금호운천길</v>
      </c>
    </row>
    <row r="1962" spans="1:8" x14ac:dyDescent="0.3">
      <c r="A1962" s="3" t="s">
        <v>33</v>
      </c>
      <c r="B1962" s="3" t="s">
        <v>1247</v>
      </c>
      <c r="C1962" s="3" t="s">
        <v>1245</v>
      </c>
      <c r="D1962" s="3" t="str">
        <f t="shared" si="612"/>
        <v>(주)송**사</v>
      </c>
      <c r="E1962" s="3" t="s">
        <v>21</v>
      </c>
      <c r="F1962" s="3" t="s">
        <v>13</v>
      </c>
      <c r="G1962" s="3" t="s">
        <v>1251</v>
      </c>
      <c r="H1962" t="str">
        <f t="shared" si="613"/>
        <v>광주광역시 서구 금호운천길</v>
      </c>
    </row>
    <row r="1963" spans="1:8" x14ac:dyDescent="0.3">
      <c r="A1963" s="3" t="s">
        <v>33</v>
      </c>
      <c r="B1963" s="3" t="s">
        <v>1252</v>
      </c>
      <c r="C1963" s="3" t="s">
        <v>1245</v>
      </c>
      <c r="D1963" s="3" t="str">
        <f t="shared" si="612"/>
        <v>(주)송**사</v>
      </c>
      <c r="E1963" s="3" t="s">
        <v>69</v>
      </c>
      <c r="F1963" s="3" t="s">
        <v>13</v>
      </c>
      <c r="G1963" s="3" t="s">
        <v>1251</v>
      </c>
      <c r="H1963" t="str">
        <f t="shared" si="613"/>
        <v>광주광역시 서구 금호운천길</v>
      </c>
    </row>
    <row r="1964" spans="1:8" x14ac:dyDescent="0.3">
      <c r="A1964" s="3" t="s">
        <v>20</v>
      </c>
      <c r="B1964" s="3" t="s">
        <v>1252</v>
      </c>
      <c r="C1964" s="3" t="s">
        <v>1245</v>
      </c>
      <c r="D1964" s="3" t="str">
        <f t="shared" si="612"/>
        <v>(주)송**사</v>
      </c>
      <c r="E1964" s="3" t="s">
        <v>69</v>
      </c>
      <c r="F1964" s="3" t="s">
        <v>13</v>
      </c>
      <c r="G1964" s="3" t="s">
        <v>1251</v>
      </c>
      <c r="H1964" t="str">
        <f t="shared" si="613"/>
        <v>광주광역시 서구 금호운천길</v>
      </c>
    </row>
    <row r="1965" spans="1:8" x14ac:dyDescent="0.3">
      <c r="A1965" s="3" t="s">
        <v>9</v>
      </c>
      <c r="B1965" s="3" t="s">
        <v>1252</v>
      </c>
      <c r="C1965" s="3" t="s">
        <v>1245</v>
      </c>
      <c r="D1965" s="3" t="str">
        <f t="shared" si="612"/>
        <v>(주)송**사</v>
      </c>
      <c r="E1965" s="3" t="s">
        <v>66</v>
      </c>
      <c r="F1965" s="3" t="s">
        <v>13</v>
      </c>
      <c r="G1965" s="3" t="s">
        <v>1246</v>
      </c>
      <c r="H1965" t="str">
        <f t="shared" si="613"/>
        <v>광주광역시 서구 금호운천길</v>
      </c>
    </row>
    <row r="1966" spans="1:8" x14ac:dyDescent="0.3">
      <c r="A1966" s="3" t="s">
        <v>15</v>
      </c>
      <c r="B1966" s="3" t="s">
        <v>1248</v>
      </c>
      <c r="C1966" s="3" t="s">
        <v>1249</v>
      </c>
      <c r="D1966" s="3" t="str">
        <f>LEFT(C1966,1)&amp;"*"&amp;RIGHT(C1966,1)</f>
        <v>문*연</v>
      </c>
      <c r="E1966" s="3" t="s">
        <v>66</v>
      </c>
      <c r="F1966" s="3" t="s">
        <v>13</v>
      </c>
      <c r="G1966" s="3" t="s">
        <v>1250</v>
      </c>
      <c r="H1966" t="str">
        <f>LEFT(G1966,14)</f>
        <v>광주광역시 서구 금호운천길</v>
      </c>
    </row>
    <row r="1967" spans="1:8" x14ac:dyDescent="0.3">
      <c r="A1967" s="3" t="s">
        <v>15</v>
      </c>
      <c r="B1967" s="3" t="s">
        <v>1252</v>
      </c>
      <c r="C1967" s="3" t="s">
        <v>1245</v>
      </c>
      <c r="D1967" s="3" t="str">
        <f>LEFT(C1967,4)&amp;"**"&amp;RIGHT(C1967,1)</f>
        <v>(주)송**사</v>
      </c>
      <c r="E1967" s="3" t="s">
        <v>66</v>
      </c>
      <c r="F1967" s="3" t="s">
        <v>13</v>
      </c>
      <c r="G1967" s="3" t="s">
        <v>1246</v>
      </c>
      <c r="H1967" t="str">
        <f>LEFT(G1967,14)</f>
        <v>광주광역시 서구 금호운천길</v>
      </c>
    </row>
    <row r="1968" spans="1:8" x14ac:dyDescent="0.3">
      <c r="A1968" s="3" t="s">
        <v>30</v>
      </c>
      <c r="B1968" s="3" t="s">
        <v>1248</v>
      </c>
      <c r="C1968" s="3" t="s">
        <v>1249</v>
      </c>
      <c r="D1968" s="3" t="str">
        <f t="shared" ref="D1968:D1973" si="614">LEFT(C1968,1)&amp;"*"&amp;RIGHT(C1968,1)</f>
        <v>문*연</v>
      </c>
      <c r="E1968" s="3" t="s">
        <v>77</v>
      </c>
      <c r="F1968" s="3" t="s">
        <v>13</v>
      </c>
      <c r="G1968" s="3" t="s">
        <v>1250</v>
      </c>
      <c r="H1968" t="str">
        <f t="shared" ref="H1968:H1970" si="615">LEFT(G1968,14)</f>
        <v>광주광역시 서구 금호운천길</v>
      </c>
    </row>
    <row r="1969" spans="1:8" x14ac:dyDescent="0.3">
      <c r="A1969" s="3" t="s">
        <v>28</v>
      </c>
      <c r="B1969" s="3" t="s">
        <v>1248</v>
      </c>
      <c r="C1969" s="3" t="s">
        <v>1249</v>
      </c>
      <c r="D1969" s="3" t="str">
        <f t="shared" si="614"/>
        <v>문*연</v>
      </c>
      <c r="E1969" s="3" t="s">
        <v>80</v>
      </c>
      <c r="F1969" s="3" t="s">
        <v>13</v>
      </c>
      <c r="G1969" s="3" t="s">
        <v>1250</v>
      </c>
      <c r="H1969" t="str">
        <f t="shared" si="615"/>
        <v>광주광역시 서구 금호운천길</v>
      </c>
    </row>
    <row r="1970" spans="1:8" x14ac:dyDescent="0.3">
      <c r="A1970" s="3" t="s">
        <v>32</v>
      </c>
      <c r="B1970" s="3" t="s">
        <v>1248</v>
      </c>
      <c r="C1970" s="3" t="s">
        <v>1249</v>
      </c>
      <c r="D1970" s="3" t="str">
        <f t="shared" si="614"/>
        <v>문*연</v>
      </c>
      <c r="E1970" s="3" t="s">
        <v>80</v>
      </c>
      <c r="F1970" s="3" t="s">
        <v>13</v>
      </c>
      <c r="G1970" s="3" t="s">
        <v>1250</v>
      </c>
      <c r="H1970" t="str">
        <f t="shared" si="615"/>
        <v>광주광역시 서구 금호운천길</v>
      </c>
    </row>
    <row r="1971" spans="1:8" x14ac:dyDescent="0.3">
      <c r="A1971" s="3" t="s">
        <v>20</v>
      </c>
      <c r="B1971" s="3" t="s">
        <v>1261</v>
      </c>
      <c r="C1971" s="3" t="s">
        <v>1262</v>
      </c>
      <c r="D1971" s="3" t="str">
        <f t="shared" si="614"/>
        <v>김*희</v>
      </c>
      <c r="E1971" s="3" t="s">
        <v>21</v>
      </c>
      <c r="F1971" s="3" t="s">
        <v>56</v>
      </c>
      <c r="G1971" s="3" t="s">
        <v>1263</v>
      </c>
      <c r="H1971" t="str">
        <f t="shared" ref="H1971:H1978" si="616">LEFT(G1971,12)</f>
        <v>광주광역시 서구 금화로</v>
      </c>
    </row>
    <row r="1972" spans="1:8" x14ac:dyDescent="0.3">
      <c r="A1972" s="3" t="s">
        <v>9</v>
      </c>
      <c r="B1972" s="3" t="s">
        <v>1261</v>
      </c>
      <c r="C1972" s="3" t="s">
        <v>1262</v>
      </c>
      <c r="D1972" s="3" t="str">
        <f t="shared" si="614"/>
        <v>김*희</v>
      </c>
      <c r="E1972" s="3" t="s">
        <v>233</v>
      </c>
      <c r="F1972" s="3" t="s">
        <v>56</v>
      </c>
      <c r="G1972" s="3" t="s">
        <v>1263</v>
      </c>
      <c r="H1972" t="str">
        <f t="shared" si="616"/>
        <v>광주광역시 서구 금화로</v>
      </c>
    </row>
    <row r="1973" spans="1:8" x14ac:dyDescent="0.3">
      <c r="A1973" s="3" t="s">
        <v>15</v>
      </c>
      <c r="B1973" s="3" t="s">
        <v>1261</v>
      </c>
      <c r="C1973" s="3" t="s">
        <v>1262</v>
      </c>
      <c r="D1973" s="3" t="str">
        <f t="shared" si="614"/>
        <v>김*희</v>
      </c>
      <c r="E1973" s="3" t="s">
        <v>233</v>
      </c>
      <c r="F1973" s="3" t="s">
        <v>56</v>
      </c>
      <c r="G1973" s="3" t="s">
        <v>1263</v>
      </c>
      <c r="H1973" t="str">
        <f t="shared" si="616"/>
        <v>광주광역시 서구 금화로</v>
      </c>
    </row>
    <row r="1974" spans="1:8" x14ac:dyDescent="0.3">
      <c r="A1974" s="3" t="s">
        <v>32</v>
      </c>
      <c r="B1974" s="3" t="s">
        <v>1264</v>
      </c>
      <c r="C1974" s="3" t="s">
        <v>1265</v>
      </c>
      <c r="D1974" s="3" t="str">
        <f>LEFT(C1974,1)&amp;"***"&amp;RIGHT(C1974,4)</f>
        <v>주***주식회사</v>
      </c>
      <c r="E1974" s="3" t="s">
        <v>80</v>
      </c>
      <c r="F1974" s="3" t="s">
        <v>47</v>
      </c>
      <c r="G1974" s="3" t="s">
        <v>1266</v>
      </c>
      <c r="H1974" t="str">
        <f t="shared" si="616"/>
        <v>광주광역시 서구 금화로</v>
      </c>
    </row>
    <row r="1975" spans="1:8" x14ac:dyDescent="0.3">
      <c r="A1975" s="3" t="s">
        <v>36</v>
      </c>
      <c r="B1975" s="3" t="s">
        <v>1264</v>
      </c>
      <c r="C1975" s="3" t="s">
        <v>1265</v>
      </c>
      <c r="D1975" s="3" t="str">
        <f t="shared" ref="D1975:D1978" si="617">LEFT(C1975,1)&amp;"***"&amp;RIGHT(C1975,4)</f>
        <v>주***주식회사</v>
      </c>
      <c r="E1975" s="3" t="s">
        <v>81</v>
      </c>
      <c r="F1975" s="3" t="s">
        <v>47</v>
      </c>
      <c r="G1975" s="3" t="s">
        <v>1266</v>
      </c>
      <c r="H1975" t="str">
        <f t="shared" si="616"/>
        <v>광주광역시 서구 금화로</v>
      </c>
    </row>
    <row r="1976" spans="1:8" x14ac:dyDescent="0.3">
      <c r="A1976" s="3" t="s">
        <v>28</v>
      </c>
      <c r="B1976" s="3" t="s">
        <v>1264</v>
      </c>
      <c r="C1976" s="3" t="s">
        <v>1265</v>
      </c>
      <c r="D1976" s="3" t="str">
        <f t="shared" si="617"/>
        <v>주***주식회사</v>
      </c>
      <c r="E1976" s="3" t="s">
        <v>80</v>
      </c>
      <c r="F1976" s="3" t="s">
        <v>47</v>
      </c>
      <c r="G1976" s="3" t="s">
        <v>1266</v>
      </c>
      <c r="H1976" t="str">
        <f t="shared" si="616"/>
        <v>광주광역시 서구 금화로</v>
      </c>
    </row>
    <row r="1977" spans="1:8" x14ac:dyDescent="0.3">
      <c r="A1977" s="3" t="s">
        <v>30</v>
      </c>
      <c r="B1977" s="3" t="s">
        <v>1264</v>
      </c>
      <c r="C1977" s="3" t="s">
        <v>1265</v>
      </c>
      <c r="D1977" s="3" t="str">
        <f t="shared" si="617"/>
        <v>주***주식회사</v>
      </c>
      <c r="E1977" s="3" t="s">
        <v>77</v>
      </c>
      <c r="F1977" s="3" t="s">
        <v>47</v>
      </c>
      <c r="G1977" s="3" t="s">
        <v>1266</v>
      </c>
      <c r="H1977" t="str">
        <f t="shared" si="616"/>
        <v>광주광역시 서구 금화로</v>
      </c>
    </row>
    <row r="1978" spans="1:8" x14ac:dyDescent="0.3">
      <c r="A1978" s="3" t="s">
        <v>58</v>
      </c>
      <c r="B1978" s="3" t="s">
        <v>1264</v>
      </c>
      <c r="C1978" s="3" t="s">
        <v>1265</v>
      </c>
      <c r="D1978" s="3" t="str">
        <f t="shared" si="617"/>
        <v>주***주식회사</v>
      </c>
      <c r="E1978" s="3" t="s">
        <v>77</v>
      </c>
      <c r="F1978" s="3" t="s">
        <v>47</v>
      </c>
      <c r="G1978" s="3" t="s">
        <v>1266</v>
      </c>
      <c r="H1978" t="str">
        <f t="shared" si="616"/>
        <v>광주광역시 서구 금화로</v>
      </c>
    </row>
    <row r="1979" spans="1:8" x14ac:dyDescent="0.3">
      <c r="A1979" s="3" t="s">
        <v>15</v>
      </c>
      <c r="B1979" s="3" t="s">
        <v>1267</v>
      </c>
      <c r="C1979" s="3" t="s">
        <v>1268</v>
      </c>
      <c r="D1979" s="3" t="str">
        <f>LEFT(C1979,1)&amp;"****"&amp;RIGHT(C1979,3)</f>
        <v>삼****(주)</v>
      </c>
      <c r="E1979" s="3" t="s">
        <v>233</v>
      </c>
      <c r="F1979" s="3" t="s">
        <v>78</v>
      </c>
      <c r="G1979" s="3" t="s">
        <v>1269</v>
      </c>
      <c r="H1979" t="str">
        <f>LEFT(G1979,12)</f>
        <v>광주광역시 서구 금화로</v>
      </c>
    </row>
    <row r="1980" spans="1:8" x14ac:dyDescent="0.3">
      <c r="A1980" s="3" t="s">
        <v>9</v>
      </c>
      <c r="B1980" s="3" t="s">
        <v>1270</v>
      </c>
      <c r="C1980" s="3" t="s">
        <v>1268</v>
      </c>
      <c r="D1980" s="3" t="str">
        <f t="shared" ref="D1980:D1982" si="618">LEFT(C1980,1)&amp;"****"&amp;RIGHT(C1980,3)</f>
        <v>삼****(주)</v>
      </c>
      <c r="E1980" s="3" t="s">
        <v>1271</v>
      </c>
      <c r="F1980" s="3" t="s">
        <v>78</v>
      </c>
      <c r="G1980" s="3" t="s">
        <v>1269</v>
      </c>
      <c r="H1980" t="str">
        <f t="shared" ref="H1980:H1990" si="619">LEFT(G1980,12)</f>
        <v>광주광역시 서구 금화로</v>
      </c>
    </row>
    <row r="1981" spans="1:8" x14ac:dyDescent="0.3">
      <c r="A1981" s="3" t="s">
        <v>20</v>
      </c>
      <c r="B1981" s="3" t="s">
        <v>1267</v>
      </c>
      <c r="C1981" s="3" t="s">
        <v>1268</v>
      </c>
      <c r="D1981" s="3" t="str">
        <f t="shared" si="618"/>
        <v>삼****(주)</v>
      </c>
      <c r="E1981" s="3" t="s">
        <v>1272</v>
      </c>
      <c r="F1981" s="3" t="s">
        <v>78</v>
      </c>
      <c r="G1981" s="3" t="s">
        <v>1273</v>
      </c>
      <c r="H1981" t="str">
        <f t="shared" si="619"/>
        <v>광주광역시 서구 금화로</v>
      </c>
    </row>
    <row r="1982" spans="1:8" x14ac:dyDescent="0.3">
      <c r="A1982" s="3" t="s">
        <v>22</v>
      </c>
      <c r="B1982" s="3" t="s">
        <v>1270</v>
      </c>
      <c r="C1982" s="3" t="s">
        <v>1268</v>
      </c>
      <c r="D1982" s="3" t="str">
        <f t="shared" si="618"/>
        <v>삼****(주)</v>
      </c>
      <c r="E1982" s="3" t="s">
        <v>68</v>
      </c>
      <c r="F1982" s="3" t="s">
        <v>78</v>
      </c>
      <c r="G1982" s="3" t="s">
        <v>1274</v>
      </c>
      <c r="H1982" t="str">
        <f t="shared" si="619"/>
        <v>광주광역시 서구 금화로</v>
      </c>
    </row>
    <row r="1983" spans="1:8" x14ac:dyDescent="0.3">
      <c r="A1983" s="3" t="s">
        <v>22</v>
      </c>
      <c r="B1983" s="3" t="s">
        <v>1275</v>
      </c>
      <c r="C1983" s="3" t="s">
        <v>1276</v>
      </c>
      <c r="D1983" s="3" t="str">
        <f t="shared" ref="D1983:D1990" si="620">LEFT(C1983,1)&amp;"*"&amp;RIGHT(C1983,1)</f>
        <v>윤*현</v>
      </c>
      <c r="E1983" s="3" t="s">
        <v>1277</v>
      </c>
      <c r="F1983" s="3" t="s">
        <v>13</v>
      </c>
      <c r="G1983" s="3" t="s">
        <v>1278</v>
      </c>
      <c r="H1983" t="str">
        <f t="shared" si="619"/>
        <v>광주광역시 서구 금화로</v>
      </c>
    </row>
    <row r="1984" spans="1:8" x14ac:dyDescent="0.3">
      <c r="A1984" s="3" t="s">
        <v>9</v>
      </c>
      <c r="B1984" s="3" t="s">
        <v>1275</v>
      </c>
      <c r="C1984" s="3" t="s">
        <v>1276</v>
      </c>
      <c r="D1984" s="3" t="str">
        <f t="shared" si="620"/>
        <v>윤*현</v>
      </c>
      <c r="E1984" s="3" t="s">
        <v>1279</v>
      </c>
      <c r="F1984" s="3" t="s">
        <v>13</v>
      </c>
      <c r="G1984" s="3" t="s">
        <v>1278</v>
      </c>
      <c r="H1984" t="str">
        <f t="shared" si="619"/>
        <v>광주광역시 서구 금화로</v>
      </c>
    </row>
    <row r="1985" spans="1:8" x14ac:dyDescent="0.3">
      <c r="A1985" s="3" t="s">
        <v>58</v>
      </c>
      <c r="B1985" s="3" t="s">
        <v>1280</v>
      </c>
      <c r="C1985" s="3" t="s">
        <v>1281</v>
      </c>
      <c r="D1985" s="3" t="str">
        <f t="shared" si="620"/>
        <v>김*웅</v>
      </c>
      <c r="E1985" s="3" t="s">
        <v>211</v>
      </c>
      <c r="F1985" s="3" t="s">
        <v>47</v>
      </c>
      <c r="G1985" s="3" t="s">
        <v>1282</v>
      </c>
      <c r="H1985" t="str">
        <f t="shared" si="619"/>
        <v>광주광역시 서구 내방로</v>
      </c>
    </row>
    <row r="1986" spans="1:8" x14ac:dyDescent="0.3">
      <c r="A1986" s="3" t="s">
        <v>30</v>
      </c>
      <c r="B1986" s="3" t="s">
        <v>1280</v>
      </c>
      <c r="C1986" s="3" t="s">
        <v>1281</v>
      </c>
      <c r="D1986" s="3" t="str">
        <f t="shared" si="620"/>
        <v>김*웅</v>
      </c>
      <c r="E1986" s="3" t="s">
        <v>211</v>
      </c>
      <c r="F1986" s="3" t="s">
        <v>47</v>
      </c>
      <c r="G1986" s="3" t="s">
        <v>1282</v>
      </c>
      <c r="H1986" t="str">
        <f t="shared" si="619"/>
        <v>광주광역시 서구 내방로</v>
      </c>
    </row>
    <row r="1987" spans="1:8" x14ac:dyDescent="0.3">
      <c r="A1987" s="3" t="s">
        <v>28</v>
      </c>
      <c r="B1987" s="3" t="s">
        <v>1280</v>
      </c>
      <c r="C1987" s="3" t="s">
        <v>1281</v>
      </c>
      <c r="D1987" s="3" t="str">
        <f t="shared" si="620"/>
        <v>김*웅</v>
      </c>
      <c r="E1987" s="3" t="s">
        <v>1283</v>
      </c>
      <c r="F1987" s="3" t="s">
        <v>47</v>
      </c>
      <c r="G1987" s="3" t="s">
        <v>1282</v>
      </c>
      <c r="H1987" t="str">
        <f t="shared" si="619"/>
        <v>광주광역시 서구 내방로</v>
      </c>
    </row>
    <row r="1988" spans="1:8" x14ac:dyDescent="0.3">
      <c r="A1988" s="3" t="s">
        <v>33</v>
      </c>
      <c r="B1988" s="3" t="s">
        <v>1284</v>
      </c>
      <c r="C1988" s="3" t="s">
        <v>1285</v>
      </c>
      <c r="D1988" s="3" t="str">
        <f t="shared" si="620"/>
        <v>김*호</v>
      </c>
      <c r="E1988" s="3" t="s">
        <v>1286</v>
      </c>
      <c r="F1988" s="3" t="s">
        <v>47</v>
      </c>
      <c r="G1988" s="3" t="s">
        <v>1287</v>
      </c>
      <c r="H1988" t="str">
        <f t="shared" si="619"/>
        <v>광주광역시 서구 내방로</v>
      </c>
    </row>
    <row r="1989" spans="1:8" x14ac:dyDescent="0.3">
      <c r="A1989" s="3" t="s">
        <v>36</v>
      </c>
      <c r="B1989" s="3" t="s">
        <v>1284</v>
      </c>
      <c r="C1989" s="3" t="s">
        <v>1285</v>
      </c>
      <c r="D1989" s="3" t="str">
        <f t="shared" si="620"/>
        <v>김*호</v>
      </c>
      <c r="E1989" s="3" t="s">
        <v>1288</v>
      </c>
      <c r="F1989" s="3" t="s">
        <v>47</v>
      </c>
      <c r="G1989" s="3" t="s">
        <v>1287</v>
      </c>
      <c r="H1989" t="str">
        <f t="shared" si="619"/>
        <v>광주광역시 서구 내방로</v>
      </c>
    </row>
    <row r="1990" spans="1:8" x14ac:dyDescent="0.3">
      <c r="A1990" s="3" t="s">
        <v>38</v>
      </c>
      <c r="B1990" s="3" t="s">
        <v>1284</v>
      </c>
      <c r="C1990" s="3" t="s">
        <v>1285</v>
      </c>
      <c r="D1990" s="3" t="str">
        <f t="shared" si="620"/>
        <v>김*호</v>
      </c>
      <c r="E1990" s="3" t="s">
        <v>37</v>
      </c>
      <c r="F1990" s="3" t="s">
        <v>47</v>
      </c>
      <c r="G1990" s="3" t="s">
        <v>1287</v>
      </c>
      <c r="H1990" t="str">
        <f t="shared" si="619"/>
        <v>광주광역시 서구 내방로</v>
      </c>
    </row>
    <row r="1991" spans="1:8" x14ac:dyDescent="0.3">
      <c r="A1991" s="3" t="s">
        <v>33</v>
      </c>
      <c r="B1991" s="3" t="s">
        <v>1289</v>
      </c>
      <c r="C1991" s="3" t="s">
        <v>1290</v>
      </c>
      <c r="D1991" s="3" t="str">
        <f t="shared" ref="D1991:D1993" si="621">LEFT(C1991,4)&amp;"**"&amp;RIGHT(C1991,1)</f>
        <v>(주)현**재</v>
      </c>
      <c r="E1991" s="3" t="s">
        <v>69</v>
      </c>
      <c r="F1991" s="3" t="s">
        <v>47</v>
      </c>
      <c r="G1991" s="3" t="s">
        <v>1291</v>
      </c>
      <c r="H1991" t="str">
        <f>LEFT(G1991,12)</f>
        <v>광주광역시 서구 내방로</v>
      </c>
    </row>
    <row r="1992" spans="1:8" x14ac:dyDescent="0.3">
      <c r="A1992" s="3" t="s">
        <v>15</v>
      </c>
      <c r="B1992" s="3" t="s">
        <v>1289</v>
      </c>
      <c r="C1992" s="3" t="s">
        <v>1290</v>
      </c>
      <c r="D1992" s="3" t="str">
        <f t="shared" si="621"/>
        <v>(주)현**재</v>
      </c>
      <c r="E1992" s="3" t="s">
        <v>66</v>
      </c>
      <c r="F1992" s="3" t="s">
        <v>47</v>
      </c>
      <c r="G1992" s="3" t="s">
        <v>1292</v>
      </c>
      <c r="H1992" t="str">
        <f t="shared" ref="H1992:H1993" si="622">LEFT(G1992,12)</f>
        <v>광주광역시 서구 내방로</v>
      </c>
    </row>
    <row r="1993" spans="1:8" x14ac:dyDescent="0.3">
      <c r="A1993" s="3" t="s">
        <v>9</v>
      </c>
      <c r="B1993" s="3" t="s">
        <v>1289</v>
      </c>
      <c r="C1993" s="3" t="s">
        <v>1290</v>
      </c>
      <c r="D1993" s="3" t="str">
        <f t="shared" si="621"/>
        <v>(주)현**재</v>
      </c>
      <c r="E1993" s="3" t="s">
        <v>66</v>
      </c>
      <c r="F1993" s="3" t="s">
        <v>47</v>
      </c>
      <c r="G1993" s="3" t="s">
        <v>1292</v>
      </c>
      <c r="H1993" t="str">
        <f t="shared" si="622"/>
        <v>광주광역시 서구 내방로</v>
      </c>
    </row>
    <row r="1994" spans="1:8" x14ac:dyDescent="0.3">
      <c r="A1994" s="3" t="s">
        <v>15</v>
      </c>
      <c r="B1994" s="3" t="s">
        <v>1293</v>
      </c>
      <c r="C1994" s="3" t="s">
        <v>1294</v>
      </c>
      <c r="D1994" s="3" t="str">
        <f>LEFT(C1994,4)&amp;"******"&amp;RIGHT(C1994,1)</f>
        <v>(주)서******스</v>
      </c>
      <c r="E1994" s="3" t="s">
        <v>66</v>
      </c>
      <c r="F1994" s="3" t="s">
        <v>47</v>
      </c>
      <c r="G1994" s="3" t="s">
        <v>1295</v>
      </c>
      <c r="H1994" t="str">
        <f>LEFT(G1994,12)</f>
        <v>광주광역시 서구 내방로</v>
      </c>
    </row>
    <row r="1995" spans="1:8" x14ac:dyDescent="0.3">
      <c r="A1995" s="3" t="s">
        <v>22</v>
      </c>
      <c r="B1995" s="3" t="s">
        <v>1293</v>
      </c>
      <c r="C1995" s="3" t="s">
        <v>1294</v>
      </c>
      <c r="D1995" s="3" t="str">
        <f>LEFT(C1995,4)&amp;"******"&amp;RIGHT(C1995,1)</f>
        <v>(주)서******스</v>
      </c>
      <c r="E1995" s="3" t="s">
        <v>68</v>
      </c>
      <c r="F1995" s="3" t="s">
        <v>47</v>
      </c>
      <c r="G1995" s="3" t="s">
        <v>1295</v>
      </c>
      <c r="H1995" t="str">
        <f>LEFT(G1995,12)</f>
        <v>광주광역시 서구 내방로</v>
      </c>
    </row>
    <row r="1996" spans="1:8" x14ac:dyDescent="0.3">
      <c r="A1996" s="3" t="s">
        <v>22</v>
      </c>
      <c r="B1996" s="3" t="s">
        <v>1289</v>
      </c>
      <c r="C1996" s="3" t="s">
        <v>1290</v>
      </c>
      <c r="D1996" s="3" t="str">
        <f>LEFT(C1996,4)&amp;"**"&amp;RIGHT(C1996,1)</f>
        <v>(주)현**재</v>
      </c>
      <c r="E1996" s="3" t="s">
        <v>68</v>
      </c>
      <c r="F1996" s="3" t="s">
        <v>47</v>
      </c>
      <c r="G1996" s="3" t="s">
        <v>1292</v>
      </c>
      <c r="H1996" t="str">
        <f>LEFT(G1996,12)</f>
        <v>광주광역시 서구 내방로</v>
      </c>
    </row>
    <row r="1997" spans="1:8" x14ac:dyDescent="0.3">
      <c r="A1997" s="3" t="s">
        <v>9</v>
      </c>
      <c r="B1997" s="3" t="s">
        <v>1293</v>
      </c>
      <c r="C1997" s="3" t="s">
        <v>1294</v>
      </c>
      <c r="D1997" s="3" t="str">
        <f>LEFT(C1997,4)&amp;"******"&amp;RIGHT(C1997,1)</f>
        <v>(주)서******스</v>
      </c>
      <c r="E1997" s="3" t="s">
        <v>66</v>
      </c>
      <c r="F1997" s="3" t="s">
        <v>47</v>
      </c>
      <c r="G1997" s="3" t="s">
        <v>1295</v>
      </c>
      <c r="H1997" t="str">
        <f>LEFT(G1997,12)</f>
        <v>광주광역시 서구 내방로</v>
      </c>
    </row>
    <row r="1998" spans="1:8" x14ac:dyDescent="0.3">
      <c r="A1998" s="3" t="s">
        <v>32</v>
      </c>
      <c r="B1998" s="3" t="s">
        <v>1289</v>
      </c>
      <c r="C1998" s="3" t="s">
        <v>1290</v>
      </c>
      <c r="D1998" s="3" t="str">
        <f t="shared" ref="D1998:D2001" si="623">LEFT(C1998,4)&amp;"**"&amp;RIGHT(C1998,1)</f>
        <v>(주)현**재</v>
      </c>
      <c r="E1998" s="3" t="s">
        <v>80</v>
      </c>
      <c r="F1998" s="3" t="s">
        <v>47</v>
      </c>
      <c r="G1998" s="3" t="s">
        <v>1291</v>
      </c>
      <c r="H1998" t="str">
        <f t="shared" ref="H1998:H2014" si="624">LEFT(G1998,12)</f>
        <v>광주광역시 서구 내방로</v>
      </c>
    </row>
    <row r="1999" spans="1:8" x14ac:dyDescent="0.3">
      <c r="A1999" s="3" t="s">
        <v>36</v>
      </c>
      <c r="B1999" s="3" t="s">
        <v>1289</v>
      </c>
      <c r="C1999" s="3" t="s">
        <v>1290</v>
      </c>
      <c r="D1999" s="3" t="str">
        <f t="shared" si="623"/>
        <v>(주)현**재</v>
      </c>
      <c r="E1999" s="3" t="s">
        <v>81</v>
      </c>
      <c r="F1999" s="3" t="s">
        <v>47</v>
      </c>
      <c r="G1999" s="3" t="s">
        <v>1291</v>
      </c>
      <c r="H1999" t="str">
        <f t="shared" si="624"/>
        <v>광주광역시 서구 내방로</v>
      </c>
    </row>
    <row r="2000" spans="1:8" x14ac:dyDescent="0.3">
      <c r="A2000" s="3" t="s">
        <v>38</v>
      </c>
      <c r="B2000" s="3" t="s">
        <v>1289</v>
      </c>
      <c r="C2000" s="3" t="s">
        <v>1290</v>
      </c>
      <c r="D2000" s="3" t="str">
        <f t="shared" si="623"/>
        <v>(주)현**재</v>
      </c>
      <c r="E2000" s="3" t="s">
        <v>81</v>
      </c>
      <c r="F2000" s="3" t="s">
        <v>47</v>
      </c>
      <c r="G2000" s="3" t="s">
        <v>1291</v>
      </c>
      <c r="H2000" t="str">
        <f t="shared" si="624"/>
        <v>광주광역시 서구 내방로</v>
      </c>
    </row>
    <row r="2001" spans="1:8" x14ac:dyDescent="0.3">
      <c r="A2001" s="3" t="s">
        <v>20</v>
      </c>
      <c r="B2001" s="3" t="s">
        <v>1289</v>
      </c>
      <c r="C2001" s="3" t="s">
        <v>1290</v>
      </c>
      <c r="D2001" s="3" t="str">
        <f t="shared" si="623"/>
        <v>(주)현**재</v>
      </c>
      <c r="E2001" s="3" t="s">
        <v>69</v>
      </c>
      <c r="F2001" s="3" t="s">
        <v>47</v>
      </c>
      <c r="G2001" s="3" t="s">
        <v>1291</v>
      </c>
      <c r="H2001" t="str">
        <f t="shared" si="624"/>
        <v>광주광역시 서구 내방로</v>
      </c>
    </row>
    <row r="2002" spans="1:8" x14ac:dyDescent="0.3">
      <c r="A2002" s="3" t="s">
        <v>20</v>
      </c>
      <c r="B2002" s="3" t="s">
        <v>1293</v>
      </c>
      <c r="C2002" s="3" t="s">
        <v>1294</v>
      </c>
      <c r="D2002" s="3" t="str">
        <f t="shared" ref="D2002:D2004" si="625">LEFT(C2002,4)&amp;"******"&amp;RIGHT(C2002,1)</f>
        <v>(주)서******스</v>
      </c>
      <c r="E2002" s="3" t="s">
        <v>69</v>
      </c>
      <c r="F2002" s="3" t="s">
        <v>47</v>
      </c>
      <c r="G2002" s="3" t="s">
        <v>1296</v>
      </c>
      <c r="H2002" t="str">
        <f t="shared" si="624"/>
        <v>광주광역시 서구 내방로</v>
      </c>
    </row>
    <row r="2003" spans="1:8" x14ac:dyDescent="0.3">
      <c r="A2003" s="3" t="s">
        <v>33</v>
      </c>
      <c r="B2003" s="3" t="s">
        <v>1293</v>
      </c>
      <c r="C2003" s="3" t="s">
        <v>1294</v>
      </c>
      <c r="D2003" s="3" t="str">
        <f t="shared" si="625"/>
        <v>(주)서******스</v>
      </c>
      <c r="E2003" s="3" t="s">
        <v>69</v>
      </c>
      <c r="F2003" s="3" t="s">
        <v>47</v>
      </c>
      <c r="G2003" s="3" t="s">
        <v>1296</v>
      </c>
      <c r="H2003" t="str">
        <f t="shared" si="624"/>
        <v>광주광역시 서구 내방로</v>
      </c>
    </row>
    <row r="2004" spans="1:8" x14ac:dyDescent="0.3">
      <c r="A2004" s="3" t="s">
        <v>38</v>
      </c>
      <c r="B2004" s="3" t="s">
        <v>1293</v>
      </c>
      <c r="C2004" s="3" t="s">
        <v>1294</v>
      </c>
      <c r="D2004" s="3" t="str">
        <f t="shared" si="625"/>
        <v>(주)서******스</v>
      </c>
      <c r="E2004" s="3" t="s">
        <v>81</v>
      </c>
      <c r="F2004" s="3" t="s">
        <v>47</v>
      </c>
      <c r="G2004" s="3" t="s">
        <v>1296</v>
      </c>
      <c r="H2004" t="str">
        <f t="shared" si="624"/>
        <v>광주광역시 서구 내방로</v>
      </c>
    </row>
    <row r="2005" spans="1:8" x14ac:dyDescent="0.3">
      <c r="A2005" s="3" t="s">
        <v>30</v>
      </c>
      <c r="B2005" s="3" t="s">
        <v>1289</v>
      </c>
      <c r="C2005" s="3" t="s">
        <v>1290</v>
      </c>
      <c r="D2005" s="3" t="str">
        <f t="shared" ref="D2005:D2006" si="626">LEFT(C2005,4)&amp;"**"&amp;RIGHT(C2005,1)</f>
        <v>(주)현**재</v>
      </c>
      <c r="E2005" s="3" t="s">
        <v>77</v>
      </c>
      <c r="F2005" s="3" t="s">
        <v>47</v>
      </c>
      <c r="G2005" s="3" t="s">
        <v>1291</v>
      </c>
      <c r="H2005" t="str">
        <f t="shared" si="624"/>
        <v>광주광역시 서구 내방로</v>
      </c>
    </row>
    <row r="2006" spans="1:8" x14ac:dyDescent="0.3">
      <c r="A2006" s="3" t="s">
        <v>28</v>
      </c>
      <c r="B2006" s="3" t="s">
        <v>1289</v>
      </c>
      <c r="C2006" s="3" t="s">
        <v>1290</v>
      </c>
      <c r="D2006" s="3" t="str">
        <f t="shared" si="626"/>
        <v>(주)현**재</v>
      </c>
      <c r="E2006" s="3" t="s">
        <v>80</v>
      </c>
      <c r="F2006" s="3" t="s">
        <v>47</v>
      </c>
      <c r="G2006" s="3" t="s">
        <v>1291</v>
      </c>
      <c r="H2006" t="str">
        <f t="shared" si="624"/>
        <v>광주광역시 서구 내방로</v>
      </c>
    </row>
    <row r="2007" spans="1:8" x14ac:dyDescent="0.3">
      <c r="A2007" s="3" t="s">
        <v>30</v>
      </c>
      <c r="B2007" s="3" t="s">
        <v>1297</v>
      </c>
      <c r="C2007" s="3" t="s">
        <v>1298</v>
      </c>
      <c r="D2007" s="3" t="str">
        <f t="shared" ref="D2007:D2014" si="627">LEFT(C2007,1)&amp;"*"&amp;RIGHT(C2007,1)</f>
        <v>안*천</v>
      </c>
      <c r="E2007" s="3" t="s">
        <v>31</v>
      </c>
      <c r="F2007" s="3" t="s">
        <v>47</v>
      </c>
      <c r="G2007" s="3" t="s">
        <v>1299</v>
      </c>
      <c r="H2007" t="str">
        <f t="shared" si="624"/>
        <v>광주광역시 서구 내방로</v>
      </c>
    </row>
    <row r="2008" spans="1:8" x14ac:dyDescent="0.3">
      <c r="A2008" s="3" t="s">
        <v>15</v>
      </c>
      <c r="B2008" s="3" t="s">
        <v>1297</v>
      </c>
      <c r="C2008" s="3" t="s">
        <v>1298</v>
      </c>
      <c r="D2008" s="3" t="str">
        <f t="shared" si="627"/>
        <v>안*천</v>
      </c>
      <c r="E2008" s="3" t="s">
        <v>26</v>
      </c>
      <c r="F2008" s="3" t="s">
        <v>47</v>
      </c>
      <c r="G2008" s="3" t="s">
        <v>1299</v>
      </c>
      <c r="H2008" t="str">
        <f t="shared" si="624"/>
        <v>광주광역시 서구 내방로</v>
      </c>
    </row>
    <row r="2009" spans="1:8" x14ac:dyDescent="0.3">
      <c r="A2009" s="3" t="s">
        <v>33</v>
      </c>
      <c r="B2009" s="3" t="s">
        <v>1297</v>
      </c>
      <c r="C2009" s="3" t="s">
        <v>1298</v>
      </c>
      <c r="D2009" s="3" t="str">
        <f t="shared" si="627"/>
        <v>안*천</v>
      </c>
      <c r="E2009" s="3" t="s">
        <v>34</v>
      </c>
      <c r="F2009" s="3" t="s">
        <v>47</v>
      </c>
      <c r="G2009" s="3" t="s">
        <v>1299</v>
      </c>
      <c r="H2009" t="str">
        <f t="shared" si="624"/>
        <v>광주광역시 서구 내방로</v>
      </c>
    </row>
    <row r="2010" spans="1:8" x14ac:dyDescent="0.3">
      <c r="A2010" s="3" t="s">
        <v>36</v>
      </c>
      <c r="B2010" s="3" t="s">
        <v>1297</v>
      </c>
      <c r="C2010" s="3" t="s">
        <v>1298</v>
      </c>
      <c r="D2010" s="3" t="str">
        <f t="shared" si="627"/>
        <v>안*천</v>
      </c>
      <c r="E2010" s="3" t="s">
        <v>37</v>
      </c>
      <c r="F2010" s="3" t="s">
        <v>47</v>
      </c>
      <c r="G2010" s="3" t="s">
        <v>1299</v>
      </c>
      <c r="H2010" t="str">
        <f t="shared" si="624"/>
        <v>광주광역시 서구 내방로</v>
      </c>
    </row>
    <row r="2011" spans="1:8" x14ac:dyDescent="0.3">
      <c r="A2011" s="3" t="s">
        <v>38</v>
      </c>
      <c r="B2011" s="3" t="s">
        <v>1297</v>
      </c>
      <c r="C2011" s="3" t="s">
        <v>1298</v>
      </c>
      <c r="D2011" s="3" t="str">
        <f t="shared" si="627"/>
        <v>안*천</v>
      </c>
      <c r="E2011" s="3" t="s">
        <v>37</v>
      </c>
      <c r="F2011" s="3" t="s">
        <v>47</v>
      </c>
      <c r="G2011" s="3" t="s">
        <v>1299</v>
      </c>
      <c r="H2011" t="str">
        <f t="shared" si="624"/>
        <v>광주광역시 서구 내방로</v>
      </c>
    </row>
    <row r="2012" spans="1:8" x14ac:dyDescent="0.3">
      <c r="A2012" s="3" t="s">
        <v>32</v>
      </c>
      <c r="B2012" s="3" t="s">
        <v>1297</v>
      </c>
      <c r="C2012" s="3" t="s">
        <v>1298</v>
      </c>
      <c r="D2012" s="3" t="str">
        <f t="shared" si="627"/>
        <v>안*천</v>
      </c>
      <c r="E2012" s="3" t="s">
        <v>29</v>
      </c>
      <c r="F2012" s="3" t="s">
        <v>47</v>
      </c>
      <c r="G2012" s="3" t="s">
        <v>1299</v>
      </c>
      <c r="H2012" t="str">
        <f t="shared" si="624"/>
        <v>광주광역시 서구 내방로</v>
      </c>
    </row>
    <row r="2013" spans="1:8" x14ac:dyDescent="0.3">
      <c r="A2013" s="3" t="s">
        <v>28</v>
      </c>
      <c r="B2013" s="3" t="s">
        <v>1297</v>
      </c>
      <c r="C2013" s="3" t="s">
        <v>1298</v>
      </c>
      <c r="D2013" s="3" t="str">
        <f t="shared" si="627"/>
        <v>안*천</v>
      </c>
      <c r="E2013" s="3" t="s">
        <v>29</v>
      </c>
      <c r="F2013" s="3" t="s">
        <v>47</v>
      </c>
      <c r="G2013" s="3" t="s">
        <v>1299</v>
      </c>
      <c r="H2013" t="str">
        <f t="shared" si="624"/>
        <v>광주광역시 서구 내방로</v>
      </c>
    </row>
    <row r="2014" spans="1:8" x14ac:dyDescent="0.3">
      <c r="A2014" s="3" t="s">
        <v>20</v>
      </c>
      <c r="B2014" s="3" t="s">
        <v>1297</v>
      </c>
      <c r="C2014" s="3" t="s">
        <v>1298</v>
      </c>
      <c r="D2014" s="3" t="str">
        <f t="shared" si="627"/>
        <v>안*천</v>
      </c>
      <c r="E2014" s="3" t="s">
        <v>34</v>
      </c>
      <c r="F2014" s="3" t="s">
        <v>47</v>
      </c>
      <c r="G2014" s="3" t="s">
        <v>1299</v>
      </c>
      <c r="H2014" t="str">
        <f t="shared" si="624"/>
        <v>광주광역시 서구 내방로</v>
      </c>
    </row>
    <row r="2015" spans="1:8" x14ac:dyDescent="0.3">
      <c r="A2015" s="3" t="s">
        <v>58</v>
      </c>
      <c r="B2015" s="3" t="s">
        <v>1300</v>
      </c>
      <c r="C2015" s="3" t="s">
        <v>1301</v>
      </c>
      <c r="D2015" s="3" t="str">
        <f>LEFT(C2015,1)&amp;"***"&amp;RIGHT(C2015,4)</f>
        <v>전***주식회사</v>
      </c>
      <c r="E2015" s="3" t="s">
        <v>1302</v>
      </c>
      <c r="F2015" s="3" t="s">
        <v>47</v>
      </c>
      <c r="G2015" s="3" t="s">
        <v>1303</v>
      </c>
      <c r="H2015" t="str">
        <f>LEFT(G2015,15)</f>
        <v>광주광역시 서구 내방마을2길</v>
      </c>
    </row>
    <row r="2016" spans="1:8" x14ac:dyDescent="0.3">
      <c r="A2016" s="3" t="s">
        <v>38</v>
      </c>
      <c r="B2016" s="3" t="s">
        <v>1304</v>
      </c>
      <c r="C2016" s="3" t="s">
        <v>1305</v>
      </c>
      <c r="D2016" s="3" t="str">
        <f>LEFT(C2016,4)&amp;"****"&amp;RIGHT(C2016,1)</f>
        <v>(유)한****크</v>
      </c>
      <c r="E2016" s="3" t="s">
        <v>81</v>
      </c>
      <c r="F2016" s="3" t="s">
        <v>47</v>
      </c>
      <c r="G2016" s="3" t="s">
        <v>1306</v>
      </c>
      <c r="H2016" t="str">
        <f>LEFT(G2016,13)</f>
        <v>광주광역시 서구 대남대로</v>
      </c>
    </row>
    <row r="2017" spans="1:8" x14ac:dyDescent="0.3">
      <c r="A2017" s="3" t="s">
        <v>30</v>
      </c>
      <c r="B2017" s="3" t="s">
        <v>1304</v>
      </c>
      <c r="C2017" s="3" t="s">
        <v>1305</v>
      </c>
      <c r="D2017" s="3" t="str">
        <f t="shared" ref="D2017:D2025" si="628">LEFT(C2017,4)&amp;"****"&amp;RIGHT(C2017,1)</f>
        <v>(유)한****크</v>
      </c>
      <c r="E2017" s="3" t="s">
        <v>77</v>
      </c>
      <c r="F2017" s="3" t="s">
        <v>47</v>
      </c>
      <c r="G2017" s="3" t="s">
        <v>1306</v>
      </c>
      <c r="H2017" t="str">
        <f t="shared" ref="H2017:H2025" si="629">LEFT(G2017,13)</f>
        <v>광주광역시 서구 대남대로</v>
      </c>
    </row>
    <row r="2018" spans="1:8" x14ac:dyDescent="0.3">
      <c r="A2018" s="3" t="s">
        <v>33</v>
      </c>
      <c r="B2018" s="3" t="s">
        <v>1304</v>
      </c>
      <c r="C2018" s="3" t="s">
        <v>1305</v>
      </c>
      <c r="D2018" s="3" t="str">
        <f t="shared" si="628"/>
        <v>(유)한****크</v>
      </c>
      <c r="E2018" s="3" t="s">
        <v>69</v>
      </c>
      <c r="F2018" s="3" t="s">
        <v>47</v>
      </c>
      <c r="G2018" s="3" t="s">
        <v>1306</v>
      </c>
      <c r="H2018" t="str">
        <f t="shared" si="629"/>
        <v>광주광역시 서구 대남대로</v>
      </c>
    </row>
    <row r="2019" spans="1:8" x14ac:dyDescent="0.3">
      <c r="A2019" s="3" t="s">
        <v>32</v>
      </c>
      <c r="B2019" s="3" t="s">
        <v>1304</v>
      </c>
      <c r="C2019" s="3" t="s">
        <v>1305</v>
      </c>
      <c r="D2019" s="3" t="str">
        <f t="shared" si="628"/>
        <v>(유)한****크</v>
      </c>
      <c r="E2019" s="3" t="s">
        <v>80</v>
      </c>
      <c r="F2019" s="3" t="s">
        <v>47</v>
      </c>
      <c r="G2019" s="3" t="s">
        <v>1306</v>
      </c>
      <c r="H2019" t="str">
        <f t="shared" si="629"/>
        <v>광주광역시 서구 대남대로</v>
      </c>
    </row>
    <row r="2020" spans="1:8" x14ac:dyDescent="0.3">
      <c r="A2020" s="3" t="s">
        <v>15</v>
      </c>
      <c r="B2020" s="3" t="s">
        <v>1304</v>
      </c>
      <c r="C2020" s="3" t="s">
        <v>1305</v>
      </c>
      <c r="D2020" s="3" t="str">
        <f t="shared" si="628"/>
        <v>(유)한****크</v>
      </c>
      <c r="E2020" s="3" t="s">
        <v>66</v>
      </c>
      <c r="F2020" s="3" t="s">
        <v>47</v>
      </c>
      <c r="G2020" s="3" t="s">
        <v>1307</v>
      </c>
      <c r="H2020" t="str">
        <f t="shared" si="629"/>
        <v>광주광역시 서구 대남대로</v>
      </c>
    </row>
    <row r="2021" spans="1:8" x14ac:dyDescent="0.3">
      <c r="A2021" s="3" t="s">
        <v>28</v>
      </c>
      <c r="B2021" s="3" t="s">
        <v>1304</v>
      </c>
      <c r="C2021" s="3" t="s">
        <v>1305</v>
      </c>
      <c r="D2021" s="3" t="str">
        <f t="shared" si="628"/>
        <v>(유)한****크</v>
      </c>
      <c r="E2021" s="3" t="s">
        <v>80</v>
      </c>
      <c r="F2021" s="3" t="s">
        <v>47</v>
      </c>
      <c r="G2021" s="3" t="s">
        <v>1306</v>
      </c>
      <c r="H2021" t="str">
        <f t="shared" si="629"/>
        <v>광주광역시 서구 대남대로</v>
      </c>
    </row>
    <row r="2022" spans="1:8" x14ac:dyDescent="0.3">
      <c r="A2022" s="3" t="s">
        <v>9</v>
      </c>
      <c r="B2022" s="3" t="s">
        <v>1304</v>
      </c>
      <c r="C2022" s="3" t="s">
        <v>1305</v>
      </c>
      <c r="D2022" s="3" t="str">
        <f t="shared" si="628"/>
        <v>(유)한****크</v>
      </c>
      <c r="E2022" s="3" t="s">
        <v>66</v>
      </c>
      <c r="F2022" s="3" t="s">
        <v>47</v>
      </c>
      <c r="G2022" s="3" t="s">
        <v>1307</v>
      </c>
      <c r="H2022" t="str">
        <f t="shared" si="629"/>
        <v>광주광역시 서구 대남대로</v>
      </c>
    </row>
    <row r="2023" spans="1:8" x14ac:dyDescent="0.3">
      <c r="A2023" s="3" t="s">
        <v>22</v>
      </c>
      <c r="B2023" s="3" t="s">
        <v>1304</v>
      </c>
      <c r="C2023" s="3" t="s">
        <v>1305</v>
      </c>
      <c r="D2023" s="3" t="str">
        <f t="shared" si="628"/>
        <v>(유)한****크</v>
      </c>
      <c r="E2023" s="3" t="s">
        <v>68</v>
      </c>
      <c r="F2023" s="3" t="s">
        <v>47</v>
      </c>
      <c r="G2023" s="3" t="s">
        <v>1307</v>
      </c>
      <c r="H2023" t="str">
        <f t="shared" si="629"/>
        <v>광주광역시 서구 대남대로</v>
      </c>
    </row>
    <row r="2024" spans="1:8" x14ac:dyDescent="0.3">
      <c r="A2024" s="3" t="s">
        <v>36</v>
      </c>
      <c r="B2024" s="3" t="s">
        <v>1304</v>
      </c>
      <c r="C2024" s="3" t="s">
        <v>1305</v>
      </c>
      <c r="D2024" s="3" t="str">
        <f t="shared" si="628"/>
        <v>(유)한****크</v>
      </c>
      <c r="E2024" s="3" t="s">
        <v>81</v>
      </c>
      <c r="F2024" s="3" t="s">
        <v>47</v>
      </c>
      <c r="G2024" s="3" t="s">
        <v>1306</v>
      </c>
      <c r="H2024" t="str">
        <f t="shared" si="629"/>
        <v>광주광역시 서구 대남대로</v>
      </c>
    </row>
    <row r="2025" spans="1:8" x14ac:dyDescent="0.3">
      <c r="A2025" s="3" t="s">
        <v>20</v>
      </c>
      <c r="B2025" s="3" t="s">
        <v>1304</v>
      </c>
      <c r="C2025" s="3" t="s">
        <v>1305</v>
      </c>
      <c r="D2025" s="3" t="str">
        <f t="shared" si="628"/>
        <v>(유)한****크</v>
      </c>
      <c r="E2025" s="3" t="s">
        <v>69</v>
      </c>
      <c r="F2025" s="3" t="s">
        <v>47</v>
      </c>
      <c r="G2025" s="3" t="s">
        <v>1306</v>
      </c>
      <c r="H2025" t="str">
        <f t="shared" si="629"/>
        <v>광주광역시 서구 대남대로</v>
      </c>
    </row>
    <row r="2026" spans="1:8" x14ac:dyDescent="0.3">
      <c r="A2026" s="3" t="s">
        <v>36</v>
      </c>
      <c r="B2026" s="3" t="s">
        <v>1308</v>
      </c>
      <c r="C2026" s="3" t="s">
        <v>1309</v>
      </c>
      <c r="D2026" s="3" t="str">
        <f>LEFT(C2026,1)&amp;"******"&amp;RIGHT(C2026,4)</f>
        <v>에******주식회사</v>
      </c>
      <c r="E2026" s="3" t="s">
        <v>1310</v>
      </c>
      <c r="F2026" s="3" t="s">
        <v>13</v>
      </c>
      <c r="G2026" s="3" t="s">
        <v>1311</v>
      </c>
      <c r="H2026" t="str">
        <f>LEFT(G2026,13)</f>
        <v>광주광역시 서구 덕흥1길</v>
      </c>
    </row>
    <row r="2027" spans="1:8" x14ac:dyDescent="0.3">
      <c r="A2027" s="3" t="s">
        <v>9</v>
      </c>
      <c r="B2027" s="3" t="s">
        <v>1312</v>
      </c>
      <c r="C2027" s="3" t="s">
        <v>1313</v>
      </c>
      <c r="D2027" s="3" t="str">
        <f t="shared" ref="D2027:D2032" si="630">LEFT(C2027,1)&amp;"*"&amp;RIGHT(C2027,1)</f>
        <v>양*수</v>
      </c>
      <c r="E2027" s="3" t="s">
        <v>72</v>
      </c>
      <c r="F2027" s="3" t="s">
        <v>13</v>
      </c>
      <c r="G2027" s="3" t="s">
        <v>1314</v>
      </c>
      <c r="H2027" t="str">
        <f t="shared" ref="H2027:H2030" si="631">LEFT(G2027,12)</f>
        <v>광주광역시 서구 독립로</v>
      </c>
    </row>
    <row r="2028" spans="1:8" x14ac:dyDescent="0.3">
      <c r="A2028" s="3" t="s">
        <v>20</v>
      </c>
      <c r="B2028" s="3" t="s">
        <v>1312</v>
      </c>
      <c r="C2028" s="3" t="s">
        <v>1313</v>
      </c>
      <c r="D2028" s="3" t="str">
        <f t="shared" si="630"/>
        <v>양*수</v>
      </c>
      <c r="E2028" s="3" t="s">
        <v>1315</v>
      </c>
      <c r="F2028" s="3" t="s">
        <v>13</v>
      </c>
      <c r="G2028" s="3" t="s">
        <v>1314</v>
      </c>
      <c r="H2028" t="str">
        <f t="shared" si="631"/>
        <v>광주광역시 서구 독립로</v>
      </c>
    </row>
    <row r="2029" spans="1:8" x14ac:dyDescent="0.3">
      <c r="A2029" s="3" t="s">
        <v>22</v>
      </c>
      <c r="B2029" s="3" t="s">
        <v>1312</v>
      </c>
      <c r="C2029" s="3" t="s">
        <v>1313</v>
      </c>
      <c r="D2029" s="3" t="str">
        <f t="shared" si="630"/>
        <v>양*수</v>
      </c>
      <c r="E2029" s="3" t="s">
        <v>74</v>
      </c>
      <c r="F2029" s="3" t="s">
        <v>13</v>
      </c>
      <c r="G2029" s="3" t="s">
        <v>1314</v>
      </c>
      <c r="H2029" t="str">
        <f t="shared" si="631"/>
        <v>광주광역시 서구 독립로</v>
      </c>
    </row>
    <row r="2030" spans="1:8" x14ac:dyDescent="0.3">
      <c r="A2030" s="3" t="s">
        <v>15</v>
      </c>
      <c r="B2030" s="3" t="s">
        <v>1312</v>
      </c>
      <c r="C2030" s="3" t="s">
        <v>1313</v>
      </c>
      <c r="D2030" s="3" t="str">
        <f t="shared" si="630"/>
        <v>양*수</v>
      </c>
      <c r="E2030" s="3" t="s">
        <v>72</v>
      </c>
      <c r="F2030" s="3" t="s">
        <v>13</v>
      </c>
      <c r="G2030" s="3" t="s">
        <v>1314</v>
      </c>
      <c r="H2030" t="str">
        <f t="shared" si="631"/>
        <v>광주광역시 서구 독립로</v>
      </c>
    </row>
    <row r="2031" spans="1:8" x14ac:dyDescent="0.3">
      <c r="A2031" s="3" t="s">
        <v>58</v>
      </c>
      <c r="B2031" s="3" t="s">
        <v>1316</v>
      </c>
      <c r="C2031" s="3" t="s">
        <v>1317</v>
      </c>
      <c r="D2031" s="3" t="str">
        <f t="shared" si="630"/>
        <v>정*갑</v>
      </c>
      <c r="E2031" s="3" t="s">
        <v>1318</v>
      </c>
      <c r="F2031" s="3" t="s">
        <v>13</v>
      </c>
      <c r="G2031" s="3" t="s">
        <v>1319</v>
      </c>
      <c r="H2031" t="str">
        <f t="shared" ref="H2031:H2032" si="632">LEFT(G2031,14)</f>
        <v>광주광역시 서구 마륵벽진길</v>
      </c>
    </row>
    <row r="2032" spans="1:8" x14ac:dyDescent="0.3">
      <c r="A2032" s="3" t="s">
        <v>22</v>
      </c>
      <c r="B2032" s="3" t="s">
        <v>1320</v>
      </c>
      <c r="C2032" s="3" t="s">
        <v>1317</v>
      </c>
      <c r="D2032" s="3" t="str">
        <f t="shared" si="630"/>
        <v>정*갑</v>
      </c>
      <c r="E2032" s="3" t="s">
        <v>68</v>
      </c>
      <c r="F2032" s="3" t="s">
        <v>13</v>
      </c>
      <c r="G2032" s="3" t="s">
        <v>1319</v>
      </c>
      <c r="H2032" t="str">
        <f t="shared" si="632"/>
        <v>광주광역시 서구 마륵벽진길</v>
      </c>
    </row>
    <row r="2033" spans="1:8" x14ac:dyDescent="0.3">
      <c r="A2033" s="3" t="s">
        <v>9</v>
      </c>
      <c r="B2033" s="3" t="s">
        <v>1321</v>
      </c>
      <c r="C2033" s="3" t="s">
        <v>1322</v>
      </c>
      <c r="D2033" s="3" t="str">
        <f t="shared" ref="D2033:D2034" si="633">LEFT(C2033,1)&amp;"***"&amp;RIGHT(C2033,3)</f>
        <v>동***(주)</v>
      </c>
      <c r="E2033" s="3" t="s">
        <v>1323</v>
      </c>
      <c r="F2033" s="3" t="s">
        <v>13</v>
      </c>
      <c r="G2033" s="3" t="s">
        <v>1324</v>
      </c>
      <c r="H2033" t="str">
        <f t="shared" ref="H2033:H2034" si="634">LEFT(G2033,13)</f>
        <v>광주광역시 서구 마륵벽진</v>
      </c>
    </row>
    <row r="2034" spans="1:8" x14ac:dyDescent="0.3">
      <c r="A2034" s="3" t="s">
        <v>32</v>
      </c>
      <c r="B2034" s="3" t="s">
        <v>1321</v>
      </c>
      <c r="C2034" s="3" t="s">
        <v>1322</v>
      </c>
      <c r="D2034" s="3" t="str">
        <f t="shared" si="633"/>
        <v>동***(주)</v>
      </c>
      <c r="E2034" s="3" t="s">
        <v>80</v>
      </c>
      <c r="F2034" s="3" t="s">
        <v>13</v>
      </c>
      <c r="G2034" s="3" t="s">
        <v>1325</v>
      </c>
      <c r="H2034" t="str">
        <f t="shared" si="634"/>
        <v>광주광역시 서구 마륵벽진</v>
      </c>
    </row>
    <row r="2035" spans="1:8" x14ac:dyDescent="0.3">
      <c r="A2035" s="3" t="s">
        <v>32</v>
      </c>
      <c r="B2035" s="3" t="s">
        <v>1326</v>
      </c>
      <c r="C2035" s="3" t="s">
        <v>1317</v>
      </c>
      <c r="D2035" s="3" t="str">
        <f t="shared" ref="D2035:D2036" si="635">LEFT(C2035,1)&amp;"*"&amp;RIGHT(C2035,1)</f>
        <v>정*갑</v>
      </c>
      <c r="E2035" s="3" t="s">
        <v>80</v>
      </c>
      <c r="F2035" s="3" t="s">
        <v>13</v>
      </c>
      <c r="G2035" s="3" t="s">
        <v>1319</v>
      </c>
      <c r="H2035" t="str">
        <f t="shared" ref="H2035:H2036" si="636">LEFT(G2035,14)</f>
        <v>광주광역시 서구 마륵벽진길</v>
      </c>
    </row>
    <row r="2036" spans="1:8" x14ac:dyDescent="0.3">
      <c r="A2036" s="3" t="s">
        <v>32</v>
      </c>
      <c r="B2036" s="3" t="s">
        <v>1320</v>
      </c>
      <c r="C2036" s="3" t="s">
        <v>1317</v>
      </c>
      <c r="D2036" s="3" t="str">
        <f t="shared" si="635"/>
        <v>정*갑</v>
      </c>
      <c r="E2036" s="3" t="s">
        <v>80</v>
      </c>
      <c r="F2036" s="3" t="s">
        <v>13</v>
      </c>
      <c r="G2036" s="3" t="s">
        <v>1319</v>
      </c>
      <c r="H2036" t="str">
        <f t="shared" si="636"/>
        <v>광주광역시 서구 마륵벽진길</v>
      </c>
    </row>
    <row r="2037" spans="1:8" x14ac:dyDescent="0.3">
      <c r="A2037" s="3" t="s">
        <v>28</v>
      </c>
      <c r="B2037" s="3" t="s">
        <v>1321</v>
      </c>
      <c r="C2037" s="3" t="s">
        <v>1322</v>
      </c>
      <c r="D2037" s="3" t="str">
        <f>LEFT(C2037,1)&amp;"***"&amp;RIGHT(C2037,3)</f>
        <v>동***(주)</v>
      </c>
      <c r="E2037" s="3" t="s">
        <v>80</v>
      </c>
      <c r="F2037" s="3" t="s">
        <v>13</v>
      </c>
      <c r="G2037" s="3" t="s">
        <v>1325</v>
      </c>
      <c r="H2037" t="str">
        <f>LEFT(G2037,13)</f>
        <v>광주광역시 서구 마륵벽진</v>
      </c>
    </row>
    <row r="2038" spans="1:8" x14ac:dyDescent="0.3">
      <c r="A2038" s="3" t="s">
        <v>28</v>
      </c>
      <c r="B2038" s="3" t="s">
        <v>1326</v>
      </c>
      <c r="C2038" s="3" t="s">
        <v>1317</v>
      </c>
      <c r="D2038" s="3" t="str">
        <f t="shared" ref="D2038:D2042" si="637">LEFT(C2038,1)&amp;"*"&amp;RIGHT(C2038,1)</f>
        <v>정*갑</v>
      </c>
      <c r="E2038" s="3" t="s">
        <v>80</v>
      </c>
      <c r="F2038" s="3" t="s">
        <v>13</v>
      </c>
      <c r="G2038" s="3" t="s">
        <v>1319</v>
      </c>
      <c r="H2038" t="str">
        <f t="shared" ref="H2038:H2042" si="638">LEFT(G2038,14)</f>
        <v>광주광역시 서구 마륵벽진길</v>
      </c>
    </row>
    <row r="2039" spans="1:8" x14ac:dyDescent="0.3">
      <c r="A2039" s="3" t="s">
        <v>28</v>
      </c>
      <c r="B2039" s="3" t="s">
        <v>1320</v>
      </c>
      <c r="C2039" s="3" t="s">
        <v>1317</v>
      </c>
      <c r="D2039" s="3" t="str">
        <f t="shared" si="637"/>
        <v>정*갑</v>
      </c>
      <c r="E2039" s="3" t="s">
        <v>80</v>
      </c>
      <c r="F2039" s="3" t="s">
        <v>13</v>
      </c>
      <c r="G2039" s="3" t="s">
        <v>1319</v>
      </c>
      <c r="H2039" t="str">
        <f t="shared" si="638"/>
        <v>광주광역시 서구 마륵벽진길</v>
      </c>
    </row>
    <row r="2040" spans="1:8" x14ac:dyDescent="0.3">
      <c r="A2040" s="3" t="s">
        <v>38</v>
      </c>
      <c r="B2040" s="3" t="s">
        <v>1320</v>
      </c>
      <c r="C2040" s="3" t="s">
        <v>1317</v>
      </c>
      <c r="D2040" s="3" t="str">
        <f t="shared" si="637"/>
        <v>정*갑</v>
      </c>
      <c r="E2040" s="3" t="s">
        <v>81</v>
      </c>
      <c r="F2040" s="3" t="s">
        <v>13</v>
      </c>
      <c r="G2040" s="3" t="s">
        <v>1319</v>
      </c>
      <c r="H2040" t="str">
        <f t="shared" si="638"/>
        <v>광주광역시 서구 마륵벽진길</v>
      </c>
    </row>
    <row r="2041" spans="1:8" x14ac:dyDescent="0.3">
      <c r="A2041" s="3" t="s">
        <v>30</v>
      </c>
      <c r="B2041" s="3" t="s">
        <v>1316</v>
      </c>
      <c r="C2041" s="3" t="s">
        <v>1317</v>
      </c>
      <c r="D2041" s="3" t="str">
        <f t="shared" si="637"/>
        <v>정*갑</v>
      </c>
      <c r="E2041" s="3" t="s">
        <v>1327</v>
      </c>
      <c r="F2041" s="3" t="s">
        <v>13</v>
      </c>
      <c r="G2041" s="3" t="s">
        <v>1319</v>
      </c>
      <c r="H2041" t="str">
        <f t="shared" si="638"/>
        <v>광주광역시 서구 마륵벽진길</v>
      </c>
    </row>
    <row r="2042" spans="1:8" x14ac:dyDescent="0.3">
      <c r="A2042" s="3" t="s">
        <v>30</v>
      </c>
      <c r="B2042" s="3" t="s">
        <v>1326</v>
      </c>
      <c r="C2042" s="3" t="s">
        <v>1317</v>
      </c>
      <c r="D2042" s="3" t="str">
        <f t="shared" si="637"/>
        <v>정*갑</v>
      </c>
      <c r="E2042" s="3" t="s">
        <v>77</v>
      </c>
      <c r="F2042" s="3" t="s">
        <v>13</v>
      </c>
      <c r="G2042" s="3" t="s">
        <v>1319</v>
      </c>
      <c r="H2042" t="str">
        <f t="shared" si="638"/>
        <v>광주광역시 서구 마륵벽진길</v>
      </c>
    </row>
    <row r="2043" spans="1:8" x14ac:dyDescent="0.3">
      <c r="A2043" s="3" t="s">
        <v>30</v>
      </c>
      <c r="B2043" s="3" t="s">
        <v>1321</v>
      </c>
      <c r="C2043" s="3" t="s">
        <v>1322</v>
      </c>
      <c r="D2043" s="3" t="str">
        <f t="shared" ref="D2043:D2044" si="639">LEFT(C2043,1)&amp;"***"&amp;RIGHT(C2043,3)</f>
        <v>동***(주)</v>
      </c>
      <c r="E2043" s="3" t="s">
        <v>77</v>
      </c>
      <c r="F2043" s="3" t="s">
        <v>13</v>
      </c>
      <c r="G2043" s="3" t="s">
        <v>1325</v>
      </c>
      <c r="H2043" t="str">
        <f t="shared" ref="H2043:H2044" si="640">LEFT(G2043,13)</f>
        <v>광주광역시 서구 마륵벽진</v>
      </c>
    </row>
    <row r="2044" spans="1:8" x14ac:dyDescent="0.3">
      <c r="A2044" s="3" t="s">
        <v>38</v>
      </c>
      <c r="B2044" s="3" t="s">
        <v>1321</v>
      </c>
      <c r="C2044" s="3" t="s">
        <v>1322</v>
      </c>
      <c r="D2044" s="3" t="str">
        <f t="shared" si="639"/>
        <v>동***(주)</v>
      </c>
      <c r="E2044" s="3" t="s">
        <v>1328</v>
      </c>
      <c r="F2044" s="3" t="s">
        <v>13</v>
      </c>
      <c r="G2044" s="3" t="s">
        <v>1325</v>
      </c>
      <c r="H2044" t="str">
        <f t="shared" si="640"/>
        <v>광주광역시 서구 마륵벽진</v>
      </c>
    </row>
    <row r="2045" spans="1:8" x14ac:dyDescent="0.3">
      <c r="A2045" s="3" t="s">
        <v>38</v>
      </c>
      <c r="B2045" s="3" t="s">
        <v>1326</v>
      </c>
      <c r="C2045" s="3" t="s">
        <v>1317</v>
      </c>
      <c r="D2045" s="3" t="str">
        <f t="shared" ref="D2045" si="641">LEFT(C2045,1)&amp;"*"&amp;RIGHT(C2045,1)</f>
        <v>정*갑</v>
      </c>
      <c r="E2045" s="3" t="s">
        <v>81</v>
      </c>
      <c r="F2045" s="3" t="s">
        <v>13</v>
      </c>
      <c r="G2045" s="3" t="s">
        <v>1319</v>
      </c>
      <c r="H2045" t="str">
        <f>LEFT(G2045,14)</f>
        <v>광주광역시 서구 마륵벽진길</v>
      </c>
    </row>
    <row r="2046" spans="1:8" x14ac:dyDescent="0.3">
      <c r="A2046" s="3" t="s">
        <v>22</v>
      </c>
      <c r="B2046" s="3" t="s">
        <v>1321</v>
      </c>
      <c r="C2046" s="3" t="s">
        <v>1322</v>
      </c>
      <c r="D2046" s="3" t="str">
        <f>LEFT(C2046,1)&amp;"***"&amp;RIGHT(C2046,3)</f>
        <v>동***(주)</v>
      </c>
      <c r="E2046" s="3" t="s">
        <v>792</v>
      </c>
      <c r="F2046" s="3" t="s">
        <v>13</v>
      </c>
      <c r="G2046" s="3" t="s">
        <v>1324</v>
      </c>
      <c r="H2046" t="str">
        <f>LEFT(G2046,13)</f>
        <v>광주광역시 서구 마륵벽진</v>
      </c>
    </row>
    <row r="2047" spans="1:8" x14ac:dyDescent="0.3">
      <c r="A2047" s="3" t="s">
        <v>22</v>
      </c>
      <c r="B2047" s="3" t="s">
        <v>1326</v>
      </c>
      <c r="C2047" s="3" t="s">
        <v>1317</v>
      </c>
      <c r="D2047" s="3" t="str">
        <f t="shared" ref="D2047:D2053" si="642">LEFT(C2047,1)&amp;"*"&amp;RIGHT(C2047,1)</f>
        <v>정*갑</v>
      </c>
      <c r="E2047" s="3" t="s">
        <v>68</v>
      </c>
      <c r="F2047" s="3" t="s">
        <v>13</v>
      </c>
      <c r="G2047" s="3" t="s">
        <v>1319</v>
      </c>
      <c r="H2047" t="str">
        <f t="shared" ref="H2047:H2053" si="643">LEFT(G2047,14)</f>
        <v>광주광역시 서구 마륵벽진길</v>
      </c>
    </row>
    <row r="2048" spans="1:8" x14ac:dyDescent="0.3">
      <c r="A2048" s="3" t="s">
        <v>9</v>
      </c>
      <c r="B2048" s="3" t="s">
        <v>1326</v>
      </c>
      <c r="C2048" s="3" t="s">
        <v>1317</v>
      </c>
      <c r="D2048" s="3" t="str">
        <f t="shared" si="642"/>
        <v>정*갑</v>
      </c>
      <c r="E2048" s="3" t="s">
        <v>66</v>
      </c>
      <c r="F2048" s="3" t="s">
        <v>13</v>
      </c>
      <c r="G2048" s="3" t="s">
        <v>1319</v>
      </c>
      <c r="H2048" t="str">
        <f t="shared" si="643"/>
        <v>광주광역시 서구 마륵벽진길</v>
      </c>
    </row>
    <row r="2049" spans="1:8" x14ac:dyDescent="0.3">
      <c r="A2049" s="3" t="s">
        <v>9</v>
      </c>
      <c r="B2049" s="3" t="s">
        <v>1320</v>
      </c>
      <c r="C2049" s="3" t="s">
        <v>1317</v>
      </c>
      <c r="D2049" s="3" t="str">
        <f t="shared" si="642"/>
        <v>정*갑</v>
      </c>
      <c r="E2049" s="3" t="s">
        <v>66</v>
      </c>
      <c r="F2049" s="3" t="s">
        <v>13</v>
      </c>
      <c r="G2049" s="3" t="s">
        <v>1319</v>
      </c>
      <c r="H2049" t="str">
        <f t="shared" si="643"/>
        <v>광주광역시 서구 마륵벽진길</v>
      </c>
    </row>
    <row r="2050" spans="1:8" x14ac:dyDescent="0.3">
      <c r="A2050" s="3" t="s">
        <v>15</v>
      </c>
      <c r="B2050" s="3" t="s">
        <v>1326</v>
      </c>
      <c r="C2050" s="3" t="s">
        <v>1317</v>
      </c>
      <c r="D2050" s="3" t="str">
        <f t="shared" si="642"/>
        <v>정*갑</v>
      </c>
      <c r="E2050" s="3" t="s">
        <v>66</v>
      </c>
      <c r="F2050" s="3" t="s">
        <v>13</v>
      </c>
      <c r="G2050" s="3" t="s">
        <v>1319</v>
      </c>
      <c r="H2050" t="str">
        <f t="shared" si="643"/>
        <v>광주광역시 서구 마륵벽진길</v>
      </c>
    </row>
    <row r="2051" spans="1:8" x14ac:dyDescent="0.3">
      <c r="A2051" s="3" t="s">
        <v>15</v>
      </c>
      <c r="B2051" s="3" t="s">
        <v>1320</v>
      </c>
      <c r="C2051" s="3" t="s">
        <v>1317</v>
      </c>
      <c r="D2051" s="3" t="str">
        <f t="shared" si="642"/>
        <v>정*갑</v>
      </c>
      <c r="E2051" s="3" t="s">
        <v>66</v>
      </c>
      <c r="F2051" s="3" t="s">
        <v>13</v>
      </c>
      <c r="G2051" s="3" t="s">
        <v>1319</v>
      </c>
      <c r="H2051" t="str">
        <f t="shared" si="643"/>
        <v>광주광역시 서구 마륵벽진길</v>
      </c>
    </row>
    <row r="2052" spans="1:8" x14ac:dyDescent="0.3">
      <c r="A2052" s="3" t="s">
        <v>20</v>
      </c>
      <c r="B2052" s="3" t="s">
        <v>1326</v>
      </c>
      <c r="C2052" s="3" t="s">
        <v>1317</v>
      </c>
      <c r="D2052" s="3" t="str">
        <f t="shared" si="642"/>
        <v>정*갑</v>
      </c>
      <c r="E2052" s="3" t="s">
        <v>69</v>
      </c>
      <c r="F2052" s="3" t="s">
        <v>13</v>
      </c>
      <c r="G2052" s="3" t="s">
        <v>1319</v>
      </c>
      <c r="H2052" t="str">
        <f t="shared" si="643"/>
        <v>광주광역시 서구 마륵벽진길</v>
      </c>
    </row>
    <row r="2053" spans="1:8" x14ac:dyDescent="0.3">
      <c r="A2053" s="3" t="s">
        <v>20</v>
      </c>
      <c r="B2053" s="3" t="s">
        <v>1320</v>
      </c>
      <c r="C2053" s="3" t="s">
        <v>1317</v>
      </c>
      <c r="D2053" s="3" t="str">
        <f t="shared" si="642"/>
        <v>정*갑</v>
      </c>
      <c r="E2053" s="3" t="s">
        <v>69</v>
      </c>
      <c r="F2053" s="3" t="s">
        <v>13</v>
      </c>
      <c r="G2053" s="3" t="s">
        <v>1319</v>
      </c>
      <c r="H2053" t="str">
        <f t="shared" si="643"/>
        <v>광주광역시 서구 마륵벽진길</v>
      </c>
    </row>
    <row r="2054" spans="1:8" x14ac:dyDescent="0.3">
      <c r="A2054" s="3" t="s">
        <v>33</v>
      </c>
      <c r="B2054" s="3" t="s">
        <v>1321</v>
      </c>
      <c r="C2054" s="3" t="s">
        <v>1322</v>
      </c>
      <c r="D2054" s="3" t="str">
        <f>LEFT(C2054,1)&amp;"***"&amp;RIGHT(C2054,3)</f>
        <v>동***(주)</v>
      </c>
      <c r="E2054" s="3" t="s">
        <v>700</v>
      </c>
      <c r="F2054" s="3" t="s">
        <v>13</v>
      </c>
      <c r="G2054" s="3" t="s">
        <v>1325</v>
      </c>
      <c r="H2054" t="str">
        <f>LEFT(G2054,13)</f>
        <v>광주광역시 서구 마륵벽진</v>
      </c>
    </row>
    <row r="2055" spans="1:8" x14ac:dyDescent="0.3">
      <c r="A2055" s="3" t="s">
        <v>33</v>
      </c>
      <c r="B2055" s="3" t="s">
        <v>1326</v>
      </c>
      <c r="C2055" s="3" t="s">
        <v>1317</v>
      </c>
      <c r="D2055" s="3" t="str">
        <f t="shared" ref="D2055:D2059" si="644">LEFT(C2055,1)&amp;"*"&amp;RIGHT(C2055,1)</f>
        <v>정*갑</v>
      </c>
      <c r="E2055" s="3" t="s">
        <v>69</v>
      </c>
      <c r="F2055" s="3" t="s">
        <v>13</v>
      </c>
      <c r="G2055" s="3" t="s">
        <v>1319</v>
      </c>
      <c r="H2055" t="str">
        <f t="shared" ref="H2055:H2059" si="645">LEFT(G2055,14)</f>
        <v>광주광역시 서구 마륵벽진길</v>
      </c>
    </row>
    <row r="2056" spans="1:8" x14ac:dyDescent="0.3">
      <c r="A2056" s="3" t="s">
        <v>36</v>
      </c>
      <c r="B2056" s="3" t="s">
        <v>1320</v>
      </c>
      <c r="C2056" s="3" t="s">
        <v>1317</v>
      </c>
      <c r="D2056" s="3" t="str">
        <f t="shared" si="644"/>
        <v>정*갑</v>
      </c>
      <c r="E2056" s="3" t="s">
        <v>81</v>
      </c>
      <c r="F2056" s="3" t="s">
        <v>13</v>
      </c>
      <c r="G2056" s="3" t="s">
        <v>1319</v>
      </c>
      <c r="H2056" t="str">
        <f t="shared" si="645"/>
        <v>광주광역시 서구 마륵벽진길</v>
      </c>
    </row>
    <row r="2057" spans="1:8" x14ac:dyDescent="0.3">
      <c r="A2057" s="3" t="s">
        <v>36</v>
      </c>
      <c r="B2057" s="3" t="s">
        <v>1326</v>
      </c>
      <c r="C2057" s="3" t="s">
        <v>1317</v>
      </c>
      <c r="D2057" s="3" t="str">
        <f t="shared" si="644"/>
        <v>정*갑</v>
      </c>
      <c r="E2057" s="3" t="s">
        <v>81</v>
      </c>
      <c r="F2057" s="3" t="s">
        <v>13</v>
      </c>
      <c r="G2057" s="3" t="s">
        <v>1319</v>
      </c>
      <c r="H2057" t="str">
        <f t="shared" si="645"/>
        <v>광주광역시 서구 마륵벽진길</v>
      </c>
    </row>
    <row r="2058" spans="1:8" x14ac:dyDescent="0.3">
      <c r="A2058" s="3" t="s">
        <v>33</v>
      </c>
      <c r="B2058" s="3" t="s">
        <v>1320</v>
      </c>
      <c r="C2058" s="3" t="s">
        <v>1317</v>
      </c>
      <c r="D2058" s="3" t="str">
        <f t="shared" si="644"/>
        <v>정*갑</v>
      </c>
      <c r="E2058" s="3" t="s">
        <v>69</v>
      </c>
      <c r="F2058" s="3" t="s">
        <v>13</v>
      </c>
      <c r="G2058" s="3" t="s">
        <v>1319</v>
      </c>
      <c r="H2058" t="str">
        <f t="shared" si="645"/>
        <v>광주광역시 서구 마륵벽진길</v>
      </c>
    </row>
    <row r="2059" spans="1:8" x14ac:dyDescent="0.3">
      <c r="A2059" s="3" t="s">
        <v>30</v>
      </c>
      <c r="B2059" s="3" t="s">
        <v>1320</v>
      </c>
      <c r="C2059" s="3" t="s">
        <v>1317</v>
      </c>
      <c r="D2059" s="3" t="str">
        <f t="shared" si="644"/>
        <v>정*갑</v>
      </c>
      <c r="E2059" s="3" t="s">
        <v>77</v>
      </c>
      <c r="F2059" s="3" t="s">
        <v>13</v>
      </c>
      <c r="G2059" s="3" t="s">
        <v>1319</v>
      </c>
      <c r="H2059" t="str">
        <f t="shared" si="645"/>
        <v>광주광역시 서구 마륵벽진길</v>
      </c>
    </row>
    <row r="2060" spans="1:8" x14ac:dyDescent="0.3">
      <c r="A2060" s="3" t="s">
        <v>36</v>
      </c>
      <c r="B2060" s="3" t="s">
        <v>1321</v>
      </c>
      <c r="C2060" s="3" t="s">
        <v>1322</v>
      </c>
      <c r="D2060" s="3" t="str">
        <f>LEFT(C2060,1)&amp;"***"&amp;RIGHT(C2060,3)</f>
        <v>동***(주)</v>
      </c>
      <c r="E2060" s="3" t="s">
        <v>81</v>
      </c>
      <c r="F2060" s="3" t="s">
        <v>13</v>
      </c>
      <c r="G2060" s="3" t="s">
        <v>1325</v>
      </c>
      <c r="H2060" t="str">
        <f>LEFT(G2060,13)</f>
        <v>광주광역시 서구 마륵벽진</v>
      </c>
    </row>
    <row r="2061" spans="1:8" x14ac:dyDescent="0.3">
      <c r="A2061" s="3" t="s">
        <v>28</v>
      </c>
      <c r="B2061" s="3" t="s">
        <v>1329</v>
      </c>
      <c r="C2061" s="3" t="s">
        <v>1330</v>
      </c>
      <c r="D2061" s="3" t="str">
        <f t="shared" ref="D2061:D2069" si="646">LEFT(C2061,1)&amp;"*"&amp;RIGHT(C2061,1)</f>
        <v>김*환</v>
      </c>
      <c r="E2061" s="3" t="s">
        <v>119</v>
      </c>
      <c r="F2061" s="3" t="s">
        <v>13</v>
      </c>
      <c r="G2061" s="3" t="s">
        <v>1331</v>
      </c>
      <c r="H2061" t="str">
        <f t="shared" ref="H2061:H2069" si="647">LEFT(G2061,14)</f>
        <v>광주광역시 서구 마륵복개로</v>
      </c>
    </row>
    <row r="2062" spans="1:8" x14ac:dyDescent="0.3">
      <c r="A2062" s="3" t="s">
        <v>38</v>
      </c>
      <c r="B2062" s="3" t="s">
        <v>1329</v>
      </c>
      <c r="C2062" s="3" t="s">
        <v>1330</v>
      </c>
      <c r="D2062" s="3" t="str">
        <f t="shared" si="646"/>
        <v>김*환</v>
      </c>
      <c r="E2062" s="3" t="s">
        <v>120</v>
      </c>
      <c r="F2062" s="3" t="s">
        <v>13</v>
      </c>
      <c r="G2062" s="3" t="s">
        <v>1331</v>
      </c>
      <c r="H2062" t="str">
        <f t="shared" si="647"/>
        <v>광주광역시 서구 마륵복개로</v>
      </c>
    </row>
    <row r="2063" spans="1:8" x14ac:dyDescent="0.3">
      <c r="A2063" s="3" t="s">
        <v>30</v>
      </c>
      <c r="B2063" s="3" t="s">
        <v>1329</v>
      </c>
      <c r="C2063" s="3" t="s">
        <v>1330</v>
      </c>
      <c r="D2063" s="3" t="str">
        <f t="shared" si="646"/>
        <v>김*환</v>
      </c>
      <c r="E2063" s="3" t="s">
        <v>114</v>
      </c>
      <c r="F2063" s="3" t="s">
        <v>13</v>
      </c>
      <c r="G2063" s="3" t="s">
        <v>1331</v>
      </c>
      <c r="H2063" t="str">
        <f t="shared" si="647"/>
        <v>광주광역시 서구 마륵복개로</v>
      </c>
    </row>
    <row r="2064" spans="1:8" x14ac:dyDescent="0.3">
      <c r="A2064" s="3" t="s">
        <v>15</v>
      </c>
      <c r="B2064" s="3" t="s">
        <v>1329</v>
      </c>
      <c r="C2064" s="3" t="s">
        <v>1330</v>
      </c>
      <c r="D2064" s="3" t="str">
        <f t="shared" si="646"/>
        <v>김*환</v>
      </c>
      <c r="E2064" s="3" t="s">
        <v>148</v>
      </c>
      <c r="F2064" s="3" t="s">
        <v>13</v>
      </c>
      <c r="G2064" s="3" t="s">
        <v>1331</v>
      </c>
      <c r="H2064" t="str">
        <f t="shared" si="647"/>
        <v>광주광역시 서구 마륵복개로</v>
      </c>
    </row>
    <row r="2065" spans="1:8" x14ac:dyDescent="0.3">
      <c r="A2065" s="3" t="s">
        <v>36</v>
      </c>
      <c r="B2065" s="3" t="s">
        <v>1329</v>
      </c>
      <c r="C2065" s="3" t="s">
        <v>1330</v>
      </c>
      <c r="D2065" s="3" t="str">
        <f t="shared" si="646"/>
        <v>김*환</v>
      </c>
      <c r="E2065" s="3" t="s">
        <v>120</v>
      </c>
      <c r="F2065" s="3" t="s">
        <v>13</v>
      </c>
      <c r="G2065" s="3" t="s">
        <v>1331</v>
      </c>
      <c r="H2065" t="str">
        <f t="shared" si="647"/>
        <v>광주광역시 서구 마륵복개로</v>
      </c>
    </row>
    <row r="2066" spans="1:8" x14ac:dyDescent="0.3">
      <c r="A2066" s="3" t="s">
        <v>9</v>
      </c>
      <c r="B2066" s="3" t="s">
        <v>1329</v>
      </c>
      <c r="C2066" s="3" t="s">
        <v>1330</v>
      </c>
      <c r="D2066" s="3" t="str">
        <f t="shared" si="646"/>
        <v>김*환</v>
      </c>
      <c r="E2066" s="3" t="s">
        <v>148</v>
      </c>
      <c r="F2066" s="3" t="s">
        <v>13</v>
      </c>
      <c r="G2066" s="3" t="s">
        <v>1331</v>
      </c>
      <c r="H2066" t="str">
        <f t="shared" si="647"/>
        <v>광주광역시 서구 마륵복개로</v>
      </c>
    </row>
    <row r="2067" spans="1:8" x14ac:dyDescent="0.3">
      <c r="A2067" s="3" t="s">
        <v>20</v>
      </c>
      <c r="B2067" s="3" t="s">
        <v>1329</v>
      </c>
      <c r="C2067" s="3" t="s">
        <v>1330</v>
      </c>
      <c r="D2067" s="3" t="str">
        <f t="shared" si="646"/>
        <v>김*환</v>
      </c>
      <c r="E2067" s="3" t="s">
        <v>91</v>
      </c>
      <c r="F2067" s="3" t="s">
        <v>13</v>
      </c>
      <c r="G2067" s="3" t="s">
        <v>1331</v>
      </c>
      <c r="H2067" t="str">
        <f t="shared" si="647"/>
        <v>광주광역시 서구 마륵복개로</v>
      </c>
    </row>
    <row r="2068" spans="1:8" x14ac:dyDescent="0.3">
      <c r="A2068" s="3" t="s">
        <v>33</v>
      </c>
      <c r="B2068" s="3" t="s">
        <v>1329</v>
      </c>
      <c r="C2068" s="3" t="s">
        <v>1330</v>
      </c>
      <c r="D2068" s="3" t="str">
        <f t="shared" si="646"/>
        <v>김*환</v>
      </c>
      <c r="E2068" s="3" t="s">
        <v>91</v>
      </c>
      <c r="F2068" s="3" t="s">
        <v>13</v>
      </c>
      <c r="G2068" s="3" t="s">
        <v>1331</v>
      </c>
      <c r="H2068" t="str">
        <f t="shared" si="647"/>
        <v>광주광역시 서구 마륵복개로</v>
      </c>
    </row>
    <row r="2069" spans="1:8" x14ac:dyDescent="0.3">
      <c r="A2069" s="3" t="s">
        <v>22</v>
      </c>
      <c r="B2069" s="3" t="s">
        <v>1329</v>
      </c>
      <c r="C2069" s="3" t="s">
        <v>1330</v>
      </c>
      <c r="D2069" s="3" t="str">
        <f t="shared" si="646"/>
        <v>김*환</v>
      </c>
      <c r="E2069" s="3" t="s">
        <v>187</v>
      </c>
      <c r="F2069" s="3" t="s">
        <v>13</v>
      </c>
      <c r="G2069" s="3" t="s">
        <v>1331</v>
      </c>
      <c r="H2069" t="str">
        <f t="shared" si="647"/>
        <v>광주광역시 서구 마륵복개로</v>
      </c>
    </row>
    <row r="2070" spans="1:8" x14ac:dyDescent="0.3">
      <c r="A2070" s="3" t="s">
        <v>32</v>
      </c>
      <c r="B2070" s="3" t="s">
        <v>1332</v>
      </c>
      <c r="C2070" s="3" t="s">
        <v>1333</v>
      </c>
      <c r="D2070" s="3" t="str">
        <f t="shared" ref="D2070" si="648">LEFT(C2070,4)&amp;"***"&amp;RIGHT(C2070,1)</f>
        <v>주식회사***산</v>
      </c>
      <c r="E2070" s="3" t="s">
        <v>119</v>
      </c>
      <c r="F2070" s="3" t="s">
        <v>13</v>
      </c>
      <c r="G2070" s="3" t="s">
        <v>1334</v>
      </c>
      <c r="H2070" t="str">
        <f t="shared" ref="H2070" si="649">LEFT(G2070,13)</f>
        <v>광주광역시 서구 매월1로</v>
      </c>
    </row>
    <row r="2071" spans="1:8" x14ac:dyDescent="0.3">
      <c r="A2071" s="3" t="s">
        <v>36</v>
      </c>
      <c r="B2071" s="3" t="s">
        <v>1335</v>
      </c>
      <c r="C2071" s="3" t="s">
        <v>1336</v>
      </c>
      <c r="D2071" s="3" t="str">
        <f>LEFT(C2071,4)&amp;"***"&amp;RIGHT(C2071,1)</f>
        <v>(주)우***스</v>
      </c>
      <c r="E2071" s="3" t="s">
        <v>120</v>
      </c>
      <c r="F2071" s="3" t="s">
        <v>13</v>
      </c>
      <c r="G2071" s="3" t="s">
        <v>1334</v>
      </c>
      <c r="H2071" t="str">
        <f>LEFT(G2071,13)</f>
        <v>광주광역시 서구 매월1로</v>
      </c>
    </row>
    <row r="2072" spans="1:8" x14ac:dyDescent="0.3">
      <c r="A2072" s="3" t="s">
        <v>36</v>
      </c>
      <c r="B2072" s="3" t="s">
        <v>1337</v>
      </c>
      <c r="C2072" s="3" t="s">
        <v>1338</v>
      </c>
      <c r="D2072" s="3" t="str">
        <f t="shared" ref="D2072:D2074" si="650">LEFT(C2072,4)&amp;"****"&amp;RIGHT(C2072,1)</f>
        <v>(주)이****터</v>
      </c>
      <c r="E2072" s="3" t="s">
        <v>81</v>
      </c>
      <c r="F2072" s="3" t="s">
        <v>13</v>
      </c>
      <c r="G2072" s="3" t="s">
        <v>1334</v>
      </c>
      <c r="H2072" t="str">
        <f t="shared" ref="H2072:H2074" si="651">LEFT(G2072,13)</f>
        <v>광주광역시 서구 매월1로</v>
      </c>
    </row>
    <row r="2073" spans="1:8" x14ac:dyDescent="0.3">
      <c r="A2073" s="3" t="s">
        <v>36</v>
      </c>
      <c r="B2073" s="3" t="s">
        <v>1339</v>
      </c>
      <c r="C2073" s="3" t="s">
        <v>1340</v>
      </c>
      <c r="D2073" s="3" t="str">
        <f t="shared" si="650"/>
        <v>(주)이****류</v>
      </c>
      <c r="E2073" s="3" t="s">
        <v>81</v>
      </c>
      <c r="F2073" s="3" t="s">
        <v>13</v>
      </c>
      <c r="G2073" s="3" t="s">
        <v>1334</v>
      </c>
      <c r="H2073" t="str">
        <f t="shared" si="651"/>
        <v>광주광역시 서구 매월1로</v>
      </c>
    </row>
    <row r="2074" spans="1:8" x14ac:dyDescent="0.3">
      <c r="A2074" s="3" t="s">
        <v>36</v>
      </c>
      <c r="B2074" s="3" t="s">
        <v>1341</v>
      </c>
      <c r="C2074" s="3" t="s">
        <v>1338</v>
      </c>
      <c r="D2074" s="3" t="str">
        <f t="shared" si="650"/>
        <v>(주)이****터</v>
      </c>
      <c r="E2074" s="3" t="s">
        <v>81</v>
      </c>
      <c r="F2074" s="3" t="s">
        <v>13</v>
      </c>
      <c r="G2074" s="3" t="s">
        <v>1334</v>
      </c>
      <c r="H2074" t="str">
        <f t="shared" si="651"/>
        <v>광주광역시 서구 매월1로</v>
      </c>
    </row>
    <row r="2075" spans="1:8" x14ac:dyDescent="0.3">
      <c r="A2075" s="3" t="s">
        <v>36</v>
      </c>
      <c r="B2075" s="3" t="s">
        <v>1342</v>
      </c>
      <c r="C2075" s="3" t="s">
        <v>1343</v>
      </c>
      <c r="D2075" s="3" t="str">
        <f>LEFT(C2075,4)&amp;"*****"&amp;RIGHT(C2075,1)</f>
        <v>(주)청*****템</v>
      </c>
      <c r="E2075" s="3" t="s">
        <v>81</v>
      </c>
      <c r="F2075" s="3" t="s">
        <v>13</v>
      </c>
      <c r="G2075" s="3" t="s">
        <v>1334</v>
      </c>
      <c r="H2075" t="str">
        <f>LEFT(G2075,13)</f>
        <v>광주광역시 서구 매월1로</v>
      </c>
    </row>
    <row r="2076" spans="1:8" x14ac:dyDescent="0.3">
      <c r="A2076" s="3" t="s">
        <v>36</v>
      </c>
      <c r="B2076" s="3" t="s">
        <v>1332</v>
      </c>
      <c r="C2076" s="3" t="s">
        <v>1333</v>
      </c>
      <c r="D2076" s="3" t="str">
        <f t="shared" ref="D2076" si="652">LEFT(C2076,4)&amp;"***"&amp;RIGHT(C2076,1)</f>
        <v>주식회사***산</v>
      </c>
      <c r="E2076" s="3" t="s">
        <v>1344</v>
      </c>
      <c r="F2076" s="3" t="s">
        <v>13</v>
      </c>
      <c r="G2076" s="3" t="s">
        <v>1334</v>
      </c>
      <c r="H2076" t="str">
        <f t="shared" ref="H2076" si="653">LEFT(G2076,13)</f>
        <v>광주광역시 서구 매월1로</v>
      </c>
    </row>
    <row r="2077" spans="1:8" x14ac:dyDescent="0.3">
      <c r="A2077" s="3" t="s">
        <v>32</v>
      </c>
      <c r="B2077" s="3" t="s">
        <v>1337</v>
      </c>
      <c r="C2077" s="3" t="s">
        <v>1338</v>
      </c>
      <c r="D2077" s="3" t="str">
        <f>LEFT(C2077,4)&amp;"****"&amp;RIGHT(C2077,1)</f>
        <v>(주)이****터</v>
      </c>
      <c r="E2077" s="3" t="s">
        <v>80</v>
      </c>
      <c r="F2077" s="3" t="s">
        <v>13</v>
      </c>
      <c r="G2077" s="3" t="s">
        <v>1334</v>
      </c>
      <c r="H2077" t="str">
        <f>LEFT(G2077,13)</f>
        <v>광주광역시 서구 매월1로</v>
      </c>
    </row>
    <row r="2078" spans="1:8" x14ac:dyDescent="0.3">
      <c r="A2078" s="3" t="s">
        <v>58</v>
      </c>
      <c r="B2078" s="3" t="s">
        <v>1345</v>
      </c>
      <c r="C2078" s="3" t="s">
        <v>1333</v>
      </c>
      <c r="D2078" s="3" t="str">
        <f t="shared" ref="D2078" si="654">LEFT(C2078,4)&amp;"***"&amp;RIGHT(C2078,1)</f>
        <v>주식회사***산</v>
      </c>
      <c r="E2078" s="3" t="s">
        <v>1346</v>
      </c>
      <c r="F2078" s="3" t="s">
        <v>13</v>
      </c>
      <c r="G2078" s="3" t="s">
        <v>1334</v>
      </c>
      <c r="H2078" t="str">
        <f t="shared" ref="H2078" si="655">LEFT(G2078,13)</f>
        <v>광주광역시 서구 매월1로</v>
      </c>
    </row>
    <row r="2079" spans="1:8" x14ac:dyDescent="0.3">
      <c r="A2079" s="3" t="s">
        <v>58</v>
      </c>
      <c r="B2079" s="3" t="s">
        <v>1342</v>
      </c>
      <c r="C2079" s="3" t="s">
        <v>1343</v>
      </c>
      <c r="D2079" s="3" t="str">
        <f>LEFT(C2079,4)&amp;"*****"&amp;RIGHT(C2079,1)</f>
        <v>(주)청*****템</v>
      </c>
      <c r="E2079" s="3" t="s">
        <v>77</v>
      </c>
      <c r="F2079" s="3" t="s">
        <v>13</v>
      </c>
      <c r="G2079" s="3" t="s">
        <v>1334</v>
      </c>
      <c r="H2079" t="str">
        <f>LEFT(G2079,13)</f>
        <v>광주광역시 서구 매월1로</v>
      </c>
    </row>
    <row r="2080" spans="1:8" x14ac:dyDescent="0.3">
      <c r="A2080" s="3" t="s">
        <v>30</v>
      </c>
      <c r="B2080" s="3" t="s">
        <v>1332</v>
      </c>
      <c r="C2080" s="3" t="s">
        <v>1333</v>
      </c>
      <c r="D2080" s="3" t="str">
        <f t="shared" ref="D2080:D2081" si="656">LEFT(C2080,4)&amp;"***"&amp;RIGHT(C2080,1)</f>
        <v>주식회사***산</v>
      </c>
      <c r="E2080" s="3" t="s">
        <v>114</v>
      </c>
      <c r="F2080" s="3" t="s">
        <v>13</v>
      </c>
      <c r="G2080" s="3" t="s">
        <v>1334</v>
      </c>
      <c r="H2080" t="str">
        <f t="shared" ref="H2080:H2081" si="657">LEFT(G2080,13)</f>
        <v>광주광역시 서구 매월1로</v>
      </c>
    </row>
    <row r="2081" spans="1:8" x14ac:dyDescent="0.3">
      <c r="A2081" s="3" t="s">
        <v>30</v>
      </c>
      <c r="B2081" s="3" t="s">
        <v>1345</v>
      </c>
      <c r="C2081" s="3" t="s">
        <v>1333</v>
      </c>
      <c r="D2081" s="3" t="str">
        <f t="shared" si="656"/>
        <v>주식회사***산</v>
      </c>
      <c r="E2081" s="3" t="s">
        <v>359</v>
      </c>
      <c r="F2081" s="3" t="s">
        <v>13</v>
      </c>
      <c r="G2081" s="3" t="s">
        <v>1334</v>
      </c>
      <c r="H2081" t="str">
        <f t="shared" si="657"/>
        <v>광주광역시 서구 매월1로</v>
      </c>
    </row>
    <row r="2082" spans="1:8" x14ac:dyDescent="0.3">
      <c r="A2082" s="3" t="s">
        <v>30</v>
      </c>
      <c r="B2082" s="3" t="s">
        <v>1335</v>
      </c>
      <c r="C2082" s="3" t="s">
        <v>1336</v>
      </c>
      <c r="D2082" s="3" t="str">
        <f>LEFT(C2082,4)&amp;"***"&amp;RIGHT(C2082,1)</f>
        <v>(주)우***스</v>
      </c>
      <c r="E2082" s="3" t="s">
        <v>114</v>
      </c>
      <c r="F2082" s="3" t="s">
        <v>13</v>
      </c>
      <c r="G2082" s="3" t="s">
        <v>1334</v>
      </c>
      <c r="H2082" t="str">
        <f>LEFT(G2082,13)</f>
        <v>광주광역시 서구 매월1로</v>
      </c>
    </row>
    <row r="2083" spans="1:8" x14ac:dyDescent="0.3">
      <c r="A2083" s="3" t="s">
        <v>9</v>
      </c>
      <c r="B2083" s="3" t="s">
        <v>1345</v>
      </c>
      <c r="C2083" s="3" t="s">
        <v>1333</v>
      </c>
      <c r="D2083" s="3" t="str">
        <f t="shared" ref="D2083" si="658">LEFT(C2083,4)&amp;"***"&amp;RIGHT(C2083,1)</f>
        <v>주식회사***산</v>
      </c>
      <c r="E2083" s="3" t="s">
        <v>356</v>
      </c>
      <c r="F2083" s="3" t="s">
        <v>13</v>
      </c>
      <c r="G2083" s="3" t="s">
        <v>1347</v>
      </c>
      <c r="H2083" t="str">
        <f t="shared" ref="H2083:H2093" si="659">LEFT(G2083,13)</f>
        <v>광주광역시 서구 매월1로</v>
      </c>
    </row>
    <row r="2084" spans="1:8" x14ac:dyDescent="0.3">
      <c r="A2084" s="3" t="s">
        <v>9</v>
      </c>
      <c r="B2084" s="3" t="s">
        <v>1335</v>
      </c>
      <c r="C2084" s="3" t="s">
        <v>1336</v>
      </c>
      <c r="D2084" s="3" t="str">
        <f>LEFT(C2084,4)&amp;"***"&amp;RIGHT(C2084,1)</f>
        <v>(주)우***스</v>
      </c>
      <c r="E2084" s="3" t="s">
        <v>148</v>
      </c>
      <c r="F2084" s="3" t="s">
        <v>13</v>
      </c>
      <c r="G2084" s="3" t="s">
        <v>1347</v>
      </c>
      <c r="H2084" t="str">
        <f t="shared" si="659"/>
        <v>광주광역시 서구 매월1로</v>
      </c>
    </row>
    <row r="2085" spans="1:8" x14ac:dyDescent="0.3">
      <c r="A2085" s="3" t="s">
        <v>9</v>
      </c>
      <c r="B2085" s="3" t="s">
        <v>1337</v>
      </c>
      <c r="C2085" s="3" t="s">
        <v>1338</v>
      </c>
      <c r="D2085" s="3" t="str">
        <f>LEFT(C2085,4)&amp;"****"&amp;RIGHT(C2085,1)</f>
        <v>(주)이****터</v>
      </c>
      <c r="E2085" s="3" t="s">
        <v>66</v>
      </c>
      <c r="F2085" s="3" t="s">
        <v>13</v>
      </c>
      <c r="G2085" s="3" t="s">
        <v>1347</v>
      </c>
      <c r="H2085" t="str">
        <f t="shared" si="659"/>
        <v>광주광역시 서구 매월1로</v>
      </c>
    </row>
    <row r="2086" spans="1:8" x14ac:dyDescent="0.3">
      <c r="A2086" s="3" t="s">
        <v>58</v>
      </c>
      <c r="B2086" s="3" t="s">
        <v>1332</v>
      </c>
      <c r="C2086" s="3" t="s">
        <v>1333</v>
      </c>
      <c r="D2086" s="3" t="str">
        <f t="shared" ref="D2086:D2087" si="660">LEFT(C2086,4)&amp;"***"&amp;RIGHT(C2086,1)</f>
        <v>주식회사***산</v>
      </c>
      <c r="E2086" s="3" t="s">
        <v>114</v>
      </c>
      <c r="F2086" s="3" t="s">
        <v>13</v>
      </c>
      <c r="G2086" s="3" t="s">
        <v>1334</v>
      </c>
      <c r="H2086" t="str">
        <f t="shared" si="659"/>
        <v>광주광역시 서구 매월1로</v>
      </c>
    </row>
    <row r="2087" spans="1:8" x14ac:dyDescent="0.3">
      <c r="A2087" s="3" t="s">
        <v>36</v>
      </c>
      <c r="B2087" s="3" t="s">
        <v>1345</v>
      </c>
      <c r="C2087" s="3" t="s">
        <v>1333</v>
      </c>
      <c r="D2087" s="3" t="str">
        <f t="shared" si="660"/>
        <v>주식회사***산</v>
      </c>
      <c r="E2087" s="3" t="s">
        <v>1348</v>
      </c>
      <c r="F2087" s="3" t="s">
        <v>13</v>
      </c>
      <c r="G2087" s="3" t="s">
        <v>1334</v>
      </c>
      <c r="H2087" t="str">
        <f t="shared" si="659"/>
        <v>광주광역시 서구 매월1로</v>
      </c>
    </row>
    <row r="2088" spans="1:8" x14ac:dyDescent="0.3">
      <c r="A2088" s="3" t="s">
        <v>9</v>
      </c>
      <c r="B2088" s="3" t="s">
        <v>1339</v>
      </c>
      <c r="C2088" s="3" t="s">
        <v>1340</v>
      </c>
      <c r="D2088" s="3" t="str">
        <f t="shared" ref="D2088:D2089" si="661">LEFT(C2088,4)&amp;"****"&amp;RIGHT(C2088,1)</f>
        <v>(주)이****류</v>
      </c>
      <c r="E2088" s="3" t="s">
        <v>66</v>
      </c>
      <c r="F2088" s="3" t="s">
        <v>13</v>
      </c>
      <c r="G2088" s="3" t="s">
        <v>1347</v>
      </c>
      <c r="H2088" t="str">
        <f t="shared" si="659"/>
        <v>광주광역시 서구 매월1로</v>
      </c>
    </row>
    <row r="2089" spans="1:8" x14ac:dyDescent="0.3">
      <c r="A2089" s="3" t="s">
        <v>9</v>
      </c>
      <c r="B2089" s="3" t="s">
        <v>1341</v>
      </c>
      <c r="C2089" s="3" t="s">
        <v>1338</v>
      </c>
      <c r="D2089" s="3" t="str">
        <f t="shared" si="661"/>
        <v>(주)이****터</v>
      </c>
      <c r="E2089" s="3" t="s">
        <v>66</v>
      </c>
      <c r="F2089" s="3" t="s">
        <v>13</v>
      </c>
      <c r="G2089" s="3" t="s">
        <v>1347</v>
      </c>
      <c r="H2089" t="str">
        <f t="shared" si="659"/>
        <v>광주광역시 서구 매월1로</v>
      </c>
    </row>
    <row r="2090" spans="1:8" x14ac:dyDescent="0.3">
      <c r="A2090" s="3" t="s">
        <v>22</v>
      </c>
      <c r="B2090" s="3" t="s">
        <v>1335</v>
      </c>
      <c r="C2090" s="3" t="s">
        <v>1336</v>
      </c>
      <c r="D2090" s="3" t="str">
        <f>LEFT(C2090,4)&amp;"***"&amp;RIGHT(C2090,1)</f>
        <v>(주)우***스</v>
      </c>
      <c r="E2090" s="3" t="s">
        <v>187</v>
      </c>
      <c r="F2090" s="3" t="s">
        <v>13</v>
      </c>
      <c r="G2090" s="3" t="s">
        <v>1347</v>
      </c>
      <c r="H2090" t="str">
        <f t="shared" si="659"/>
        <v>광주광역시 서구 매월1로</v>
      </c>
    </row>
    <row r="2091" spans="1:8" x14ac:dyDescent="0.3">
      <c r="A2091" s="3" t="s">
        <v>22</v>
      </c>
      <c r="B2091" s="3" t="s">
        <v>1337</v>
      </c>
      <c r="C2091" s="3" t="s">
        <v>1338</v>
      </c>
      <c r="D2091" s="3" t="str">
        <f t="shared" ref="D2091:D2093" si="662">LEFT(C2091,4)&amp;"****"&amp;RIGHT(C2091,1)</f>
        <v>(주)이****터</v>
      </c>
      <c r="E2091" s="3" t="s">
        <v>68</v>
      </c>
      <c r="F2091" s="3" t="s">
        <v>13</v>
      </c>
      <c r="G2091" s="3" t="s">
        <v>1347</v>
      </c>
      <c r="H2091" t="str">
        <f t="shared" si="659"/>
        <v>광주광역시 서구 매월1로</v>
      </c>
    </row>
    <row r="2092" spans="1:8" x14ac:dyDescent="0.3">
      <c r="A2092" s="3" t="s">
        <v>22</v>
      </c>
      <c r="B2092" s="3" t="s">
        <v>1339</v>
      </c>
      <c r="C2092" s="3" t="s">
        <v>1340</v>
      </c>
      <c r="D2092" s="3" t="str">
        <f t="shared" si="662"/>
        <v>(주)이****류</v>
      </c>
      <c r="E2092" s="3" t="s">
        <v>68</v>
      </c>
      <c r="F2092" s="3" t="s">
        <v>13</v>
      </c>
      <c r="G2092" s="3" t="s">
        <v>1347</v>
      </c>
      <c r="H2092" t="str">
        <f t="shared" si="659"/>
        <v>광주광역시 서구 매월1로</v>
      </c>
    </row>
    <row r="2093" spans="1:8" x14ac:dyDescent="0.3">
      <c r="A2093" s="3" t="s">
        <v>22</v>
      </c>
      <c r="B2093" s="3" t="s">
        <v>1341</v>
      </c>
      <c r="C2093" s="3" t="s">
        <v>1338</v>
      </c>
      <c r="D2093" s="3" t="str">
        <f t="shared" si="662"/>
        <v>(주)이****터</v>
      </c>
      <c r="E2093" s="3" t="s">
        <v>68</v>
      </c>
      <c r="F2093" s="3" t="s">
        <v>13</v>
      </c>
      <c r="G2093" s="3" t="s">
        <v>1347</v>
      </c>
      <c r="H2093" t="str">
        <f t="shared" si="659"/>
        <v>광주광역시 서구 매월1로</v>
      </c>
    </row>
    <row r="2094" spans="1:8" x14ac:dyDescent="0.3">
      <c r="A2094" s="3" t="s">
        <v>22</v>
      </c>
      <c r="B2094" s="3" t="s">
        <v>1342</v>
      </c>
      <c r="C2094" s="3" t="s">
        <v>1343</v>
      </c>
      <c r="D2094" s="3" t="str">
        <f>LEFT(C2094,4)&amp;"*****"&amp;RIGHT(C2094,1)</f>
        <v>(주)청*****템</v>
      </c>
      <c r="E2094" s="3" t="s">
        <v>68</v>
      </c>
      <c r="F2094" s="3" t="s">
        <v>13</v>
      </c>
      <c r="G2094" s="3" t="s">
        <v>1347</v>
      </c>
      <c r="H2094" t="str">
        <f>LEFT(G2094,13)</f>
        <v>광주광역시 서구 매월1로</v>
      </c>
    </row>
    <row r="2095" spans="1:8" x14ac:dyDescent="0.3">
      <c r="A2095" s="3" t="s">
        <v>22</v>
      </c>
      <c r="B2095" s="3" t="s">
        <v>1345</v>
      </c>
      <c r="C2095" s="3" t="s">
        <v>1333</v>
      </c>
      <c r="D2095" s="3" t="str">
        <f t="shared" ref="D2095:D2097" si="663">LEFT(C2095,4)&amp;"***"&amp;RIGHT(C2095,1)</f>
        <v>주식회사***산</v>
      </c>
      <c r="E2095" s="3" t="s">
        <v>355</v>
      </c>
      <c r="F2095" s="3" t="s">
        <v>13</v>
      </c>
      <c r="G2095" s="3" t="s">
        <v>1347</v>
      </c>
      <c r="H2095" t="str">
        <f t="shared" ref="H2095:H2101" si="664">LEFT(G2095,13)</f>
        <v>광주광역시 서구 매월1로</v>
      </c>
    </row>
    <row r="2096" spans="1:8" x14ac:dyDescent="0.3">
      <c r="A2096" s="3" t="s">
        <v>38</v>
      </c>
      <c r="B2096" s="3" t="s">
        <v>1332</v>
      </c>
      <c r="C2096" s="3" t="s">
        <v>1333</v>
      </c>
      <c r="D2096" s="3" t="str">
        <f t="shared" si="663"/>
        <v>주식회사***산</v>
      </c>
      <c r="E2096" s="3" t="s">
        <v>353</v>
      </c>
      <c r="F2096" s="3" t="s">
        <v>13</v>
      </c>
      <c r="G2096" s="3" t="s">
        <v>1334</v>
      </c>
      <c r="H2096" t="str">
        <f t="shared" si="664"/>
        <v>광주광역시 서구 매월1로</v>
      </c>
    </row>
    <row r="2097" spans="1:8" x14ac:dyDescent="0.3">
      <c r="A2097" s="3" t="s">
        <v>38</v>
      </c>
      <c r="B2097" s="3" t="s">
        <v>1345</v>
      </c>
      <c r="C2097" s="3" t="s">
        <v>1333</v>
      </c>
      <c r="D2097" s="3" t="str">
        <f t="shared" si="663"/>
        <v>주식회사***산</v>
      </c>
      <c r="E2097" s="3" t="s">
        <v>354</v>
      </c>
      <c r="F2097" s="3" t="s">
        <v>13</v>
      </c>
      <c r="G2097" s="3" t="s">
        <v>1334</v>
      </c>
      <c r="H2097" t="str">
        <f t="shared" si="664"/>
        <v>광주광역시 서구 매월1로</v>
      </c>
    </row>
    <row r="2098" spans="1:8" x14ac:dyDescent="0.3">
      <c r="A2098" s="3" t="s">
        <v>38</v>
      </c>
      <c r="B2098" s="3" t="s">
        <v>1335</v>
      </c>
      <c r="C2098" s="3" t="s">
        <v>1336</v>
      </c>
      <c r="D2098" s="3" t="str">
        <f>LEFT(C2098,4)&amp;"***"&amp;RIGHT(C2098,1)</f>
        <v>(주)우***스</v>
      </c>
      <c r="E2098" s="3" t="s">
        <v>120</v>
      </c>
      <c r="F2098" s="3" t="s">
        <v>13</v>
      </c>
      <c r="G2098" s="3" t="s">
        <v>1334</v>
      </c>
      <c r="H2098" t="str">
        <f t="shared" si="664"/>
        <v>광주광역시 서구 매월1로</v>
      </c>
    </row>
    <row r="2099" spans="1:8" x14ac:dyDescent="0.3">
      <c r="A2099" s="3" t="s">
        <v>38</v>
      </c>
      <c r="B2099" s="3" t="s">
        <v>1337</v>
      </c>
      <c r="C2099" s="3" t="s">
        <v>1338</v>
      </c>
      <c r="D2099" s="3" t="str">
        <f t="shared" ref="D2099:D2101" si="665">LEFT(C2099,4)&amp;"****"&amp;RIGHT(C2099,1)</f>
        <v>(주)이****터</v>
      </c>
      <c r="E2099" s="3" t="s">
        <v>81</v>
      </c>
      <c r="F2099" s="3" t="s">
        <v>13</v>
      </c>
      <c r="G2099" s="3" t="s">
        <v>1334</v>
      </c>
      <c r="H2099" t="str">
        <f t="shared" si="664"/>
        <v>광주광역시 서구 매월1로</v>
      </c>
    </row>
    <row r="2100" spans="1:8" x14ac:dyDescent="0.3">
      <c r="A2100" s="3" t="s">
        <v>38</v>
      </c>
      <c r="B2100" s="3" t="s">
        <v>1339</v>
      </c>
      <c r="C2100" s="3" t="s">
        <v>1340</v>
      </c>
      <c r="D2100" s="3" t="str">
        <f t="shared" si="665"/>
        <v>(주)이****류</v>
      </c>
      <c r="E2100" s="3" t="s">
        <v>81</v>
      </c>
      <c r="F2100" s="3" t="s">
        <v>13</v>
      </c>
      <c r="G2100" s="3" t="s">
        <v>1334</v>
      </c>
      <c r="H2100" t="str">
        <f t="shared" si="664"/>
        <v>광주광역시 서구 매월1로</v>
      </c>
    </row>
    <row r="2101" spans="1:8" x14ac:dyDescent="0.3">
      <c r="A2101" s="3" t="s">
        <v>38</v>
      </c>
      <c r="B2101" s="3" t="s">
        <v>1341</v>
      </c>
      <c r="C2101" s="3" t="s">
        <v>1338</v>
      </c>
      <c r="D2101" s="3" t="str">
        <f t="shared" si="665"/>
        <v>(주)이****터</v>
      </c>
      <c r="E2101" s="3" t="s">
        <v>81</v>
      </c>
      <c r="F2101" s="3" t="s">
        <v>13</v>
      </c>
      <c r="G2101" s="3" t="s">
        <v>1334</v>
      </c>
      <c r="H2101" t="str">
        <f t="shared" si="664"/>
        <v>광주광역시 서구 매월1로</v>
      </c>
    </row>
    <row r="2102" spans="1:8" x14ac:dyDescent="0.3">
      <c r="A2102" s="3" t="s">
        <v>38</v>
      </c>
      <c r="B2102" s="3" t="s">
        <v>1342</v>
      </c>
      <c r="C2102" s="3" t="s">
        <v>1343</v>
      </c>
      <c r="D2102" s="3" t="str">
        <f>LEFT(C2102,4)&amp;"*****"&amp;RIGHT(C2102,1)</f>
        <v>(주)청*****템</v>
      </c>
      <c r="E2102" s="3" t="s">
        <v>81</v>
      </c>
      <c r="F2102" s="3" t="s">
        <v>13</v>
      </c>
      <c r="G2102" s="3" t="s">
        <v>1334</v>
      </c>
      <c r="H2102" t="str">
        <f>LEFT(G2102,13)</f>
        <v>광주광역시 서구 매월1로</v>
      </c>
    </row>
    <row r="2103" spans="1:8" x14ac:dyDescent="0.3">
      <c r="A2103" s="3" t="s">
        <v>30</v>
      </c>
      <c r="B2103" s="3" t="s">
        <v>1337</v>
      </c>
      <c r="C2103" s="3" t="s">
        <v>1338</v>
      </c>
      <c r="D2103" s="3" t="str">
        <f>LEFT(C2103,4)&amp;"****"&amp;RIGHT(C2103,1)</f>
        <v>(주)이****터</v>
      </c>
      <c r="E2103" s="3" t="s">
        <v>77</v>
      </c>
      <c r="F2103" s="3" t="s">
        <v>13</v>
      </c>
      <c r="G2103" s="3" t="s">
        <v>1334</v>
      </c>
      <c r="H2103" t="str">
        <f>LEFT(G2103,13)</f>
        <v>광주광역시 서구 매월1로</v>
      </c>
    </row>
    <row r="2104" spans="1:8" x14ac:dyDescent="0.3">
      <c r="A2104" s="3" t="s">
        <v>9</v>
      </c>
      <c r="B2104" s="3" t="s">
        <v>1342</v>
      </c>
      <c r="C2104" s="3" t="s">
        <v>1343</v>
      </c>
      <c r="D2104" s="3" t="str">
        <f>LEFT(C2104,4)&amp;"*****"&amp;RIGHT(C2104,1)</f>
        <v>(주)청*****템</v>
      </c>
      <c r="E2104" s="3" t="s">
        <v>66</v>
      </c>
      <c r="F2104" s="3" t="s">
        <v>13</v>
      </c>
      <c r="G2104" s="3" t="s">
        <v>1347</v>
      </c>
      <c r="H2104" t="str">
        <f>LEFT(G2104,13)</f>
        <v>광주광역시 서구 매월1로</v>
      </c>
    </row>
    <row r="2105" spans="1:8" x14ac:dyDescent="0.3">
      <c r="A2105" s="3" t="s">
        <v>15</v>
      </c>
      <c r="B2105" s="3" t="s">
        <v>1341</v>
      </c>
      <c r="C2105" s="3" t="s">
        <v>1338</v>
      </c>
      <c r="D2105" s="3" t="str">
        <f t="shared" ref="D2105:D2108" si="666">LEFT(C2105,4)&amp;"****"&amp;RIGHT(C2105,1)</f>
        <v>(주)이****터</v>
      </c>
      <c r="E2105" s="3" t="s">
        <v>66</v>
      </c>
      <c r="F2105" s="3" t="s">
        <v>13</v>
      </c>
      <c r="G2105" s="3" t="s">
        <v>1347</v>
      </c>
      <c r="H2105" t="str">
        <f t="shared" ref="H2105:H2108" si="667">LEFT(G2105,13)</f>
        <v>광주광역시 서구 매월1로</v>
      </c>
    </row>
    <row r="2106" spans="1:8" x14ac:dyDescent="0.3">
      <c r="A2106" s="3" t="s">
        <v>30</v>
      </c>
      <c r="B2106" s="3" t="s">
        <v>1339</v>
      </c>
      <c r="C2106" s="3" t="s">
        <v>1340</v>
      </c>
      <c r="D2106" s="3" t="str">
        <f t="shared" si="666"/>
        <v>(주)이****류</v>
      </c>
      <c r="E2106" s="3" t="s">
        <v>77</v>
      </c>
      <c r="F2106" s="3" t="s">
        <v>13</v>
      </c>
      <c r="G2106" s="3" t="s">
        <v>1334</v>
      </c>
      <c r="H2106" t="str">
        <f t="shared" si="667"/>
        <v>광주광역시 서구 매월1로</v>
      </c>
    </row>
    <row r="2107" spans="1:8" x14ac:dyDescent="0.3">
      <c r="A2107" s="3" t="s">
        <v>30</v>
      </c>
      <c r="B2107" s="3" t="s">
        <v>1341</v>
      </c>
      <c r="C2107" s="3" t="s">
        <v>1338</v>
      </c>
      <c r="D2107" s="3" t="str">
        <f t="shared" si="666"/>
        <v>(주)이****터</v>
      </c>
      <c r="E2107" s="3" t="s">
        <v>77</v>
      </c>
      <c r="F2107" s="3" t="s">
        <v>13</v>
      </c>
      <c r="G2107" s="3" t="s">
        <v>1334</v>
      </c>
      <c r="H2107" t="str">
        <f t="shared" si="667"/>
        <v>광주광역시 서구 매월1로</v>
      </c>
    </row>
    <row r="2108" spans="1:8" x14ac:dyDescent="0.3">
      <c r="A2108" s="3" t="s">
        <v>33</v>
      </c>
      <c r="B2108" s="3" t="s">
        <v>1341</v>
      </c>
      <c r="C2108" s="3" t="s">
        <v>1338</v>
      </c>
      <c r="D2108" s="3" t="str">
        <f t="shared" si="666"/>
        <v>(주)이****터</v>
      </c>
      <c r="E2108" s="3" t="s">
        <v>69</v>
      </c>
      <c r="F2108" s="3" t="s">
        <v>13</v>
      </c>
      <c r="G2108" s="3" t="s">
        <v>1334</v>
      </c>
      <c r="H2108" t="str">
        <f t="shared" si="667"/>
        <v>광주광역시 서구 매월1로</v>
      </c>
    </row>
    <row r="2109" spans="1:8" x14ac:dyDescent="0.3">
      <c r="A2109" s="3" t="s">
        <v>33</v>
      </c>
      <c r="B2109" s="3" t="s">
        <v>1342</v>
      </c>
      <c r="C2109" s="3" t="s">
        <v>1343</v>
      </c>
      <c r="D2109" s="3" t="str">
        <f>LEFT(C2109,4)&amp;"*****"&amp;RIGHT(C2109,1)</f>
        <v>(주)청*****템</v>
      </c>
      <c r="E2109" s="3" t="s">
        <v>69</v>
      </c>
      <c r="F2109" s="3" t="s">
        <v>13</v>
      </c>
      <c r="G2109" s="3" t="s">
        <v>1334</v>
      </c>
      <c r="H2109" t="str">
        <f>LEFT(G2109,13)</f>
        <v>광주광역시 서구 매월1로</v>
      </c>
    </row>
    <row r="2110" spans="1:8" x14ac:dyDescent="0.3">
      <c r="A2110" s="3" t="s">
        <v>33</v>
      </c>
      <c r="B2110" s="3" t="s">
        <v>1332</v>
      </c>
      <c r="C2110" s="3" t="s">
        <v>1333</v>
      </c>
      <c r="D2110" s="3" t="str">
        <f t="shared" ref="D2110:D2111" si="668">LEFT(C2110,4)&amp;"***"&amp;RIGHT(C2110,1)</f>
        <v>주식회사***산</v>
      </c>
      <c r="E2110" s="3" t="s">
        <v>108</v>
      </c>
      <c r="F2110" s="3" t="s">
        <v>13</v>
      </c>
      <c r="G2110" s="3" t="s">
        <v>1334</v>
      </c>
      <c r="H2110" t="str">
        <f t="shared" ref="H2110:H2120" si="669">LEFT(G2110,13)</f>
        <v>광주광역시 서구 매월1로</v>
      </c>
    </row>
    <row r="2111" spans="1:8" x14ac:dyDescent="0.3">
      <c r="A2111" s="3" t="s">
        <v>33</v>
      </c>
      <c r="B2111" s="3" t="s">
        <v>1345</v>
      </c>
      <c r="C2111" s="3" t="s">
        <v>1333</v>
      </c>
      <c r="D2111" s="3" t="str">
        <f t="shared" si="668"/>
        <v>주식회사***산</v>
      </c>
      <c r="E2111" s="3" t="s">
        <v>333</v>
      </c>
      <c r="F2111" s="3" t="s">
        <v>13</v>
      </c>
      <c r="G2111" s="3" t="s">
        <v>1334</v>
      </c>
      <c r="H2111" t="str">
        <f t="shared" si="669"/>
        <v>광주광역시 서구 매월1로</v>
      </c>
    </row>
    <row r="2112" spans="1:8" x14ac:dyDescent="0.3">
      <c r="A2112" s="3" t="s">
        <v>33</v>
      </c>
      <c r="B2112" s="3" t="s">
        <v>1335</v>
      </c>
      <c r="C2112" s="3" t="s">
        <v>1336</v>
      </c>
      <c r="D2112" s="3" t="str">
        <f>LEFT(C2112,4)&amp;"***"&amp;RIGHT(C2112,1)</f>
        <v>(주)우***스</v>
      </c>
      <c r="E2112" s="3" t="s">
        <v>91</v>
      </c>
      <c r="F2112" s="3" t="s">
        <v>13</v>
      </c>
      <c r="G2112" s="3" t="s">
        <v>1334</v>
      </c>
      <c r="H2112" t="str">
        <f t="shared" si="669"/>
        <v>광주광역시 서구 매월1로</v>
      </c>
    </row>
    <row r="2113" spans="1:8" x14ac:dyDescent="0.3">
      <c r="A2113" s="3" t="s">
        <v>33</v>
      </c>
      <c r="B2113" s="3" t="s">
        <v>1337</v>
      </c>
      <c r="C2113" s="3" t="s">
        <v>1338</v>
      </c>
      <c r="D2113" s="3" t="str">
        <f t="shared" ref="D2113:D2114" si="670">LEFT(C2113,4)&amp;"****"&amp;RIGHT(C2113,1)</f>
        <v>(주)이****터</v>
      </c>
      <c r="E2113" s="3" t="s">
        <v>69</v>
      </c>
      <c r="F2113" s="3" t="s">
        <v>13</v>
      </c>
      <c r="G2113" s="3" t="s">
        <v>1334</v>
      </c>
      <c r="H2113" t="str">
        <f t="shared" si="669"/>
        <v>광주광역시 서구 매월1로</v>
      </c>
    </row>
    <row r="2114" spans="1:8" x14ac:dyDescent="0.3">
      <c r="A2114" s="3" t="s">
        <v>33</v>
      </c>
      <c r="B2114" s="3" t="s">
        <v>1339</v>
      </c>
      <c r="C2114" s="3" t="s">
        <v>1340</v>
      </c>
      <c r="D2114" s="3" t="str">
        <f t="shared" si="670"/>
        <v>(주)이****류</v>
      </c>
      <c r="E2114" s="3" t="s">
        <v>69</v>
      </c>
      <c r="F2114" s="3" t="s">
        <v>13</v>
      </c>
      <c r="G2114" s="3" t="s">
        <v>1334</v>
      </c>
      <c r="H2114" t="str">
        <f t="shared" si="669"/>
        <v>광주광역시 서구 매월1로</v>
      </c>
    </row>
    <row r="2115" spans="1:8" x14ac:dyDescent="0.3">
      <c r="A2115" s="3" t="s">
        <v>20</v>
      </c>
      <c r="B2115" s="3" t="s">
        <v>1332</v>
      </c>
      <c r="C2115" s="3" t="s">
        <v>1333</v>
      </c>
      <c r="D2115" s="3" t="str">
        <f t="shared" ref="D2115:D2116" si="671">LEFT(C2115,4)&amp;"***"&amp;RIGHT(C2115,1)</f>
        <v>주식회사***산</v>
      </c>
      <c r="E2115" s="3" t="s">
        <v>108</v>
      </c>
      <c r="F2115" s="3" t="s">
        <v>13</v>
      </c>
      <c r="G2115" s="3" t="s">
        <v>1334</v>
      </c>
      <c r="H2115" t="str">
        <f t="shared" si="669"/>
        <v>광주광역시 서구 매월1로</v>
      </c>
    </row>
    <row r="2116" spans="1:8" x14ac:dyDescent="0.3">
      <c r="A2116" s="3" t="s">
        <v>20</v>
      </c>
      <c r="B2116" s="3" t="s">
        <v>1345</v>
      </c>
      <c r="C2116" s="3" t="s">
        <v>1333</v>
      </c>
      <c r="D2116" s="3" t="str">
        <f t="shared" si="671"/>
        <v>주식회사***산</v>
      </c>
      <c r="E2116" s="3" t="s">
        <v>333</v>
      </c>
      <c r="F2116" s="3" t="s">
        <v>13</v>
      </c>
      <c r="G2116" s="3" t="s">
        <v>1334</v>
      </c>
      <c r="H2116" t="str">
        <f t="shared" si="669"/>
        <v>광주광역시 서구 매월1로</v>
      </c>
    </row>
    <row r="2117" spans="1:8" x14ac:dyDescent="0.3">
      <c r="A2117" s="3" t="s">
        <v>20</v>
      </c>
      <c r="B2117" s="3" t="s">
        <v>1335</v>
      </c>
      <c r="C2117" s="3" t="s">
        <v>1336</v>
      </c>
      <c r="D2117" s="3" t="str">
        <f>LEFT(C2117,4)&amp;"***"&amp;RIGHT(C2117,1)</f>
        <v>(주)우***스</v>
      </c>
      <c r="E2117" s="3" t="s">
        <v>91</v>
      </c>
      <c r="F2117" s="3" t="s">
        <v>13</v>
      </c>
      <c r="G2117" s="3" t="s">
        <v>1334</v>
      </c>
      <c r="H2117" t="str">
        <f t="shared" si="669"/>
        <v>광주광역시 서구 매월1로</v>
      </c>
    </row>
    <row r="2118" spans="1:8" x14ac:dyDescent="0.3">
      <c r="A2118" s="3" t="s">
        <v>20</v>
      </c>
      <c r="B2118" s="3" t="s">
        <v>1337</v>
      </c>
      <c r="C2118" s="3" t="s">
        <v>1338</v>
      </c>
      <c r="D2118" s="3" t="str">
        <f t="shared" ref="D2118:D2120" si="672">LEFT(C2118,4)&amp;"****"&amp;RIGHT(C2118,1)</f>
        <v>(주)이****터</v>
      </c>
      <c r="E2118" s="3" t="s">
        <v>69</v>
      </c>
      <c r="F2118" s="3" t="s">
        <v>13</v>
      </c>
      <c r="G2118" s="3" t="s">
        <v>1334</v>
      </c>
      <c r="H2118" t="str">
        <f t="shared" si="669"/>
        <v>광주광역시 서구 매월1로</v>
      </c>
    </row>
    <row r="2119" spans="1:8" x14ac:dyDescent="0.3">
      <c r="A2119" s="3" t="s">
        <v>20</v>
      </c>
      <c r="B2119" s="3" t="s">
        <v>1339</v>
      </c>
      <c r="C2119" s="3" t="s">
        <v>1340</v>
      </c>
      <c r="D2119" s="3" t="str">
        <f t="shared" si="672"/>
        <v>(주)이****류</v>
      </c>
      <c r="E2119" s="3" t="s">
        <v>69</v>
      </c>
      <c r="F2119" s="3" t="s">
        <v>13</v>
      </c>
      <c r="G2119" s="3" t="s">
        <v>1334</v>
      </c>
      <c r="H2119" t="str">
        <f t="shared" si="669"/>
        <v>광주광역시 서구 매월1로</v>
      </c>
    </row>
    <row r="2120" spans="1:8" x14ac:dyDescent="0.3">
      <c r="A2120" s="3" t="s">
        <v>20</v>
      </c>
      <c r="B2120" s="3" t="s">
        <v>1341</v>
      </c>
      <c r="C2120" s="3" t="s">
        <v>1338</v>
      </c>
      <c r="D2120" s="3" t="str">
        <f t="shared" si="672"/>
        <v>(주)이****터</v>
      </c>
      <c r="E2120" s="3" t="s">
        <v>69</v>
      </c>
      <c r="F2120" s="3" t="s">
        <v>13</v>
      </c>
      <c r="G2120" s="3" t="s">
        <v>1334</v>
      </c>
      <c r="H2120" t="str">
        <f t="shared" si="669"/>
        <v>광주광역시 서구 매월1로</v>
      </c>
    </row>
    <row r="2121" spans="1:8" x14ac:dyDescent="0.3">
      <c r="A2121" s="3" t="s">
        <v>20</v>
      </c>
      <c r="B2121" s="3" t="s">
        <v>1342</v>
      </c>
      <c r="C2121" s="3" t="s">
        <v>1343</v>
      </c>
      <c r="D2121" s="3" t="str">
        <f>LEFT(C2121,4)&amp;"*****"&amp;RIGHT(C2121,1)</f>
        <v>(주)청*****템</v>
      </c>
      <c r="E2121" s="3" t="s">
        <v>69</v>
      </c>
      <c r="F2121" s="3" t="s">
        <v>13</v>
      </c>
      <c r="G2121" s="3" t="s">
        <v>1334</v>
      </c>
      <c r="H2121" t="str">
        <f>LEFT(G2121,13)</f>
        <v>광주광역시 서구 매월1로</v>
      </c>
    </row>
    <row r="2122" spans="1:8" x14ac:dyDescent="0.3">
      <c r="A2122" s="3" t="s">
        <v>15</v>
      </c>
      <c r="B2122" s="3" t="s">
        <v>1337</v>
      </c>
      <c r="C2122" s="3" t="s">
        <v>1338</v>
      </c>
      <c r="D2122" s="3" t="str">
        <f t="shared" ref="D2122:D2123" si="673">LEFT(C2122,4)&amp;"****"&amp;RIGHT(C2122,1)</f>
        <v>(주)이****터</v>
      </c>
      <c r="E2122" s="3" t="s">
        <v>66</v>
      </c>
      <c r="F2122" s="3" t="s">
        <v>13</v>
      </c>
      <c r="G2122" s="3" t="s">
        <v>1347</v>
      </c>
      <c r="H2122" t="str">
        <f t="shared" ref="H2122:H2123" si="674">LEFT(G2122,13)</f>
        <v>광주광역시 서구 매월1로</v>
      </c>
    </row>
    <row r="2123" spans="1:8" x14ac:dyDescent="0.3">
      <c r="A2123" s="3" t="s">
        <v>15</v>
      </c>
      <c r="B2123" s="3" t="s">
        <v>1339</v>
      </c>
      <c r="C2123" s="3" t="s">
        <v>1340</v>
      </c>
      <c r="D2123" s="3" t="str">
        <f t="shared" si="673"/>
        <v>(주)이****류</v>
      </c>
      <c r="E2123" s="3" t="s">
        <v>66</v>
      </c>
      <c r="F2123" s="3" t="s">
        <v>13</v>
      </c>
      <c r="G2123" s="3" t="s">
        <v>1347</v>
      </c>
      <c r="H2123" t="str">
        <f t="shared" si="674"/>
        <v>광주광역시 서구 매월1로</v>
      </c>
    </row>
    <row r="2124" spans="1:8" x14ac:dyDescent="0.3">
      <c r="A2124" s="3" t="s">
        <v>30</v>
      </c>
      <c r="B2124" s="3" t="s">
        <v>1342</v>
      </c>
      <c r="C2124" s="3" t="s">
        <v>1343</v>
      </c>
      <c r="D2124" s="3" t="str">
        <f>LEFT(C2124,4)&amp;"*****"&amp;RIGHT(C2124,1)</f>
        <v>(주)청*****템</v>
      </c>
      <c r="E2124" s="3" t="s">
        <v>77</v>
      </c>
      <c r="F2124" s="3" t="s">
        <v>13</v>
      </c>
      <c r="G2124" s="3" t="s">
        <v>1334</v>
      </c>
      <c r="H2124" t="str">
        <f>LEFT(G2124,13)</f>
        <v>광주광역시 서구 매월1로</v>
      </c>
    </row>
    <row r="2125" spans="1:8" x14ac:dyDescent="0.3">
      <c r="A2125" s="3" t="s">
        <v>28</v>
      </c>
      <c r="B2125" s="3" t="s">
        <v>1332</v>
      </c>
      <c r="C2125" s="3" t="s">
        <v>1333</v>
      </c>
      <c r="D2125" s="3" t="str">
        <f t="shared" ref="D2125:D2126" si="675">LEFT(C2125,4)&amp;"***"&amp;RIGHT(C2125,1)</f>
        <v>주식회사***산</v>
      </c>
      <c r="E2125" s="3" t="s">
        <v>119</v>
      </c>
      <c r="F2125" s="3" t="s">
        <v>13</v>
      </c>
      <c r="G2125" s="3" t="s">
        <v>1334</v>
      </c>
      <c r="H2125" t="str">
        <f t="shared" ref="H2125:H2126" si="676">LEFT(G2125,13)</f>
        <v>광주광역시 서구 매월1로</v>
      </c>
    </row>
    <row r="2126" spans="1:8" x14ac:dyDescent="0.3">
      <c r="A2126" s="3" t="s">
        <v>28</v>
      </c>
      <c r="B2126" s="3" t="s">
        <v>1345</v>
      </c>
      <c r="C2126" s="3" t="s">
        <v>1333</v>
      </c>
      <c r="D2126" s="3" t="str">
        <f t="shared" si="675"/>
        <v>주식회사***산</v>
      </c>
      <c r="E2126" s="3" t="s">
        <v>322</v>
      </c>
      <c r="F2126" s="3" t="s">
        <v>13</v>
      </c>
      <c r="G2126" s="3" t="s">
        <v>1334</v>
      </c>
      <c r="H2126" t="str">
        <f t="shared" si="676"/>
        <v>광주광역시 서구 매월1로</v>
      </c>
    </row>
    <row r="2127" spans="1:8" x14ac:dyDescent="0.3">
      <c r="A2127" s="3" t="s">
        <v>15</v>
      </c>
      <c r="B2127" s="3" t="s">
        <v>1342</v>
      </c>
      <c r="C2127" s="3" t="s">
        <v>1343</v>
      </c>
      <c r="D2127" s="3" t="str">
        <f>LEFT(C2127,4)&amp;"*****"&amp;RIGHT(C2127,1)</f>
        <v>(주)청*****템</v>
      </c>
      <c r="E2127" s="3" t="s">
        <v>66</v>
      </c>
      <c r="F2127" s="3" t="s">
        <v>13</v>
      </c>
      <c r="G2127" s="3" t="s">
        <v>1347</v>
      </c>
      <c r="H2127" t="str">
        <f>LEFT(G2127,13)</f>
        <v>광주광역시 서구 매월1로</v>
      </c>
    </row>
    <row r="2128" spans="1:8" x14ac:dyDescent="0.3">
      <c r="A2128" s="3" t="s">
        <v>15</v>
      </c>
      <c r="B2128" s="3" t="s">
        <v>1332</v>
      </c>
      <c r="C2128" s="3" t="s">
        <v>1333</v>
      </c>
      <c r="D2128" s="3" t="str">
        <f t="shared" ref="D2128:D2131" si="677">LEFT(C2128,4)&amp;"***"&amp;RIGHT(C2128,1)</f>
        <v>주식회사***산</v>
      </c>
      <c r="E2128" s="3" t="s">
        <v>276</v>
      </c>
      <c r="F2128" s="3" t="s">
        <v>13</v>
      </c>
      <c r="G2128" s="3" t="s">
        <v>1347</v>
      </c>
      <c r="H2128" t="str">
        <f t="shared" ref="H2128:H2134" si="678">LEFT(G2128,13)</f>
        <v>광주광역시 서구 매월1로</v>
      </c>
    </row>
    <row r="2129" spans="1:8" x14ac:dyDescent="0.3">
      <c r="A2129" s="3" t="s">
        <v>15</v>
      </c>
      <c r="B2129" s="3" t="s">
        <v>1345</v>
      </c>
      <c r="C2129" s="3" t="s">
        <v>1333</v>
      </c>
      <c r="D2129" s="3" t="str">
        <f t="shared" si="677"/>
        <v>주식회사***산</v>
      </c>
      <c r="E2129" s="3" t="s">
        <v>626</v>
      </c>
      <c r="F2129" s="3" t="s">
        <v>13</v>
      </c>
      <c r="G2129" s="3" t="s">
        <v>1347</v>
      </c>
      <c r="H2129" t="str">
        <f t="shared" si="678"/>
        <v>광주광역시 서구 매월1로</v>
      </c>
    </row>
    <row r="2130" spans="1:8" x14ac:dyDescent="0.3">
      <c r="A2130" s="3" t="s">
        <v>15</v>
      </c>
      <c r="B2130" s="3" t="s">
        <v>1335</v>
      </c>
      <c r="C2130" s="3" t="s">
        <v>1336</v>
      </c>
      <c r="D2130" s="3" t="str">
        <f t="shared" si="677"/>
        <v>(주)우***스</v>
      </c>
      <c r="E2130" s="3" t="s">
        <v>148</v>
      </c>
      <c r="F2130" s="3" t="s">
        <v>13</v>
      </c>
      <c r="G2130" s="3" t="s">
        <v>1347</v>
      </c>
      <c r="H2130" t="str">
        <f t="shared" si="678"/>
        <v>광주광역시 서구 매월1로</v>
      </c>
    </row>
    <row r="2131" spans="1:8" x14ac:dyDescent="0.3">
      <c r="A2131" s="3" t="s">
        <v>28</v>
      </c>
      <c r="B2131" s="3" t="s">
        <v>1335</v>
      </c>
      <c r="C2131" s="3" t="s">
        <v>1336</v>
      </c>
      <c r="D2131" s="3" t="str">
        <f t="shared" si="677"/>
        <v>(주)우***스</v>
      </c>
      <c r="E2131" s="3" t="s">
        <v>119</v>
      </c>
      <c r="F2131" s="3" t="s">
        <v>13</v>
      </c>
      <c r="G2131" s="3" t="s">
        <v>1334</v>
      </c>
      <c r="H2131" t="str">
        <f t="shared" si="678"/>
        <v>광주광역시 서구 매월1로</v>
      </c>
    </row>
    <row r="2132" spans="1:8" x14ac:dyDescent="0.3">
      <c r="A2132" s="3" t="s">
        <v>28</v>
      </c>
      <c r="B2132" s="3" t="s">
        <v>1337</v>
      </c>
      <c r="C2132" s="3" t="s">
        <v>1338</v>
      </c>
      <c r="D2132" s="3" t="str">
        <f t="shared" ref="D2132:D2134" si="679">LEFT(C2132,4)&amp;"****"&amp;RIGHT(C2132,1)</f>
        <v>(주)이****터</v>
      </c>
      <c r="E2132" s="3" t="s">
        <v>80</v>
      </c>
      <c r="F2132" s="3" t="s">
        <v>13</v>
      </c>
      <c r="G2132" s="3" t="s">
        <v>1334</v>
      </c>
      <c r="H2132" t="str">
        <f t="shared" si="678"/>
        <v>광주광역시 서구 매월1로</v>
      </c>
    </row>
    <row r="2133" spans="1:8" x14ac:dyDescent="0.3">
      <c r="A2133" s="3" t="s">
        <v>28</v>
      </c>
      <c r="B2133" s="3" t="s">
        <v>1339</v>
      </c>
      <c r="C2133" s="3" t="s">
        <v>1340</v>
      </c>
      <c r="D2133" s="3" t="str">
        <f t="shared" si="679"/>
        <v>(주)이****류</v>
      </c>
      <c r="E2133" s="3" t="s">
        <v>80</v>
      </c>
      <c r="F2133" s="3" t="s">
        <v>13</v>
      </c>
      <c r="G2133" s="3" t="s">
        <v>1334</v>
      </c>
      <c r="H2133" t="str">
        <f t="shared" si="678"/>
        <v>광주광역시 서구 매월1로</v>
      </c>
    </row>
    <row r="2134" spans="1:8" x14ac:dyDescent="0.3">
      <c r="A2134" s="3" t="s">
        <v>28</v>
      </c>
      <c r="B2134" s="3" t="s">
        <v>1341</v>
      </c>
      <c r="C2134" s="3" t="s">
        <v>1338</v>
      </c>
      <c r="D2134" s="3" t="str">
        <f t="shared" si="679"/>
        <v>(주)이****터</v>
      </c>
      <c r="E2134" s="3" t="s">
        <v>80</v>
      </c>
      <c r="F2134" s="3" t="s">
        <v>13</v>
      </c>
      <c r="G2134" s="3" t="s">
        <v>1334</v>
      </c>
      <c r="H2134" t="str">
        <f t="shared" si="678"/>
        <v>광주광역시 서구 매월1로</v>
      </c>
    </row>
    <row r="2135" spans="1:8" x14ac:dyDescent="0.3">
      <c r="A2135" s="3" t="s">
        <v>28</v>
      </c>
      <c r="B2135" s="3" t="s">
        <v>1342</v>
      </c>
      <c r="C2135" s="3" t="s">
        <v>1343</v>
      </c>
      <c r="D2135" s="3" t="str">
        <f>LEFT(C2135,4)&amp;"*****"&amp;RIGHT(C2135,1)</f>
        <v>(주)청*****템</v>
      </c>
      <c r="E2135" s="3" t="s">
        <v>80</v>
      </c>
      <c r="F2135" s="3" t="s">
        <v>13</v>
      </c>
      <c r="G2135" s="3" t="s">
        <v>1334</v>
      </c>
      <c r="H2135" t="str">
        <f>LEFT(G2135,13)</f>
        <v>광주광역시 서구 매월1로</v>
      </c>
    </row>
    <row r="2136" spans="1:8" x14ac:dyDescent="0.3">
      <c r="A2136" s="3" t="s">
        <v>32</v>
      </c>
      <c r="B2136" s="3" t="s">
        <v>1345</v>
      </c>
      <c r="C2136" s="3" t="s">
        <v>1333</v>
      </c>
      <c r="D2136" s="3" t="str">
        <f t="shared" ref="D2136" si="680">LEFT(C2136,4)&amp;"***"&amp;RIGHT(C2136,1)</f>
        <v>주식회사***산</v>
      </c>
      <c r="E2136" s="3" t="s">
        <v>322</v>
      </c>
      <c r="F2136" s="3" t="s">
        <v>13</v>
      </c>
      <c r="G2136" s="3" t="s">
        <v>1334</v>
      </c>
      <c r="H2136" t="str">
        <f t="shared" ref="H2136:H2139" si="681">LEFT(G2136,13)</f>
        <v>광주광역시 서구 매월1로</v>
      </c>
    </row>
    <row r="2137" spans="1:8" x14ac:dyDescent="0.3">
      <c r="A2137" s="3" t="s">
        <v>32</v>
      </c>
      <c r="B2137" s="3" t="s">
        <v>1335</v>
      </c>
      <c r="C2137" s="3" t="s">
        <v>1336</v>
      </c>
      <c r="D2137" s="3" t="str">
        <f>LEFT(C2137,4)&amp;"***"&amp;RIGHT(C2137,1)</f>
        <v>(주)우***스</v>
      </c>
      <c r="E2137" s="3" t="s">
        <v>119</v>
      </c>
      <c r="F2137" s="3" t="s">
        <v>13</v>
      </c>
      <c r="G2137" s="3" t="s">
        <v>1334</v>
      </c>
      <c r="H2137" t="str">
        <f t="shared" si="681"/>
        <v>광주광역시 서구 매월1로</v>
      </c>
    </row>
    <row r="2138" spans="1:8" x14ac:dyDescent="0.3">
      <c r="A2138" s="3" t="s">
        <v>32</v>
      </c>
      <c r="B2138" s="3" t="s">
        <v>1339</v>
      </c>
      <c r="C2138" s="3" t="s">
        <v>1340</v>
      </c>
      <c r="D2138" s="3" t="str">
        <f t="shared" ref="D2138:D2139" si="682">LEFT(C2138,4)&amp;"****"&amp;RIGHT(C2138,1)</f>
        <v>(주)이****류</v>
      </c>
      <c r="E2138" s="3" t="s">
        <v>80</v>
      </c>
      <c r="F2138" s="3" t="s">
        <v>13</v>
      </c>
      <c r="G2138" s="3" t="s">
        <v>1334</v>
      </c>
      <c r="H2138" t="str">
        <f t="shared" si="681"/>
        <v>광주광역시 서구 매월1로</v>
      </c>
    </row>
    <row r="2139" spans="1:8" x14ac:dyDescent="0.3">
      <c r="A2139" s="3" t="s">
        <v>32</v>
      </c>
      <c r="B2139" s="3" t="s">
        <v>1341</v>
      </c>
      <c r="C2139" s="3" t="s">
        <v>1338</v>
      </c>
      <c r="D2139" s="3" t="str">
        <f t="shared" si="682"/>
        <v>(주)이****터</v>
      </c>
      <c r="E2139" s="3" t="s">
        <v>80</v>
      </c>
      <c r="F2139" s="3" t="s">
        <v>13</v>
      </c>
      <c r="G2139" s="3" t="s">
        <v>1334</v>
      </c>
      <c r="H2139" t="str">
        <f t="shared" si="681"/>
        <v>광주광역시 서구 매월1로</v>
      </c>
    </row>
    <row r="2140" spans="1:8" x14ac:dyDescent="0.3">
      <c r="A2140" s="3" t="s">
        <v>32</v>
      </c>
      <c r="B2140" s="3" t="s">
        <v>1342</v>
      </c>
      <c r="C2140" s="3" t="s">
        <v>1343</v>
      </c>
      <c r="D2140" s="3" t="str">
        <f>LEFT(C2140,4)&amp;"*****"&amp;RIGHT(C2140,1)</f>
        <v>(주)청*****템</v>
      </c>
      <c r="E2140" s="3" t="s">
        <v>80</v>
      </c>
      <c r="F2140" s="3" t="s">
        <v>13</v>
      </c>
      <c r="G2140" s="3" t="s">
        <v>1334</v>
      </c>
      <c r="H2140" t="str">
        <f>LEFT(G2140,13)</f>
        <v>광주광역시 서구 매월1로</v>
      </c>
    </row>
    <row r="2141" spans="1:8" x14ac:dyDescent="0.3">
      <c r="A2141" s="3" t="s">
        <v>36</v>
      </c>
      <c r="B2141" s="3" t="s">
        <v>1349</v>
      </c>
      <c r="C2141" s="3" t="s">
        <v>1350</v>
      </c>
      <c r="D2141" s="3" t="str">
        <f t="shared" ref="D2141:D2149" si="683">LEFT(C2141,1)&amp;"*"&amp;RIGHT(C2141,1)</f>
        <v>이*수</v>
      </c>
      <c r="E2141" s="3" t="s">
        <v>37</v>
      </c>
      <c r="F2141" s="3" t="s">
        <v>13</v>
      </c>
      <c r="G2141" s="3" t="s">
        <v>1351</v>
      </c>
      <c r="H2141" t="str">
        <f>LEFT(G2141,13)</f>
        <v>광주광역시 서구 매월1로</v>
      </c>
    </row>
    <row r="2142" spans="1:8" x14ac:dyDescent="0.3">
      <c r="A2142" s="3" t="s">
        <v>28</v>
      </c>
      <c r="B2142" s="3" t="s">
        <v>1349</v>
      </c>
      <c r="C2142" s="3" t="s">
        <v>1350</v>
      </c>
      <c r="D2142" s="3" t="str">
        <f t="shared" si="683"/>
        <v>이*수</v>
      </c>
      <c r="E2142" s="3" t="s">
        <v>29</v>
      </c>
      <c r="F2142" s="3" t="s">
        <v>13</v>
      </c>
      <c r="G2142" s="3" t="s">
        <v>1351</v>
      </c>
      <c r="H2142" t="str">
        <f t="shared" ref="H2142:H2149" si="684">LEFT(G2142,13)</f>
        <v>광주광역시 서구 매월1로</v>
      </c>
    </row>
    <row r="2143" spans="1:8" x14ac:dyDescent="0.3">
      <c r="A2143" s="3" t="s">
        <v>30</v>
      </c>
      <c r="B2143" s="3" t="s">
        <v>1349</v>
      </c>
      <c r="C2143" s="3" t="s">
        <v>1350</v>
      </c>
      <c r="D2143" s="3" t="str">
        <f t="shared" si="683"/>
        <v>이*수</v>
      </c>
      <c r="E2143" s="3" t="s">
        <v>31</v>
      </c>
      <c r="F2143" s="3" t="s">
        <v>13</v>
      </c>
      <c r="G2143" s="3" t="s">
        <v>1351</v>
      </c>
      <c r="H2143" t="str">
        <f t="shared" si="684"/>
        <v>광주광역시 서구 매월1로</v>
      </c>
    </row>
    <row r="2144" spans="1:8" x14ac:dyDescent="0.3">
      <c r="A2144" s="3" t="s">
        <v>20</v>
      </c>
      <c r="B2144" s="3" t="s">
        <v>1349</v>
      </c>
      <c r="C2144" s="3" t="s">
        <v>1350</v>
      </c>
      <c r="D2144" s="3" t="str">
        <f t="shared" si="683"/>
        <v>이*수</v>
      </c>
      <c r="E2144" s="3" t="s">
        <v>34</v>
      </c>
      <c r="F2144" s="3" t="s">
        <v>13</v>
      </c>
      <c r="G2144" s="3" t="s">
        <v>1351</v>
      </c>
      <c r="H2144" t="str">
        <f t="shared" si="684"/>
        <v>광주광역시 서구 매월1로</v>
      </c>
    </row>
    <row r="2145" spans="1:8" x14ac:dyDescent="0.3">
      <c r="A2145" s="3" t="s">
        <v>33</v>
      </c>
      <c r="B2145" s="3" t="s">
        <v>1349</v>
      </c>
      <c r="C2145" s="3" t="s">
        <v>1350</v>
      </c>
      <c r="D2145" s="3" t="str">
        <f t="shared" si="683"/>
        <v>이*수</v>
      </c>
      <c r="E2145" s="3" t="s">
        <v>34</v>
      </c>
      <c r="F2145" s="3" t="s">
        <v>13</v>
      </c>
      <c r="G2145" s="3" t="s">
        <v>1351</v>
      </c>
      <c r="H2145" t="str">
        <f t="shared" si="684"/>
        <v>광주광역시 서구 매월1로</v>
      </c>
    </row>
    <row r="2146" spans="1:8" x14ac:dyDescent="0.3">
      <c r="A2146" s="3" t="s">
        <v>38</v>
      </c>
      <c r="B2146" s="3" t="s">
        <v>1349</v>
      </c>
      <c r="C2146" s="3" t="s">
        <v>1350</v>
      </c>
      <c r="D2146" s="3" t="str">
        <f t="shared" si="683"/>
        <v>이*수</v>
      </c>
      <c r="E2146" s="3" t="s">
        <v>37</v>
      </c>
      <c r="F2146" s="3" t="s">
        <v>13</v>
      </c>
      <c r="G2146" s="3" t="s">
        <v>1351</v>
      </c>
      <c r="H2146" t="str">
        <f t="shared" si="684"/>
        <v>광주광역시 서구 매월1로</v>
      </c>
    </row>
    <row r="2147" spans="1:8" x14ac:dyDescent="0.3">
      <c r="A2147" s="3" t="s">
        <v>22</v>
      </c>
      <c r="B2147" s="3" t="s">
        <v>1349</v>
      </c>
      <c r="C2147" s="3" t="s">
        <v>1350</v>
      </c>
      <c r="D2147" s="3" t="str">
        <f t="shared" si="683"/>
        <v>이*수</v>
      </c>
      <c r="E2147" s="3" t="s">
        <v>35</v>
      </c>
      <c r="F2147" s="3" t="s">
        <v>13</v>
      </c>
      <c r="G2147" s="3" t="s">
        <v>1351</v>
      </c>
      <c r="H2147" t="str">
        <f t="shared" si="684"/>
        <v>광주광역시 서구 매월1로</v>
      </c>
    </row>
    <row r="2148" spans="1:8" x14ac:dyDescent="0.3">
      <c r="A2148" s="3" t="s">
        <v>9</v>
      </c>
      <c r="B2148" s="3" t="s">
        <v>1349</v>
      </c>
      <c r="C2148" s="3" t="s">
        <v>1350</v>
      </c>
      <c r="D2148" s="3" t="str">
        <f t="shared" si="683"/>
        <v>이*수</v>
      </c>
      <c r="E2148" s="3" t="s">
        <v>26</v>
      </c>
      <c r="F2148" s="3" t="s">
        <v>13</v>
      </c>
      <c r="G2148" s="3" t="s">
        <v>1351</v>
      </c>
      <c r="H2148" t="str">
        <f t="shared" si="684"/>
        <v>광주광역시 서구 매월1로</v>
      </c>
    </row>
    <row r="2149" spans="1:8" x14ac:dyDescent="0.3">
      <c r="A2149" s="3" t="s">
        <v>15</v>
      </c>
      <c r="B2149" s="3" t="s">
        <v>1349</v>
      </c>
      <c r="C2149" s="3" t="s">
        <v>1350</v>
      </c>
      <c r="D2149" s="3" t="str">
        <f t="shared" si="683"/>
        <v>이*수</v>
      </c>
      <c r="E2149" s="3" t="s">
        <v>26</v>
      </c>
      <c r="F2149" s="3" t="s">
        <v>13</v>
      </c>
      <c r="G2149" s="3" t="s">
        <v>1351</v>
      </c>
      <c r="H2149" t="str">
        <f t="shared" si="684"/>
        <v>광주광역시 서구 매월1로</v>
      </c>
    </row>
    <row r="2150" spans="1:8" x14ac:dyDescent="0.3">
      <c r="A2150" s="3" t="s">
        <v>32</v>
      </c>
      <c r="B2150" s="3" t="s">
        <v>1352</v>
      </c>
      <c r="C2150" s="3" t="s">
        <v>1353</v>
      </c>
      <c r="D2150" s="3" t="str">
        <f>LEFT(C2150,4)&amp;"***"&amp;RIGHT(C2150,1)</f>
        <v>유한회사***부</v>
      </c>
      <c r="E2150" s="3" t="s">
        <v>119</v>
      </c>
      <c r="F2150" s="3" t="s">
        <v>13</v>
      </c>
      <c r="G2150" s="3" t="s">
        <v>1354</v>
      </c>
      <c r="H2150" t="str">
        <f>LEFT(G2150,13)</f>
        <v>광주광역시 서구 매월1로</v>
      </c>
    </row>
    <row r="2151" spans="1:8" x14ac:dyDescent="0.3">
      <c r="A2151" s="3" t="s">
        <v>32</v>
      </c>
      <c r="B2151" s="3" t="s">
        <v>1355</v>
      </c>
      <c r="C2151" s="3" t="s">
        <v>1356</v>
      </c>
      <c r="D2151" s="3" t="str">
        <f>LEFT(C2151,4)&amp;"*"&amp;RIGHT(C2151,1)</f>
        <v>유한회사*온</v>
      </c>
      <c r="E2151" s="3" t="s">
        <v>80</v>
      </c>
      <c r="F2151" s="3" t="s">
        <v>13</v>
      </c>
      <c r="G2151" s="3" t="s">
        <v>1357</v>
      </c>
      <c r="H2151" t="str">
        <f>LEFT(G2151,13)</f>
        <v>광주광역시 서구 매월1로</v>
      </c>
    </row>
    <row r="2152" spans="1:8" x14ac:dyDescent="0.3">
      <c r="A2152" s="3" t="s">
        <v>38</v>
      </c>
      <c r="B2152" s="3" t="s">
        <v>1358</v>
      </c>
      <c r="C2152" s="3" t="s">
        <v>1359</v>
      </c>
      <c r="D2152" s="3" t="str">
        <f>LEFT(C2152,4)&amp;"****"&amp;RIGHT(C2152,1)</f>
        <v>(주)에****스</v>
      </c>
      <c r="E2152" s="3" t="s">
        <v>1360</v>
      </c>
      <c r="F2152" s="3" t="s">
        <v>13</v>
      </c>
      <c r="G2152" s="3" t="s">
        <v>1361</v>
      </c>
      <c r="H2152" t="str">
        <f>LEFT(G2152,13)</f>
        <v>광주광역시 서구 매월1로</v>
      </c>
    </row>
    <row r="2153" spans="1:8" x14ac:dyDescent="0.3">
      <c r="A2153" s="3" t="s">
        <v>38</v>
      </c>
      <c r="B2153" s="3" t="s">
        <v>1362</v>
      </c>
      <c r="C2153" s="3" t="s">
        <v>1353</v>
      </c>
      <c r="D2153" s="3" t="str">
        <f>LEFT(C2153,4)&amp;"***"&amp;RIGHT(C2153,1)</f>
        <v>유한회사***부</v>
      </c>
      <c r="E2153" s="3" t="s">
        <v>81</v>
      </c>
      <c r="F2153" s="3" t="s">
        <v>13</v>
      </c>
      <c r="G2153" s="3" t="s">
        <v>1354</v>
      </c>
      <c r="H2153" t="str">
        <f>LEFT(G2153,13)</f>
        <v>광주광역시 서구 매월1로</v>
      </c>
    </row>
    <row r="2154" spans="1:8" x14ac:dyDescent="0.3">
      <c r="A2154" s="3" t="s">
        <v>38</v>
      </c>
      <c r="B2154" s="3" t="s">
        <v>1363</v>
      </c>
      <c r="C2154" s="3" t="s">
        <v>1359</v>
      </c>
      <c r="D2154" s="3" t="str">
        <f>LEFT(C2154,4)&amp;"****"&amp;RIGHT(C2154,1)</f>
        <v>(주)에****스</v>
      </c>
      <c r="E2154" s="3" t="s">
        <v>1364</v>
      </c>
      <c r="F2154" s="3" t="s">
        <v>13</v>
      </c>
      <c r="G2154" s="3" t="s">
        <v>1361</v>
      </c>
      <c r="H2154" t="str">
        <f>LEFT(G2154,13)</f>
        <v>광주광역시 서구 매월1로</v>
      </c>
    </row>
    <row r="2155" spans="1:8" x14ac:dyDescent="0.3">
      <c r="A2155" s="3" t="s">
        <v>36</v>
      </c>
      <c r="B2155" s="3" t="s">
        <v>1352</v>
      </c>
      <c r="C2155" s="3" t="s">
        <v>1353</v>
      </c>
      <c r="D2155" s="3" t="str">
        <f t="shared" ref="D2155:D2157" si="685">LEFT(C2155,4)&amp;"***"&amp;RIGHT(C2155,1)</f>
        <v>유한회사***부</v>
      </c>
      <c r="E2155" s="3" t="s">
        <v>120</v>
      </c>
      <c r="F2155" s="3" t="s">
        <v>13</v>
      </c>
      <c r="G2155" s="3" t="s">
        <v>1354</v>
      </c>
      <c r="H2155" t="str">
        <f t="shared" ref="H2155:H2157" si="686">LEFT(G2155,13)</f>
        <v>광주광역시 서구 매월1로</v>
      </c>
    </row>
    <row r="2156" spans="1:8" x14ac:dyDescent="0.3">
      <c r="A2156" s="3" t="s">
        <v>22</v>
      </c>
      <c r="B2156" s="3" t="s">
        <v>1362</v>
      </c>
      <c r="C2156" s="3" t="s">
        <v>1353</v>
      </c>
      <c r="D2156" s="3" t="str">
        <f t="shared" si="685"/>
        <v>유한회사***부</v>
      </c>
      <c r="E2156" s="3" t="s">
        <v>68</v>
      </c>
      <c r="F2156" s="3" t="s">
        <v>13</v>
      </c>
      <c r="G2156" s="3" t="s">
        <v>1365</v>
      </c>
      <c r="H2156" t="str">
        <f t="shared" si="686"/>
        <v>광주광역시 서구 매월1로</v>
      </c>
    </row>
    <row r="2157" spans="1:8" x14ac:dyDescent="0.3">
      <c r="A2157" s="3" t="s">
        <v>22</v>
      </c>
      <c r="B2157" s="3" t="s">
        <v>1352</v>
      </c>
      <c r="C2157" s="3" t="s">
        <v>1353</v>
      </c>
      <c r="D2157" s="3" t="str">
        <f t="shared" si="685"/>
        <v>유한회사***부</v>
      </c>
      <c r="E2157" s="3" t="s">
        <v>187</v>
      </c>
      <c r="F2157" s="3" t="s">
        <v>13</v>
      </c>
      <c r="G2157" s="3" t="s">
        <v>1365</v>
      </c>
      <c r="H2157" t="str">
        <f t="shared" si="686"/>
        <v>광주광역시 서구 매월1로</v>
      </c>
    </row>
    <row r="2158" spans="1:8" x14ac:dyDescent="0.3">
      <c r="A2158" s="3" t="s">
        <v>22</v>
      </c>
      <c r="B2158" s="3" t="s">
        <v>1366</v>
      </c>
      <c r="C2158" s="3" t="s">
        <v>1367</v>
      </c>
      <c r="D2158" s="3" t="str">
        <f>LEFT(C2158,4)&amp;"*******"&amp;RIGHT(C2158,1)</f>
        <v>(주)세*******사</v>
      </c>
      <c r="E2158" s="3" t="s">
        <v>471</v>
      </c>
      <c r="F2158" s="3" t="s">
        <v>13</v>
      </c>
      <c r="G2158" s="3" t="s">
        <v>1368</v>
      </c>
      <c r="H2158" t="str">
        <f>LEFT(G2158,13)</f>
        <v>광주광역시 서구 매월1로</v>
      </c>
    </row>
    <row r="2159" spans="1:8" x14ac:dyDescent="0.3">
      <c r="A2159" s="3" t="s">
        <v>22</v>
      </c>
      <c r="B2159" s="3" t="s">
        <v>1369</v>
      </c>
      <c r="C2159" s="3" t="s">
        <v>1367</v>
      </c>
      <c r="D2159" s="3" t="str">
        <f>LEFT(C2159,4)&amp;"*******"&amp;RIGHT(C2159,1)</f>
        <v>(주)세*******사</v>
      </c>
      <c r="E2159" s="3" t="s">
        <v>471</v>
      </c>
      <c r="F2159" s="3" t="s">
        <v>13</v>
      </c>
      <c r="G2159" s="3" t="s">
        <v>1368</v>
      </c>
      <c r="H2159" t="str">
        <f>LEFT(G2159,13)</f>
        <v>광주광역시 서구 매월1로</v>
      </c>
    </row>
    <row r="2160" spans="1:8" x14ac:dyDescent="0.3">
      <c r="A2160" s="3" t="s">
        <v>32</v>
      </c>
      <c r="B2160" s="3" t="s">
        <v>1362</v>
      </c>
      <c r="C2160" s="3" t="s">
        <v>1353</v>
      </c>
      <c r="D2160" s="3" t="str">
        <f>LEFT(C2160,4)&amp;"***"&amp;RIGHT(C2160,1)</f>
        <v>유한회사***부</v>
      </c>
      <c r="E2160" s="3" t="s">
        <v>80</v>
      </c>
      <c r="F2160" s="3" t="s">
        <v>13</v>
      </c>
      <c r="G2160" s="3" t="s">
        <v>1354</v>
      </c>
      <c r="H2160" t="str">
        <f>LEFT(G2160,13)</f>
        <v>광주광역시 서구 매월1로</v>
      </c>
    </row>
    <row r="2161" spans="1:8" x14ac:dyDescent="0.3">
      <c r="A2161" s="3" t="s">
        <v>28</v>
      </c>
      <c r="B2161" s="3" t="s">
        <v>1355</v>
      </c>
      <c r="C2161" s="3" t="s">
        <v>1356</v>
      </c>
      <c r="D2161" s="3" t="str">
        <f t="shared" ref="D2161:D2162" si="687">LEFT(C2161,4)&amp;"*"&amp;RIGHT(C2161,1)</f>
        <v>유한회사*온</v>
      </c>
      <c r="E2161" s="3" t="s">
        <v>80</v>
      </c>
      <c r="F2161" s="3" t="s">
        <v>13</v>
      </c>
      <c r="G2161" s="3" t="s">
        <v>1357</v>
      </c>
      <c r="H2161" t="str">
        <f t="shared" ref="H2161:H2162" si="688">LEFT(G2161,13)</f>
        <v>광주광역시 서구 매월1로</v>
      </c>
    </row>
    <row r="2162" spans="1:8" x14ac:dyDescent="0.3">
      <c r="A2162" s="3" t="s">
        <v>33</v>
      </c>
      <c r="B2162" s="3" t="s">
        <v>1355</v>
      </c>
      <c r="C2162" s="3" t="s">
        <v>1356</v>
      </c>
      <c r="D2162" s="3" t="str">
        <f t="shared" si="687"/>
        <v>유한회사*온</v>
      </c>
      <c r="E2162" s="3" t="s">
        <v>700</v>
      </c>
      <c r="F2162" s="3" t="s">
        <v>13</v>
      </c>
      <c r="G2162" s="3" t="s">
        <v>1357</v>
      </c>
      <c r="H2162" t="str">
        <f t="shared" si="688"/>
        <v>광주광역시 서구 매월1로</v>
      </c>
    </row>
    <row r="2163" spans="1:8" x14ac:dyDescent="0.3">
      <c r="A2163" s="3" t="s">
        <v>28</v>
      </c>
      <c r="B2163" s="3" t="s">
        <v>1352</v>
      </c>
      <c r="C2163" s="3" t="s">
        <v>1353</v>
      </c>
      <c r="D2163" s="3" t="str">
        <f>LEFT(C2163,4)&amp;"***"&amp;RIGHT(C2163,1)</f>
        <v>유한회사***부</v>
      </c>
      <c r="E2163" s="3" t="s">
        <v>119</v>
      </c>
      <c r="F2163" s="3" t="s">
        <v>13</v>
      </c>
      <c r="G2163" s="3" t="s">
        <v>1354</v>
      </c>
      <c r="H2163" t="str">
        <f>LEFT(G2163,13)</f>
        <v>광주광역시 서구 매월1로</v>
      </c>
    </row>
    <row r="2164" spans="1:8" x14ac:dyDescent="0.3">
      <c r="A2164" s="3" t="s">
        <v>36</v>
      </c>
      <c r="B2164" s="3" t="s">
        <v>1355</v>
      </c>
      <c r="C2164" s="3" t="s">
        <v>1356</v>
      </c>
      <c r="D2164" s="3" t="str">
        <f>LEFT(C2164,4)&amp;"*"&amp;RIGHT(C2164,1)</f>
        <v>유한회사*온</v>
      </c>
      <c r="E2164" s="3" t="s">
        <v>81</v>
      </c>
      <c r="F2164" s="3" t="s">
        <v>13</v>
      </c>
      <c r="G2164" s="3" t="s">
        <v>1357</v>
      </c>
      <c r="H2164" t="str">
        <f>LEFT(G2164,13)</f>
        <v>광주광역시 서구 매월1로</v>
      </c>
    </row>
    <row r="2165" spans="1:8" x14ac:dyDescent="0.3">
      <c r="A2165" s="3" t="s">
        <v>38</v>
      </c>
      <c r="B2165" s="3" t="s">
        <v>1370</v>
      </c>
      <c r="C2165" s="3" t="s">
        <v>1359</v>
      </c>
      <c r="D2165" s="3" t="str">
        <f t="shared" ref="D2165:D2167" si="689">LEFT(C2165,4)&amp;"****"&amp;RIGHT(C2165,1)</f>
        <v>(주)에****스</v>
      </c>
      <c r="E2165" s="3" t="s">
        <v>1371</v>
      </c>
      <c r="F2165" s="3" t="s">
        <v>13</v>
      </c>
      <c r="G2165" s="3" t="s">
        <v>1361</v>
      </c>
      <c r="H2165" t="str">
        <f t="shared" ref="H2165:H2167" si="690">LEFT(G2165,13)</f>
        <v>광주광역시 서구 매월1로</v>
      </c>
    </row>
    <row r="2166" spans="1:8" x14ac:dyDescent="0.3">
      <c r="A2166" s="3" t="s">
        <v>38</v>
      </c>
      <c r="B2166" s="3" t="s">
        <v>1372</v>
      </c>
      <c r="C2166" s="3" t="s">
        <v>1359</v>
      </c>
      <c r="D2166" s="3" t="str">
        <f t="shared" si="689"/>
        <v>(주)에****스</v>
      </c>
      <c r="E2166" s="3" t="s">
        <v>1373</v>
      </c>
      <c r="F2166" s="3" t="s">
        <v>13</v>
      </c>
      <c r="G2166" s="3" t="s">
        <v>1361</v>
      </c>
      <c r="H2166" t="str">
        <f t="shared" si="690"/>
        <v>광주광역시 서구 매월1로</v>
      </c>
    </row>
    <row r="2167" spans="1:8" x14ac:dyDescent="0.3">
      <c r="A2167" s="3" t="s">
        <v>38</v>
      </c>
      <c r="B2167" s="3" t="s">
        <v>1374</v>
      </c>
      <c r="C2167" s="3" t="s">
        <v>1359</v>
      </c>
      <c r="D2167" s="3" t="str">
        <f t="shared" si="689"/>
        <v>(주)에****스</v>
      </c>
      <c r="E2167" s="3" t="s">
        <v>1375</v>
      </c>
      <c r="F2167" s="3" t="s">
        <v>13</v>
      </c>
      <c r="G2167" s="3" t="s">
        <v>1361</v>
      </c>
      <c r="H2167" t="str">
        <f t="shared" si="690"/>
        <v>광주광역시 서구 매월1로</v>
      </c>
    </row>
    <row r="2168" spans="1:8" x14ac:dyDescent="0.3">
      <c r="A2168" s="3" t="s">
        <v>38</v>
      </c>
      <c r="B2168" s="3" t="s">
        <v>1352</v>
      </c>
      <c r="C2168" s="3" t="s">
        <v>1353</v>
      </c>
      <c r="D2168" s="3" t="str">
        <f>LEFT(C2168,4)&amp;"***"&amp;RIGHT(C2168,1)</f>
        <v>유한회사***부</v>
      </c>
      <c r="E2168" s="3" t="s">
        <v>120</v>
      </c>
      <c r="F2168" s="3" t="s">
        <v>13</v>
      </c>
      <c r="G2168" s="3" t="s">
        <v>1354</v>
      </c>
      <c r="H2168" t="str">
        <f>LEFT(G2168,13)</f>
        <v>광주광역시 서구 매월1로</v>
      </c>
    </row>
    <row r="2169" spans="1:8" x14ac:dyDescent="0.3">
      <c r="A2169" s="3" t="s">
        <v>38</v>
      </c>
      <c r="B2169" s="3" t="s">
        <v>1376</v>
      </c>
      <c r="C2169" s="3" t="s">
        <v>1359</v>
      </c>
      <c r="D2169" s="3" t="str">
        <f t="shared" ref="D2169:D2170" si="691">LEFT(C2169,4)&amp;"****"&amp;RIGHT(C2169,1)</f>
        <v>(주)에****스</v>
      </c>
      <c r="E2169" s="3" t="s">
        <v>112</v>
      </c>
      <c r="F2169" s="3" t="s">
        <v>13</v>
      </c>
      <c r="G2169" s="3" t="s">
        <v>1361</v>
      </c>
      <c r="H2169" t="str">
        <f t="shared" ref="H2169:H2170" si="692">LEFT(G2169,13)</f>
        <v>광주광역시 서구 매월1로</v>
      </c>
    </row>
    <row r="2170" spans="1:8" x14ac:dyDescent="0.3">
      <c r="A2170" s="3" t="s">
        <v>38</v>
      </c>
      <c r="B2170" s="3" t="s">
        <v>1377</v>
      </c>
      <c r="C2170" s="3" t="s">
        <v>1359</v>
      </c>
      <c r="D2170" s="3" t="str">
        <f t="shared" si="691"/>
        <v>(주)에****스</v>
      </c>
      <c r="E2170" s="3" t="s">
        <v>702</v>
      </c>
      <c r="F2170" s="3" t="s">
        <v>13</v>
      </c>
      <c r="G2170" s="3" t="s">
        <v>1361</v>
      </c>
      <c r="H2170" t="str">
        <f t="shared" si="692"/>
        <v>광주광역시 서구 매월1로</v>
      </c>
    </row>
    <row r="2171" spans="1:8" x14ac:dyDescent="0.3">
      <c r="A2171" s="3" t="s">
        <v>38</v>
      </c>
      <c r="B2171" s="3" t="s">
        <v>1369</v>
      </c>
      <c r="C2171" s="3" t="s">
        <v>1367</v>
      </c>
      <c r="D2171" s="3" t="str">
        <f>LEFT(C2171,4)&amp;"*******"&amp;RIGHT(C2171,1)</f>
        <v>(주)세*******사</v>
      </c>
      <c r="E2171" s="3" t="s">
        <v>1378</v>
      </c>
      <c r="F2171" s="3" t="s">
        <v>13</v>
      </c>
      <c r="G2171" s="3" t="s">
        <v>1368</v>
      </c>
      <c r="H2171" t="str">
        <f>LEFT(G2171,13)</f>
        <v>광주광역시 서구 매월1로</v>
      </c>
    </row>
    <row r="2172" spans="1:8" x14ac:dyDescent="0.3">
      <c r="A2172" s="3" t="s">
        <v>38</v>
      </c>
      <c r="B2172" s="3" t="s">
        <v>1379</v>
      </c>
      <c r="C2172" s="3" t="s">
        <v>1359</v>
      </c>
      <c r="D2172" s="3" t="str">
        <f>LEFT(C2172,4)&amp;"****"&amp;RIGHT(C2172,1)</f>
        <v>(주)에****스</v>
      </c>
      <c r="E2172" s="3" t="s">
        <v>1380</v>
      </c>
      <c r="F2172" s="3" t="s">
        <v>13</v>
      </c>
      <c r="G2172" s="3" t="s">
        <v>1361</v>
      </c>
      <c r="H2172" t="str">
        <f>LEFT(G2172,13)</f>
        <v>광주광역시 서구 매월1로</v>
      </c>
    </row>
    <row r="2173" spans="1:8" x14ac:dyDescent="0.3">
      <c r="A2173" s="3" t="s">
        <v>9</v>
      </c>
      <c r="B2173" s="3" t="s">
        <v>1381</v>
      </c>
      <c r="C2173" s="3" t="s">
        <v>1367</v>
      </c>
      <c r="D2173" s="3" t="str">
        <f>LEFT(C2173,4)&amp;"*******"&amp;RIGHT(C2173,1)</f>
        <v>(주)세*******사</v>
      </c>
      <c r="E2173" s="3" t="s">
        <v>438</v>
      </c>
      <c r="F2173" s="3" t="s">
        <v>13</v>
      </c>
      <c r="G2173" s="3" t="s">
        <v>1368</v>
      </c>
      <c r="H2173" t="str">
        <f>LEFT(G2173,13)</f>
        <v>광주광역시 서구 매월1로</v>
      </c>
    </row>
    <row r="2174" spans="1:8" x14ac:dyDescent="0.3">
      <c r="A2174" s="3" t="s">
        <v>9</v>
      </c>
      <c r="B2174" s="3" t="s">
        <v>1352</v>
      </c>
      <c r="C2174" s="3" t="s">
        <v>1353</v>
      </c>
      <c r="D2174" s="3" t="str">
        <f>LEFT(C2174,4)&amp;"***"&amp;RIGHT(C2174,1)</f>
        <v>유한회사***부</v>
      </c>
      <c r="E2174" s="3" t="s">
        <v>148</v>
      </c>
      <c r="F2174" s="3" t="s">
        <v>13</v>
      </c>
      <c r="G2174" s="3" t="s">
        <v>1365</v>
      </c>
      <c r="H2174" t="str">
        <f>LEFT(G2174,13)</f>
        <v>광주광역시 서구 매월1로</v>
      </c>
    </row>
    <row r="2175" spans="1:8" x14ac:dyDescent="0.3">
      <c r="A2175" s="3" t="s">
        <v>9</v>
      </c>
      <c r="B2175" s="3" t="s">
        <v>1366</v>
      </c>
      <c r="C2175" s="3" t="s">
        <v>1367</v>
      </c>
      <c r="D2175" s="3" t="str">
        <f t="shared" ref="D2175:D2176" si="693">LEFT(C2175,4)&amp;"*******"&amp;RIGHT(C2175,1)</f>
        <v>(주)세*******사</v>
      </c>
      <c r="E2175" s="3" t="s">
        <v>472</v>
      </c>
      <c r="F2175" s="3" t="s">
        <v>13</v>
      </c>
      <c r="G2175" s="3" t="s">
        <v>1368</v>
      </c>
      <c r="H2175" t="str">
        <f t="shared" ref="H2175:H2179" si="694">LEFT(G2175,13)</f>
        <v>광주광역시 서구 매월1로</v>
      </c>
    </row>
    <row r="2176" spans="1:8" x14ac:dyDescent="0.3">
      <c r="A2176" s="3" t="s">
        <v>9</v>
      </c>
      <c r="B2176" s="3" t="s">
        <v>1369</v>
      </c>
      <c r="C2176" s="3" t="s">
        <v>1367</v>
      </c>
      <c r="D2176" s="3" t="str">
        <f t="shared" si="693"/>
        <v>(주)세*******사</v>
      </c>
      <c r="E2176" s="3" t="s">
        <v>1382</v>
      </c>
      <c r="F2176" s="3" t="s">
        <v>13</v>
      </c>
      <c r="G2176" s="3" t="s">
        <v>1368</v>
      </c>
      <c r="H2176" t="str">
        <f t="shared" si="694"/>
        <v>광주광역시 서구 매월1로</v>
      </c>
    </row>
    <row r="2177" spans="1:8" x14ac:dyDescent="0.3">
      <c r="A2177" s="3" t="s">
        <v>30</v>
      </c>
      <c r="B2177" s="3" t="s">
        <v>1352</v>
      </c>
      <c r="C2177" s="3" t="s">
        <v>1353</v>
      </c>
      <c r="D2177" s="3" t="str">
        <f t="shared" ref="D2177:D2179" si="695">LEFT(C2177,4)&amp;"***"&amp;RIGHT(C2177,1)</f>
        <v>유한회사***부</v>
      </c>
      <c r="E2177" s="3" t="s">
        <v>114</v>
      </c>
      <c r="F2177" s="3" t="s">
        <v>13</v>
      </c>
      <c r="G2177" s="3" t="s">
        <v>1354</v>
      </c>
      <c r="H2177" t="str">
        <f t="shared" si="694"/>
        <v>광주광역시 서구 매월1로</v>
      </c>
    </row>
    <row r="2178" spans="1:8" x14ac:dyDescent="0.3">
      <c r="A2178" s="3" t="s">
        <v>30</v>
      </c>
      <c r="B2178" s="3" t="s">
        <v>1362</v>
      </c>
      <c r="C2178" s="3" t="s">
        <v>1353</v>
      </c>
      <c r="D2178" s="3" t="str">
        <f t="shared" si="695"/>
        <v>유한회사***부</v>
      </c>
      <c r="E2178" s="3" t="s">
        <v>77</v>
      </c>
      <c r="F2178" s="3" t="s">
        <v>13</v>
      </c>
      <c r="G2178" s="3" t="s">
        <v>1354</v>
      </c>
      <c r="H2178" t="str">
        <f t="shared" si="694"/>
        <v>광주광역시 서구 매월1로</v>
      </c>
    </row>
    <row r="2179" spans="1:8" x14ac:dyDescent="0.3">
      <c r="A2179" s="3" t="s">
        <v>15</v>
      </c>
      <c r="B2179" s="3" t="s">
        <v>1352</v>
      </c>
      <c r="C2179" s="3" t="s">
        <v>1353</v>
      </c>
      <c r="D2179" s="3" t="str">
        <f t="shared" si="695"/>
        <v>유한회사***부</v>
      </c>
      <c r="E2179" s="3" t="s">
        <v>148</v>
      </c>
      <c r="F2179" s="3" t="s">
        <v>13</v>
      </c>
      <c r="G2179" s="3" t="s">
        <v>1365</v>
      </c>
      <c r="H2179" t="str">
        <f t="shared" si="694"/>
        <v>광주광역시 서구 매월1로</v>
      </c>
    </row>
    <row r="2180" spans="1:8" x14ac:dyDescent="0.3">
      <c r="A2180" s="3" t="s">
        <v>15</v>
      </c>
      <c r="B2180" s="3" t="s">
        <v>1366</v>
      </c>
      <c r="C2180" s="3" t="s">
        <v>1367</v>
      </c>
      <c r="D2180" s="3" t="str">
        <f>LEFT(C2180,4)&amp;"*******"&amp;RIGHT(C2180,1)</f>
        <v>(주)세*******사</v>
      </c>
      <c r="E2180" s="3" t="s">
        <v>472</v>
      </c>
      <c r="F2180" s="3" t="s">
        <v>13</v>
      </c>
      <c r="G2180" s="3" t="s">
        <v>1368</v>
      </c>
      <c r="H2180" t="str">
        <f>LEFT(G2180,13)</f>
        <v>광주광역시 서구 매월1로</v>
      </c>
    </row>
    <row r="2181" spans="1:8" x14ac:dyDescent="0.3">
      <c r="A2181" s="3" t="s">
        <v>15</v>
      </c>
      <c r="B2181" s="3" t="s">
        <v>1362</v>
      </c>
      <c r="C2181" s="3" t="s">
        <v>1353</v>
      </c>
      <c r="D2181" s="3" t="str">
        <f>LEFT(C2181,4)&amp;"***"&amp;RIGHT(C2181,1)</f>
        <v>유한회사***부</v>
      </c>
      <c r="E2181" s="3" t="s">
        <v>66</v>
      </c>
      <c r="F2181" s="3" t="s">
        <v>13</v>
      </c>
      <c r="G2181" s="3" t="s">
        <v>1365</v>
      </c>
      <c r="H2181" t="str">
        <f>LEFT(G2181,13)</f>
        <v>광주광역시 서구 매월1로</v>
      </c>
    </row>
    <row r="2182" spans="1:8" x14ac:dyDescent="0.3">
      <c r="A2182" s="3" t="s">
        <v>15</v>
      </c>
      <c r="B2182" s="3" t="s">
        <v>1369</v>
      </c>
      <c r="C2182" s="3" t="s">
        <v>1367</v>
      </c>
      <c r="D2182" s="3" t="str">
        <f t="shared" ref="D2182:D2183" si="696">LEFT(C2182,4)&amp;"*******"&amp;RIGHT(C2182,1)</f>
        <v>(주)세*******사</v>
      </c>
      <c r="E2182" s="3" t="s">
        <v>12</v>
      </c>
      <c r="F2182" s="3" t="s">
        <v>13</v>
      </c>
      <c r="G2182" s="3" t="s">
        <v>1368</v>
      </c>
      <c r="H2182" t="str">
        <f t="shared" ref="H2182:H2183" si="697">LEFT(G2182,13)</f>
        <v>광주광역시 서구 매월1로</v>
      </c>
    </row>
    <row r="2183" spans="1:8" x14ac:dyDescent="0.3">
      <c r="A2183" s="3" t="s">
        <v>15</v>
      </c>
      <c r="B2183" s="3" t="s">
        <v>1381</v>
      </c>
      <c r="C2183" s="3" t="s">
        <v>1367</v>
      </c>
      <c r="D2183" s="3" t="str">
        <f t="shared" si="696"/>
        <v>(주)세*******사</v>
      </c>
      <c r="E2183" s="3" t="s">
        <v>438</v>
      </c>
      <c r="F2183" s="3" t="s">
        <v>13</v>
      </c>
      <c r="G2183" s="3" t="s">
        <v>1368</v>
      </c>
      <c r="H2183" t="str">
        <f t="shared" si="697"/>
        <v>광주광역시 서구 매월1로</v>
      </c>
    </row>
    <row r="2184" spans="1:8" x14ac:dyDescent="0.3">
      <c r="A2184" s="3" t="s">
        <v>20</v>
      </c>
      <c r="B2184" s="3" t="s">
        <v>1355</v>
      </c>
      <c r="C2184" s="3" t="s">
        <v>1356</v>
      </c>
      <c r="D2184" s="3" t="str">
        <f>LEFT(C2184,4)&amp;"*"&amp;RIGHT(C2184,1)</f>
        <v>유한회사*온</v>
      </c>
      <c r="E2184" s="3" t="s">
        <v>700</v>
      </c>
      <c r="F2184" s="3" t="s">
        <v>13</v>
      </c>
      <c r="G2184" s="3" t="s">
        <v>1357</v>
      </c>
      <c r="H2184" t="str">
        <f>LEFT(G2184,13)</f>
        <v>광주광역시 서구 매월1로</v>
      </c>
    </row>
    <row r="2185" spans="1:8" x14ac:dyDescent="0.3">
      <c r="A2185" s="3" t="s">
        <v>28</v>
      </c>
      <c r="B2185" s="3" t="s">
        <v>1362</v>
      </c>
      <c r="C2185" s="3" t="s">
        <v>1353</v>
      </c>
      <c r="D2185" s="3" t="str">
        <f>LEFT(C2185,4)&amp;"***"&amp;RIGHT(C2185,1)</f>
        <v>유한회사***부</v>
      </c>
      <c r="E2185" s="3" t="s">
        <v>80</v>
      </c>
      <c r="F2185" s="3" t="s">
        <v>13</v>
      </c>
      <c r="G2185" s="3" t="s">
        <v>1354</v>
      </c>
      <c r="H2185" t="str">
        <f>LEFT(G2185,13)</f>
        <v>광주광역시 서구 매월1로</v>
      </c>
    </row>
    <row r="2186" spans="1:8" x14ac:dyDescent="0.3">
      <c r="A2186" s="3" t="s">
        <v>30</v>
      </c>
      <c r="B2186" s="3" t="s">
        <v>1355</v>
      </c>
      <c r="C2186" s="3" t="s">
        <v>1356</v>
      </c>
      <c r="D2186" s="3" t="str">
        <f>LEFT(C2186,4)&amp;"*"&amp;RIGHT(C2186,1)</f>
        <v>유한회사*온</v>
      </c>
      <c r="E2186" s="3" t="s">
        <v>77</v>
      </c>
      <c r="F2186" s="3" t="s">
        <v>13</v>
      </c>
      <c r="G2186" s="3" t="s">
        <v>1357</v>
      </c>
      <c r="H2186" t="str">
        <f>LEFT(G2186,13)</f>
        <v>광주광역시 서구 매월1로</v>
      </c>
    </row>
    <row r="2187" spans="1:8" x14ac:dyDescent="0.3">
      <c r="A2187" s="3" t="s">
        <v>20</v>
      </c>
      <c r="B2187" s="3" t="s">
        <v>1352</v>
      </c>
      <c r="C2187" s="3" t="s">
        <v>1353</v>
      </c>
      <c r="D2187" s="3" t="str">
        <f t="shared" ref="D2187:D2189" si="698">LEFT(C2187,4)&amp;"***"&amp;RIGHT(C2187,1)</f>
        <v>유한회사***부</v>
      </c>
      <c r="E2187" s="3" t="s">
        <v>91</v>
      </c>
      <c r="F2187" s="3" t="s">
        <v>13</v>
      </c>
      <c r="G2187" s="3" t="s">
        <v>1354</v>
      </c>
      <c r="H2187" t="str">
        <f t="shared" ref="H2187:H2189" si="699">LEFT(G2187,13)</f>
        <v>광주광역시 서구 매월1로</v>
      </c>
    </row>
    <row r="2188" spans="1:8" x14ac:dyDescent="0.3">
      <c r="A2188" s="3" t="s">
        <v>20</v>
      </c>
      <c r="B2188" s="3" t="s">
        <v>1362</v>
      </c>
      <c r="C2188" s="3" t="s">
        <v>1353</v>
      </c>
      <c r="D2188" s="3" t="str">
        <f t="shared" si="698"/>
        <v>유한회사***부</v>
      </c>
      <c r="E2188" s="3" t="s">
        <v>69</v>
      </c>
      <c r="F2188" s="3" t="s">
        <v>13</v>
      </c>
      <c r="G2188" s="3" t="s">
        <v>1354</v>
      </c>
      <c r="H2188" t="str">
        <f t="shared" si="699"/>
        <v>광주광역시 서구 매월1로</v>
      </c>
    </row>
    <row r="2189" spans="1:8" x14ac:dyDescent="0.3">
      <c r="A2189" s="3" t="s">
        <v>33</v>
      </c>
      <c r="B2189" s="3" t="s">
        <v>1352</v>
      </c>
      <c r="C2189" s="3" t="s">
        <v>1353</v>
      </c>
      <c r="D2189" s="3" t="str">
        <f t="shared" si="698"/>
        <v>유한회사***부</v>
      </c>
      <c r="E2189" s="3" t="s">
        <v>91</v>
      </c>
      <c r="F2189" s="3" t="s">
        <v>13</v>
      </c>
      <c r="G2189" s="3" t="s">
        <v>1354</v>
      </c>
      <c r="H2189" t="str">
        <f t="shared" si="699"/>
        <v>광주광역시 서구 매월1로</v>
      </c>
    </row>
    <row r="2190" spans="1:8" x14ac:dyDescent="0.3">
      <c r="A2190" s="3" t="s">
        <v>33</v>
      </c>
      <c r="B2190" s="3" t="s">
        <v>1366</v>
      </c>
      <c r="C2190" s="3" t="s">
        <v>1367</v>
      </c>
      <c r="D2190" s="3" t="str">
        <f>LEFT(C2190,4)&amp;"*******"&amp;RIGHT(C2190,1)</f>
        <v>(주)세*******사</v>
      </c>
      <c r="E2190" s="3" t="s">
        <v>461</v>
      </c>
      <c r="F2190" s="3" t="s">
        <v>13</v>
      </c>
      <c r="G2190" s="3" t="s">
        <v>1368</v>
      </c>
      <c r="H2190" t="str">
        <f t="shared" ref="H2190:H2196" si="700">LEFT(G2190,13)</f>
        <v>광주광역시 서구 매월1로</v>
      </c>
    </row>
    <row r="2191" spans="1:8" x14ac:dyDescent="0.3">
      <c r="A2191" s="3" t="s">
        <v>9</v>
      </c>
      <c r="B2191" s="3" t="s">
        <v>1362</v>
      </c>
      <c r="C2191" s="3" t="s">
        <v>1353</v>
      </c>
      <c r="D2191" s="3" t="str">
        <f>LEFT(C2191,4)&amp;"***"&amp;RIGHT(C2191,1)</f>
        <v>유한회사***부</v>
      </c>
      <c r="E2191" s="3" t="s">
        <v>66</v>
      </c>
      <c r="F2191" s="3" t="s">
        <v>13</v>
      </c>
      <c r="G2191" s="3" t="s">
        <v>1365</v>
      </c>
      <c r="H2191" t="str">
        <f t="shared" si="700"/>
        <v>광주광역시 서구 매월1로</v>
      </c>
    </row>
    <row r="2192" spans="1:8" x14ac:dyDescent="0.3">
      <c r="A2192" s="3" t="s">
        <v>22</v>
      </c>
      <c r="B2192" s="3" t="s">
        <v>1381</v>
      </c>
      <c r="C2192" s="3" t="s">
        <v>1367</v>
      </c>
      <c r="D2192" s="3" t="str">
        <f>LEFT(C2192,4)&amp;"*******"&amp;RIGHT(C2192,1)</f>
        <v>(주)세*******사</v>
      </c>
      <c r="E2192" s="3" t="s">
        <v>1383</v>
      </c>
      <c r="F2192" s="3" t="s">
        <v>13</v>
      </c>
      <c r="G2192" s="3" t="s">
        <v>1368</v>
      </c>
      <c r="H2192" t="str">
        <f t="shared" si="700"/>
        <v>광주광역시 서구 매월1로</v>
      </c>
    </row>
    <row r="2193" spans="1:8" x14ac:dyDescent="0.3">
      <c r="A2193" s="3" t="s">
        <v>33</v>
      </c>
      <c r="B2193" s="3" t="s">
        <v>1362</v>
      </c>
      <c r="C2193" s="3" t="s">
        <v>1353</v>
      </c>
      <c r="D2193" s="3" t="str">
        <f>LEFT(C2193,4)&amp;"***"&amp;RIGHT(C2193,1)</f>
        <v>유한회사***부</v>
      </c>
      <c r="E2193" s="3" t="s">
        <v>69</v>
      </c>
      <c r="F2193" s="3" t="s">
        <v>13</v>
      </c>
      <c r="G2193" s="3" t="s">
        <v>1354</v>
      </c>
      <c r="H2193" t="str">
        <f t="shared" si="700"/>
        <v>광주광역시 서구 매월1로</v>
      </c>
    </row>
    <row r="2194" spans="1:8" x14ac:dyDescent="0.3">
      <c r="A2194" s="3" t="s">
        <v>33</v>
      </c>
      <c r="B2194" s="3" t="s">
        <v>1369</v>
      </c>
      <c r="C2194" s="3" t="s">
        <v>1367</v>
      </c>
      <c r="D2194" s="3" t="str">
        <f>LEFT(C2194,4)&amp;"*******"&amp;RIGHT(C2194,1)</f>
        <v>(주)세*******사</v>
      </c>
      <c r="E2194" s="3" t="s">
        <v>461</v>
      </c>
      <c r="F2194" s="3" t="s">
        <v>13</v>
      </c>
      <c r="G2194" s="3" t="s">
        <v>1368</v>
      </c>
      <c r="H2194" t="str">
        <f t="shared" si="700"/>
        <v>광주광역시 서구 매월1로</v>
      </c>
    </row>
    <row r="2195" spans="1:8" x14ac:dyDescent="0.3">
      <c r="A2195" s="3" t="s">
        <v>36</v>
      </c>
      <c r="B2195" s="3" t="s">
        <v>1362</v>
      </c>
      <c r="C2195" s="3" t="s">
        <v>1353</v>
      </c>
      <c r="D2195" s="3" t="str">
        <f>LEFT(C2195,4)&amp;"***"&amp;RIGHT(C2195,1)</f>
        <v>유한회사***부</v>
      </c>
      <c r="E2195" s="3" t="s">
        <v>81</v>
      </c>
      <c r="F2195" s="3" t="s">
        <v>13</v>
      </c>
      <c r="G2195" s="3" t="s">
        <v>1354</v>
      </c>
      <c r="H2195" t="str">
        <f t="shared" si="700"/>
        <v>광주광역시 서구 매월1로</v>
      </c>
    </row>
    <row r="2196" spans="1:8" x14ac:dyDescent="0.3">
      <c r="A2196" s="3" t="s">
        <v>38</v>
      </c>
      <c r="B2196" s="3" t="s">
        <v>1355</v>
      </c>
      <c r="C2196" s="3" t="s">
        <v>1356</v>
      </c>
      <c r="D2196" s="3" t="str">
        <f>LEFT(C2196,4)&amp;"*"&amp;RIGHT(C2196,1)</f>
        <v>유한회사*온</v>
      </c>
      <c r="E2196" s="3" t="s">
        <v>1384</v>
      </c>
      <c r="F2196" s="3" t="s">
        <v>13</v>
      </c>
      <c r="G2196" s="3" t="s">
        <v>1357</v>
      </c>
      <c r="H2196" t="str">
        <f t="shared" si="700"/>
        <v>광주광역시 서구 매월1로</v>
      </c>
    </row>
    <row r="2197" spans="1:8" x14ac:dyDescent="0.3">
      <c r="A2197" s="3" t="s">
        <v>38</v>
      </c>
      <c r="B2197" s="3" t="s">
        <v>1385</v>
      </c>
      <c r="C2197" s="3" t="s">
        <v>1359</v>
      </c>
      <c r="D2197" s="3" t="str">
        <f t="shared" ref="D2197:D2198" si="701">LEFT(C2197,4)&amp;"****"&amp;RIGHT(C2197,1)</f>
        <v>(주)에****스</v>
      </c>
      <c r="E2197" s="3" t="s">
        <v>1386</v>
      </c>
      <c r="F2197" s="3" t="s">
        <v>13</v>
      </c>
      <c r="G2197" s="3" t="s">
        <v>1361</v>
      </c>
      <c r="H2197" t="str">
        <f t="shared" ref="H2197:H2201" si="702">LEFT(G2197,13)</f>
        <v>광주광역시 서구 매월1로</v>
      </c>
    </row>
    <row r="2198" spans="1:8" x14ac:dyDescent="0.3">
      <c r="A2198" s="3" t="s">
        <v>38</v>
      </c>
      <c r="B2198" s="3" t="s">
        <v>1387</v>
      </c>
      <c r="C2198" s="3" t="s">
        <v>1359</v>
      </c>
      <c r="D2198" s="3" t="str">
        <f t="shared" si="701"/>
        <v>(주)에****스</v>
      </c>
      <c r="E2198" s="3" t="s">
        <v>1388</v>
      </c>
      <c r="F2198" s="3" t="s">
        <v>13</v>
      </c>
      <c r="G2198" s="3" t="s">
        <v>1361</v>
      </c>
      <c r="H2198" t="str">
        <f t="shared" si="702"/>
        <v>광주광역시 서구 매월1로</v>
      </c>
    </row>
    <row r="2199" spans="1:8" x14ac:dyDescent="0.3">
      <c r="A2199" s="3" t="s">
        <v>32</v>
      </c>
      <c r="B2199" s="3" t="s">
        <v>1389</v>
      </c>
      <c r="C2199" s="3" t="s">
        <v>1390</v>
      </c>
      <c r="D2199" s="3" t="str">
        <f>LEFT(C2199,4)&amp;"****"&amp;RIGHT(C2199,1)</f>
        <v>유한회사****크</v>
      </c>
      <c r="E2199" s="3" t="s">
        <v>1391</v>
      </c>
      <c r="F2199" s="3" t="s">
        <v>13</v>
      </c>
      <c r="G2199" s="3" t="s">
        <v>1392</v>
      </c>
      <c r="H2199" t="str">
        <f t="shared" si="702"/>
        <v>광주광역시 서구 매월2로</v>
      </c>
    </row>
    <row r="2200" spans="1:8" x14ac:dyDescent="0.3">
      <c r="A2200" s="3" t="s">
        <v>32</v>
      </c>
      <c r="B2200" s="3" t="s">
        <v>1393</v>
      </c>
      <c r="C2200" s="3" t="s">
        <v>1394</v>
      </c>
      <c r="D2200" s="3" t="str">
        <f t="shared" ref="D2200" si="703">LEFT(C2200,4)&amp;"***"&amp;RIGHT(C2200,1)</f>
        <v>유한회사***업</v>
      </c>
      <c r="E2200" s="3" t="s">
        <v>80</v>
      </c>
      <c r="F2200" s="3" t="s">
        <v>13</v>
      </c>
      <c r="G2200" s="3" t="s">
        <v>1395</v>
      </c>
      <c r="H2200" t="str">
        <f t="shared" si="702"/>
        <v>광주광역시 서구 매월2로</v>
      </c>
    </row>
    <row r="2201" spans="1:8" x14ac:dyDescent="0.3">
      <c r="A2201" s="3" t="s">
        <v>36</v>
      </c>
      <c r="B2201" s="3" t="s">
        <v>1396</v>
      </c>
      <c r="C2201" s="3" t="s">
        <v>1397</v>
      </c>
      <c r="D2201" s="3" t="str">
        <f>LEFT(C2201,4)&amp;"***"&amp;RIGHT(C2201,1)</f>
        <v>주식회사***획</v>
      </c>
      <c r="E2201" s="3" t="s">
        <v>178</v>
      </c>
      <c r="F2201" s="3" t="s">
        <v>13</v>
      </c>
      <c r="G2201" s="3" t="s">
        <v>1398</v>
      </c>
      <c r="H2201" t="str">
        <f t="shared" si="702"/>
        <v>광주광역시 서구 매월2로</v>
      </c>
    </row>
    <row r="2202" spans="1:8" x14ac:dyDescent="0.3">
      <c r="A2202" s="3" t="s">
        <v>36</v>
      </c>
      <c r="B2202" s="3" t="s">
        <v>1399</v>
      </c>
      <c r="C2202" s="3" t="s">
        <v>1400</v>
      </c>
      <c r="D2202" s="3" t="str">
        <f>LEFT(C2202,4)&amp;"******"&amp;RIGHT(C2202,1)</f>
        <v>(주)아******치</v>
      </c>
      <c r="E2202" s="3" t="s">
        <v>222</v>
      </c>
      <c r="F2202" s="3" t="s">
        <v>13</v>
      </c>
      <c r="G2202" s="3" t="s">
        <v>1401</v>
      </c>
      <c r="H2202" t="str">
        <f>LEFT(G2202,13)</f>
        <v>광주광역시 서구 매월2로</v>
      </c>
    </row>
    <row r="2203" spans="1:8" x14ac:dyDescent="0.3">
      <c r="A2203" s="3" t="s">
        <v>36</v>
      </c>
      <c r="B2203" s="3" t="s">
        <v>1402</v>
      </c>
      <c r="C2203" s="3" t="s">
        <v>1403</v>
      </c>
      <c r="D2203" s="3" t="str">
        <f t="shared" ref="D2203" si="704">LEFT(C2203,1)&amp;"*"&amp;RIGHT(C2203,1)</f>
        <v>박*현</v>
      </c>
      <c r="E2203" s="3" t="s">
        <v>571</v>
      </c>
      <c r="F2203" s="3" t="s">
        <v>13</v>
      </c>
      <c r="G2203" s="3" t="s">
        <v>1404</v>
      </c>
      <c r="H2203" t="str">
        <f>LEFT(G2203,13)</f>
        <v>광주광역시 서구 매월2로</v>
      </c>
    </row>
    <row r="2204" spans="1:8" x14ac:dyDescent="0.3">
      <c r="A2204" s="3" t="s">
        <v>36</v>
      </c>
      <c r="B2204" s="3" t="s">
        <v>1405</v>
      </c>
      <c r="C2204" s="3" t="s">
        <v>1406</v>
      </c>
      <c r="D2204" s="3" t="str">
        <f t="shared" ref="D2204" si="705">LEFT(C2204,4)&amp;"****"&amp;RIGHT(C2204,1)</f>
        <v>조우리산****사</v>
      </c>
      <c r="E2204" s="3" t="s">
        <v>120</v>
      </c>
      <c r="F2204" s="3" t="s">
        <v>13</v>
      </c>
      <c r="G2204" s="3" t="s">
        <v>1407</v>
      </c>
      <c r="H2204" t="str">
        <f t="shared" ref="H2204" si="706">LEFT(G2204,13)</f>
        <v>광주광역시 서구 매월2로</v>
      </c>
    </row>
    <row r="2205" spans="1:8" x14ac:dyDescent="0.3">
      <c r="A2205" s="3" t="s">
        <v>32</v>
      </c>
      <c r="B2205" s="3" t="s">
        <v>1399</v>
      </c>
      <c r="C2205" s="3" t="s">
        <v>1400</v>
      </c>
      <c r="D2205" s="3" t="str">
        <f>LEFT(C2205,4)&amp;"******"&amp;RIGHT(C2205,1)</f>
        <v>(주)아******치</v>
      </c>
      <c r="E2205" s="3" t="s">
        <v>55</v>
      </c>
      <c r="F2205" s="3" t="s">
        <v>13</v>
      </c>
      <c r="G2205" s="3" t="s">
        <v>1401</v>
      </c>
      <c r="H2205" t="str">
        <f>LEFT(G2205,13)</f>
        <v>광주광역시 서구 매월2로</v>
      </c>
    </row>
    <row r="2206" spans="1:8" x14ac:dyDescent="0.3">
      <c r="A2206" s="3" t="s">
        <v>28</v>
      </c>
      <c r="B2206" s="3" t="s">
        <v>1408</v>
      </c>
      <c r="C2206" s="3" t="s">
        <v>1409</v>
      </c>
      <c r="D2206" s="3" t="str">
        <f>LEFT(C2206,4)&amp;"****"&amp;RIGHT(C2206,1)</f>
        <v>주식회사****품</v>
      </c>
      <c r="E2206" s="3" t="s">
        <v>678</v>
      </c>
      <c r="F2206" s="3" t="s">
        <v>13</v>
      </c>
      <c r="G2206" s="3" t="s">
        <v>1410</v>
      </c>
      <c r="H2206" t="str">
        <f t="shared" ref="H2206:H2208" si="707">LEFT(G2206,13)</f>
        <v>광주광역시 서구 매월2로</v>
      </c>
    </row>
    <row r="2207" spans="1:8" x14ac:dyDescent="0.3">
      <c r="A2207" s="3" t="s">
        <v>58</v>
      </c>
      <c r="B2207" s="3" t="s">
        <v>1411</v>
      </c>
      <c r="C2207" s="3" t="s">
        <v>1412</v>
      </c>
      <c r="D2207" s="3" t="str">
        <f>LEFT(C2207,4)&amp;"**"&amp;RIGHT(C2207,1)</f>
        <v>주식회사**스</v>
      </c>
      <c r="E2207" s="3" t="s">
        <v>1413</v>
      </c>
      <c r="F2207" s="3" t="s">
        <v>13</v>
      </c>
      <c r="G2207" s="3" t="s">
        <v>1414</v>
      </c>
      <c r="H2207" t="str">
        <f t="shared" si="707"/>
        <v>광주광역시 서구 매월2로</v>
      </c>
    </row>
    <row r="2208" spans="1:8" x14ac:dyDescent="0.3">
      <c r="A2208" s="3" t="s">
        <v>58</v>
      </c>
      <c r="B2208" s="3" t="s">
        <v>1415</v>
      </c>
      <c r="C2208" s="3" t="s">
        <v>1416</v>
      </c>
      <c r="D2208" s="3" t="str">
        <f t="shared" ref="D2208" si="708">LEFT(C2208,4)&amp;"***"&amp;RIGHT(C2208,1)</f>
        <v>주식회사***설</v>
      </c>
      <c r="E2208" s="3" t="s">
        <v>114</v>
      </c>
      <c r="F2208" s="3" t="s">
        <v>13</v>
      </c>
      <c r="G2208" s="3" t="s">
        <v>1417</v>
      </c>
      <c r="H2208" t="str">
        <f t="shared" si="707"/>
        <v>광주광역시 서구 매월2로</v>
      </c>
    </row>
    <row r="2209" spans="1:8" x14ac:dyDescent="0.3">
      <c r="A2209" s="3" t="s">
        <v>58</v>
      </c>
      <c r="B2209" s="3" t="s">
        <v>1418</v>
      </c>
      <c r="C2209" s="3" t="s">
        <v>1419</v>
      </c>
      <c r="D2209" s="3" t="str">
        <f>LEFT(C2209,4)&amp;"***"&amp;RIGHT(C2209,1)</f>
        <v>(주)빛***품</v>
      </c>
      <c r="E2209" s="3" t="s">
        <v>1420</v>
      </c>
      <c r="F2209" s="3" t="s">
        <v>13</v>
      </c>
      <c r="G2209" s="3" t="s">
        <v>1410</v>
      </c>
      <c r="H2209" t="str">
        <f>LEFT(G2209,13)</f>
        <v>광주광역시 서구 매월2로</v>
      </c>
    </row>
    <row r="2210" spans="1:8" x14ac:dyDescent="0.3">
      <c r="A2210" s="3" t="s">
        <v>58</v>
      </c>
      <c r="B2210" s="3" t="s">
        <v>1421</v>
      </c>
      <c r="C2210" s="3" t="s">
        <v>1422</v>
      </c>
      <c r="D2210" s="3" t="str">
        <f t="shared" ref="D2210:D2211" si="709">LEFT(C2210,1)&amp;"*"&amp;RIGHT(C2210,1)</f>
        <v>손*일</v>
      </c>
      <c r="E2210" s="3" t="s">
        <v>479</v>
      </c>
      <c r="F2210" s="3" t="s">
        <v>78</v>
      </c>
      <c r="G2210" s="3" t="s">
        <v>1423</v>
      </c>
      <c r="H2210" t="str">
        <f>LEFT(G2210,13)</f>
        <v>광주광역시 서구 매월2로</v>
      </c>
    </row>
    <row r="2211" spans="1:8" x14ac:dyDescent="0.3">
      <c r="A2211" s="3" t="s">
        <v>58</v>
      </c>
      <c r="B2211" s="3" t="s">
        <v>1402</v>
      </c>
      <c r="C2211" s="3" t="s">
        <v>1403</v>
      </c>
      <c r="D2211" s="3" t="str">
        <f t="shared" si="709"/>
        <v>박*현</v>
      </c>
      <c r="E2211" s="3" t="s">
        <v>211</v>
      </c>
      <c r="F2211" s="3" t="s">
        <v>13</v>
      </c>
      <c r="G2211" s="3" t="s">
        <v>1404</v>
      </c>
      <c r="H2211" t="str">
        <f>LEFT(G2211,13)</f>
        <v>광주광역시 서구 매월2로</v>
      </c>
    </row>
    <row r="2212" spans="1:8" x14ac:dyDescent="0.3">
      <c r="A2212" s="3" t="s">
        <v>58</v>
      </c>
      <c r="B2212" s="3" t="s">
        <v>1405</v>
      </c>
      <c r="C2212" s="3" t="s">
        <v>1406</v>
      </c>
      <c r="D2212" s="3" t="str">
        <f t="shared" ref="D2212" si="710">LEFT(C2212,4)&amp;"****"&amp;RIGHT(C2212,1)</f>
        <v>조우리산****사</v>
      </c>
      <c r="E2212" s="3" t="s">
        <v>114</v>
      </c>
      <c r="F2212" s="3" t="s">
        <v>13</v>
      </c>
      <c r="G2212" s="3" t="s">
        <v>1407</v>
      </c>
      <c r="H2212" t="str">
        <f t="shared" ref="H2212:H2216" si="711">LEFT(G2212,13)</f>
        <v>광주광역시 서구 매월2로</v>
      </c>
    </row>
    <row r="2213" spans="1:8" x14ac:dyDescent="0.3">
      <c r="A2213" s="3" t="s">
        <v>36</v>
      </c>
      <c r="B2213" s="3" t="s">
        <v>1424</v>
      </c>
      <c r="C2213" s="3" t="s">
        <v>1425</v>
      </c>
      <c r="D2213" s="3" t="str">
        <f t="shared" ref="D2213:D2219" si="712">LEFT(C2213,4)&amp;"***"&amp;RIGHT(C2213,1)</f>
        <v>주식회사***신</v>
      </c>
      <c r="E2213" s="3" t="s">
        <v>120</v>
      </c>
      <c r="F2213" s="3" t="s">
        <v>13</v>
      </c>
      <c r="G2213" s="3" t="s">
        <v>1426</v>
      </c>
      <c r="H2213" t="str">
        <f t="shared" si="711"/>
        <v>광주광역시 서구 매월2로</v>
      </c>
    </row>
    <row r="2214" spans="1:8" x14ac:dyDescent="0.3">
      <c r="A2214" s="3" t="s">
        <v>30</v>
      </c>
      <c r="B2214" s="3" t="s">
        <v>1424</v>
      </c>
      <c r="C2214" s="3" t="s">
        <v>1425</v>
      </c>
      <c r="D2214" s="3" t="str">
        <f t="shared" si="712"/>
        <v>주식회사***신</v>
      </c>
      <c r="E2214" s="3" t="s">
        <v>114</v>
      </c>
      <c r="F2214" s="3" t="s">
        <v>13</v>
      </c>
      <c r="G2214" s="3" t="s">
        <v>1426</v>
      </c>
      <c r="H2214" t="str">
        <f t="shared" si="711"/>
        <v>광주광역시 서구 매월2로</v>
      </c>
    </row>
    <row r="2215" spans="1:8" x14ac:dyDescent="0.3">
      <c r="A2215" s="3" t="s">
        <v>30</v>
      </c>
      <c r="B2215" s="3" t="s">
        <v>1415</v>
      </c>
      <c r="C2215" s="3" t="s">
        <v>1416</v>
      </c>
      <c r="D2215" s="3" t="str">
        <f t="shared" si="712"/>
        <v>주식회사***설</v>
      </c>
      <c r="E2215" s="3" t="s">
        <v>812</v>
      </c>
      <c r="F2215" s="3" t="s">
        <v>13</v>
      </c>
      <c r="G2215" s="3" t="s">
        <v>1417</v>
      </c>
      <c r="H2215" t="str">
        <f t="shared" si="711"/>
        <v>광주광역시 서구 매월2로</v>
      </c>
    </row>
    <row r="2216" spans="1:8" x14ac:dyDescent="0.3">
      <c r="A2216" s="3" t="s">
        <v>30</v>
      </c>
      <c r="B2216" s="3" t="s">
        <v>1396</v>
      </c>
      <c r="C2216" s="3" t="s">
        <v>1397</v>
      </c>
      <c r="D2216" s="3" t="str">
        <f t="shared" si="712"/>
        <v>주식회사***획</v>
      </c>
      <c r="E2216" s="3" t="s">
        <v>1427</v>
      </c>
      <c r="F2216" s="3" t="s">
        <v>13</v>
      </c>
      <c r="G2216" s="3" t="s">
        <v>1398</v>
      </c>
      <c r="H2216" t="str">
        <f t="shared" si="711"/>
        <v>광주광역시 서구 매월2로</v>
      </c>
    </row>
    <row r="2217" spans="1:8" x14ac:dyDescent="0.3">
      <c r="A2217" s="3" t="s">
        <v>30</v>
      </c>
      <c r="B2217" s="3" t="s">
        <v>1428</v>
      </c>
      <c r="C2217" s="3" t="s">
        <v>1429</v>
      </c>
      <c r="D2217" s="3" t="str">
        <f>LEFT(C2217,4)&amp;"**"&amp;RIGHT(C2217,1)</f>
        <v>(주)사**설</v>
      </c>
      <c r="E2217" s="3" t="s">
        <v>77</v>
      </c>
      <c r="F2217" s="3" t="s">
        <v>13</v>
      </c>
      <c r="G2217" s="3" t="s">
        <v>1430</v>
      </c>
      <c r="H2217" t="str">
        <f>LEFT(G2217,13)</f>
        <v>광주광역시 서구 매월2로</v>
      </c>
    </row>
    <row r="2218" spans="1:8" x14ac:dyDescent="0.3">
      <c r="A2218" s="3" t="s">
        <v>9</v>
      </c>
      <c r="B2218" s="3" t="s">
        <v>1424</v>
      </c>
      <c r="C2218" s="3" t="s">
        <v>1425</v>
      </c>
      <c r="D2218" s="3" t="str">
        <f t="shared" si="712"/>
        <v>주식회사***신</v>
      </c>
      <c r="E2218" s="3" t="s">
        <v>148</v>
      </c>
      <c r="F2218" s="3" t="s">
        <v>13</v>
      </c>
      <c r="G2218" s="3" t="s">
        <v>1426</v>
      </c>
      <c r="H2218" t="str">
        <f t="shared" ref="H2218" si="713">LEFT(G2218,13)</f>
        <v>광주광역시 서구 매월2로</v>
      </c>
    </row>
    <row r="2219" spans="1:8" x14ac:dyDescent="0.3">
      <c r="A2219" s="3" t="s">
        <v>9</v>
      </c>
      <c r="B2219" s="3" t="s">
        <v>1431</v>
      </c>
      <c r="C2219" s="3" t="s">
        <v>1209</v>
      </c>
      <c r="D2219" s="3" t="str">
        <f t="shared" si="712"/>
        <v>유한회사***신</v>
      </c>
      <c r="E2219" s="3" t="s">
        <v>1432</v>
      </c>
      <c r="F2219" s="3" t="s">
        <v>13</v>
      </c>
      <c r="G2219" s="3" t="s">
        <v>1433</v>
      </c>
      <c r="H2219" t="str">
        <f>LEFT(G2219,13)</f>
        <v>광주광역시 서구 매월2로</v>
      </c>
    </row>
    <row r="2220" spans="1:8" x14ac:dyDescent="0.3">
      <c r="A2220" s="3" t="s">
        <v>9</v>
      </c>
      <c r="B2220" s="3" t="s">
        <v>1428</v>
      </c>
      <c r="C2220" s="3" t="s">
        <v>1429</v>
      </c>
      <c r="D2220" s="3" t="str">
        <f>LEFT(C2220,4)&amp;"**"&amp;RIGHT(C2220,1)</f>
        <v>(주)사**설</v>
      </c>
      <c r="E2220" s="3" t="s">
        <v>66</v>
      </c>
      <c r="F2220" s="3" t="s">
        <v>13</v>
      </c>
      <c r="G2220" s="3" t="s">
        <v>1430</v>
      </c>
      <c r="H2220" t="str">
        <f>LEFT(G2220,13)</f>
        <v>광주광역시 서구 매월2로</v>
      </c>
    </row>
    <row r="2221" spans="1:8" x14ac:dyDescent="0.3">
      <c r="A2221" s="3" t="s">
        <v>9</v>
      </c>
      <c r="B2221" s="3" t="s">
        <v>1399</v>
      </c>
      <c r="C2221" s="3" t="s">
        <v>1400</v>
      </c>
      <c r="D2221" s="3" t="str">
        <f>LEFT(C2221,4)&amp;"******"&amp;RIGHT(C2221,1)</f>
        <v>(주)아******치</v>
      </c>
      <c r="E2221" s="3" t="s">
        <v>233</v>
      </c>
      <c r="F2221" s="3" t="s">
        <v>13</v>
      </c>
      <c r="G2221" s="3" t="s">
        <v>1401</v>
      </c>
      <c r="H2221" t="str">
        <f>LEFT(G2221,13)</f>
        <v>광주광역시 서구 매월2로</v>
      </c>
    </row>
    <row r="2222" spans="1:8" x14ac:dyDescent="0.3">
      <c r="A2222" s="3" t="s">
        <v>58</v>
      </c>
      <c r="B2222" s="3" t="s">
        <v>1396</v>
      </c>
      <c r="C2222" s="3" t="s">
        <v>1397</v>
      </c>
      <c r="D2222" s="3" t="str">
        <f t="shared" ref="D2222" si="714">LEFT(C2222,4)&amp;"***"&amp;RIGHT(C2222,1)</f>
        <v>주식회사***획</v>
      </c>
      <c r="E2222" s="3" t="s">
        <v>77</v>
      </c>
      <c r="F2222" s="3" t="s">
        <v>13</v>
      </c>
      <c r="G2222" s="3" t="s">
        <v>1398</v>
      </c>
      <c r="H2222" t="str">
        <f t="shared" ref="H2222" si="715">LEFT(G2222,13)</f>
        <v>광주광역시 서구 매월2로</v>
      </c>
    </row>
    <row r="2223" spans="1:8" x14ac:dyDescent="0.3">
      <c r="A2223" s="3" t="s">
        <v>36</v>
      </c>
      <c r="B2223" s="3" t="s">
        <v>1428</v>
      </c>
      <c r="C2223" s="3" t="s">
        <v>1429</v>
      </c>
      <c r="D2223" s="3" t="str">
        <f>LEFT(C2223,4)&amp;"**"&amp;RIGHT(C2223,1)</f>
        <v>(주)사**설</v>
      </c>
      <c r="E2223" s="3" t="s">
        <v>81</v>
      </c>
      <c r="F2223" s="3" t="s">
        <v>13</v>
      </c>
      <c r="G2223" s="3" t="s">
        <v>1430</v>
      </c>
      <c r="H2223" t="str">
        <f>LEFT(G2223,13)</f>
        <v>광주광역시 서구 매월2로</v>
      </c>
    </row>
    <row r="2224" spans="1:8" x14ac:dyDescent="0.3">
      <c r="A2224" s="3" t="s">
        <v>9</v>
      </c>
      <c r="B2224" s="3" t="s">
        <v>1434</v>
      </c>
      <c r="C2224" s="3" t="s">
        <v>1209</v>
      </c>
      <c r="D2224" s="3" t="str">
        <f t="shared" ref="D2224:D2225" si="716">LEFT(C2224,4)&amp;"***"&amp;RIGHT(C2224,1)</f>
        <v>유한회사***신</v>
      </c>
      <c r="E2224" s="3" t="s">
        <v>1435</v>
      </c>
      <c r="F2224" s="3" t="s">
        <v>13</v>
      </c>
      <c r="G2224" s="3" t="s">
        <v>1433</v>
      </c>
      <c r="H2224" t="str">
        <f t="shared" ref="H2224:H2225" si="717">LEFT(G2224,13)</f>
        <v>광주광역시 서구 매월2로</v>
      </c>
    </row>
    <row r="2225" spans="1:8" x14ac:dyDescent="0.3">
      <c r="A2225" s="3" t="s">
        <v>9</v>
      </c>
      <c r="B2225" s="3" t="s">
        <v>1393</v>
      </c>
      <c r="C2225" s="3" t="s">
        <v>1394</v>
      </c>
      <c r="D2225" s="3" t="str">
        <f t="shared" si="716"/>
        <v>유한회사***업</v>
      </c>
      <c r="E2225" s="3" t="s">
        <v>66</v>
      </c>
      <c r="F2225" s="3" t="s">
        <v>13</v>
      </c>
      <c r="G2225" s="3" t="s">
        <v>1395</v>
      </c>
      <c r="H2225" t="str">
        <f t="shared" si="717"/>
        <v>광주광역시 서구 매월2로</v>
      </c>
    </row>
    <row r="2226" spans="1:8" x14ac:dyDescent="0.3">
      <c r="A2226" s="3" t="s">
        <v>22</v>
      </c>
      <c r="B2226" s="3" t="s">
        <v>1428</v>
      </c>
      <c r="C2226" s="3" t="s">
        <v>1429</v>
      </c>
      <c r="D2226" s="3" t="str">
        <f>LEFT(C2226,4)&amp;"**"&amp;RIGHT(C2226,1)</f>
        <v>(주)사**설</v>
      </c>
      <c r="E2226" s="3" t="s">
        <v>68</v>
      </c>
      <c r="F2226" s="3" t="s">
        <v>13</v>
      </c>
      <c r="G2226" s="3" t="s">
        <v>1430</v>
      </c>
      <c r="H2226" t="str">
        <f>LEFT(G2226,13)</f>
        <v>광주광역시 서구 매월2로</v>
      </c>
    </row>
    <row r="2227" spans="1:8" x14ac:dyDescent="0.3">
      <c r="A2227" s="3" t="s">
        <v>22</v>
      </c>
      <c r="B2227" s="3" t="s">
        <v>1399</v>
      </c>
      <c r="C2227" s="3" t="s">
        <v>1400</v>
      </c>
      <c r="D2227" s="3" t="str">
        <f>LEFT(C2227,4)&amp;"******"&amp;RIGHT(C2227,1)</f>
        <v>(주)아******치</v>
      </c>
      <c r="E2227" s="3" t="s">
        <v>258</v>
      </c>
      <c r="F2227" s="3" t="s">
        <v>13</v>
      </c>
      <c r="G2227" s="3" t="s">
        <v>1401</v>
      </c>
      <c r="H2227" t="str">
        <f>LEFT(G2227,13)</f>
        <v>광주광역시 서구 매월2로</v>
      </c>
    </row>
    <row r="2228" spans="1:8" x14ac:dyDescent="0.3">
      <c r="A2228" s="3" t="s">
        <v>9</v>
      </c>
      <c r="B2228" s="3" t="s">
        <v>1402</v>
      </c>
      <c r="C2228" s="3" t="s">
        <v>1403</v>
      </c>
      <c r="D2228" s="3" t="str">
        <f t="shared" ref="D2228" si="718">LEFT(C2228,1)&amp;"*"&amp;RIGHT(C2228,1)</f>
        <v>박*현</v>
      </c>
      <c r="E2228" s="3" t="s">
        <v>72</v>
      </c>
      <c r="F2228" s="3" t="s">
        <v>13</v>
      </c>
      <c r="G2228" s="3" t="s">
        <v>1404</v>
      </c>
      <c r="H2228" t="str">
        <f>LEFT(G2228,13)</f>
        <v>광주광역시 서구 매월2로</v>
      </c>
    </row>
    <row r="2229" spans="1:8" x14ac:dyDescent="0.3">
      <c r="A2229" s="3" t="s">
        <v>22</v>
      </c>
      <c r="B2229" s="3" t="s">
        <v>1424</v>
      </c>
      <c r="C2229" s="3" t="s">
        <v>1425</v>
      </c>
      <c r="D2229" s="3" t="str">
        <f t="shared" ref="D2229" si="719">LEFT(C2229,4)&amp;"***"&amp;RIGHT(C2229,1)</f>
        <v>주식회사***신</v>
      </c>
      <c r="E2229" s="3" t="s">
        <v>187</v>
      </c>
      <c r="F2229" s="3" t="s">
        <v>13</v>
      </c>
      <c r="G2229" s="3" t="s">
        <v>1426</v>
      </c>
      <c r="H2229" t="str">
        <f t="shared" ref="H2229" si="720">LEFT(G2229,13)</f>
        <v>광주광역시 서구 매월2로</v>
      </c>
    </row>
    <row r="2230" spans="1:8" x14ac:dyDescent="0.3">
      <c r="A2230" s="3" t="s">
        <v>22</v>
      </c>
      <c r="B2230" s="3" t="s">
        <v>1402</v>
      </c>
      <c r="C2230" s="3" t="s">
        <v>1403</v>
      </c>
      <c r="D2230" s="3" t="str">
        <f t="shared" ref="D2230" si="721">LEFT(C2230,1)&amp;"*"&amp;RIGHT(C2230,1)</f>
        <v>박*현</v>
      </c>
      <c r="E2230" s="3" t="s">
        <v>74</v>
      </c>
      <c r="F2230" s="3" t="s">
        <v>13</v>
      </c>
      <c r="G2230" s="3" t="s">
        <v>1404</v>
      </c>
      <c r="H2230" t="str">
        <f>LEFT(G2230,13)</f>
        <v>광주광역시 서구 매월2로</v>
      </c>
    </row>
    <row r="2231" spans="1:8" x14ac:dyDescent="0.3">
      <c r="A2231" s="3" t="s">
        <v>38</v>
      </c>
      <c r="B2231" s="3" t="s">
        <v>1424</v>
      </c>
      <c r="C2231" s="3" t="s">
        <v>1425</v>
      </c>
      <c r="D2231" s="3" t="str">
        <f t="shared" ref="D2231" si="722">LEFT(C2231,4)&amp;"***"&amp;RIGHT(C2231,1)</f>
        <v>주식회사***신</v>
      </c>
      <c r="E2231" s="3" t="s">
        <v>120</v>
      </c>
      <c r="F2231" s="3" t="s">
        <v>13</v>
      </c>
      <c r="G2231" s="3" t="s">
        <v>1426</v>
      </c>
      <c r="H2231" t="str">
        <f t="shared" ref="H2231" si="723">LEFT(G2231,13)</f>
        <v>광주광역시 서구 매월2로</v>
      </c>
    </row>
    <row r="2232" spans="1:8" x14ac:dyDescent="0.3">
      <c r="A2232" s="3" t="s">
        <v>38</v>
      </c>
      <c r="B2232" s="3" t="s">
        <v>1428</v>
      </c>
      <c r="C2232" s="3" t="s">
        <v>1429</v>
      </c>
      <c r="D2232" s="3" t="str">
        <f>LEFT(C2232,4)&amp;"**"&amp;RIGHT(C2232,1)</f>
        <v>(주)사**설</v>
      </c>
      <c r="E2232" s="3" t="s">
        <v>81</v>
      </c>
      <c r="F2232" s="3" t="s">
        <v>13</v>
      </c>
      <c r="G2232" s="3" t="s">
        <v>1430</v>
      </c>
      <c r="H2232" t="str">
        <f>LEFT(G2232,13)</f>
        <v>광주광역시 서구 매월2로</v>
      </c>
    </row>
    <row r="2233" spans="1:8" x14ac:dyDescent="0.3">
      <c r="A2233" s="3" t="s">
        <v>38</v>
      </c>
      <c r="B2233" s="3" t="s">
        <v>1399</v>
      </c>
      <c r="C2233" s="3" t="s">
        <v>1400</v>
      </c>
      <c r="D2233" s="3" t="str">
        <f>LEFT(C2233,4)&amp;"******"&amp;RIGHT(C2233,1)</f>
        <v>(주)아******치</v>
      </c>
      <c r="E2233" s="3" t="s">
        <v>222</v>
      </c>
      <c r="F2233" s="3" t="s">
        <v>13</v>
      </c>
      <c r="G2233" s="3" t="s">
        <v>1401</v>
      </c>
      <c r="H2233" t="str">
        <f>LEFT(G2233,13)</f>
        <v>광주광역시 서구 매월2로</v>
      </c>
    </row>
    <row r="2234" spans="1:8" x14ac:dyDescent="0.3">
      <c r="A2234" s="3" t="s">
        <v>38</v>
      </c>
      <c r="B2234" s="3" t="s">
        <v>1405</v>
      </c>
      <c r="C2234" s="3" t="s">
        <v>1406</v>
      </c>
      <c r="D2234" s="3" t="str">
        <f t="shared" ref="D2234" si="724">LEFT(C2234,4)&amp;"****"&amp;RIGHT(C2234,1)</f>
        <v>조우리산****사</v>
      </c>
      <c r="E2234" s="3" t="s">
        <v>120</v>
      </c>
      <c r="F2234" s="3" t="s">
        <v>13</v>
      </c>
      <c r="G2234" s="3" t="s">
        <v>1407</v>
      </c>
      <c r="H2234" t="str">
        <f t="shared" ref="H2234:H2236" si="725">LEFT(G2234,13)</f>
        <v>광주광역시 서구 매월2로</v>
      </c>
    </row>
    <row r="2235" spans="1:8" x14ac:dyDescent="0.3">
      <c r="A2235" s="3" t="s">
        <v>28</v>
      </c>
      <c r="B2235" s="3" t="s">
        <v>1424</v>
      </c>
      <c r="C2235" s="3" t="s">
        <v>1425</v>
      </c>
      <c r="D2235" s="3" t="str">
        <f t="shared" ref="D2235:D2236" si="726">LEFT(C2235,4)&amp;"***"&amp;RIGHT(C2235,1)</f>
        <v>주식회사***신</v>
      </c>
      <c r="E2235" s="3" t="s">
        <v>119</v>
      </c>
      <c r="F2235" s="3" t="s">
        <v>13</v>
      </c>
      <c r="G2235" s="3" t="s">
        <v>1426</v>
      </c>
      <c r="H2235" t="str">
        <f t="shared" si="725"/>
        <v>광주광역시 서구 매월2로</v>
      </c>
    </row>
    <row r="2236" spans="1:8" x14ac:dyDescent="0.3">
      <c r="A2236" s="3" t="s">
        <v>30</v>
      </c>
      <c r="B2236" s="3" t="s">
        <v>1436</v>
      </c>
      <c r="C2236" s="3" t="s">
        <v>1437</v>
      </c>
      <c r="D2236" s="3" t="str">
        <f t="shared" si="726"/>
        <v>주식회사***설</v>
      </c>
      <c r="E2236" s="3" t="s">
        <v>77</v>
      </c>
      <c r="F2236" s="3" t="s">
        <v>13</v>
      </c>
      <c r="G2236" s="3" t="s">
        <v>1438</v>
      </c>
      <c r="H2236" t="str">
        <f t="shared" si="725"/>
        <v>광주광역시 서구 매월2로</v>
      </c>
    </row>
    <row r="2237" spans="1:8" x14ac:dyDescent="0.3">
      <c r="A2237" s="3" t="s">
        <v>38</v>
      </c>
      <c r="B2237" s="3" t="s">
        <v>1402</v>
      </c>
      <c r="C2237" s="3" t="s">
        <v>1403</v>
      </c>
      <c r="D2237" s="3" t="str">
        <f t="shared" ref="D2237" si="727">LEFT(C2237,1)&amp;"*"&amp;RIGHT(C2237,1)</f>
        <v>박*현</v>
      </c>
      <c r="E2237" s="3" t="s">
        <v>571</v>
      </c>
      <c r="F2237" s="3" t="s">
        <v>13</v>
      </c>
      <c r="G2237" s="3" t="s">
        <v>1404</v>
      </c>
      <c r="H2237" t="str">
        <f>LEFT(G2237,13)</f>
        <v>광주광역시 서구 매월2로</v>
      </c>
    </row>
    <row r="2238" spans="1:8" x14ac:dyDescent="0.3">
      <c r="A2238" s="3" t="s">
        <v>36</v>
      </c>
      <c r="B2238" s="3" t="s">
        <v>1389</v>
      </c>
      <c r="C2238" s="3" t="s">
        <v>1390</v>
      </c>
      <c r="D2238" s="3" t="str">
        <f>LEFT(C2238,4)&amp;"****"&amp;RIGHT(C2238,1)</f>
        <v>유한회사****크</v>
      </c>
      <c r="E2238" s="3" t="s">
        <v>354</v>
      </c>
      <c r="F2238" s="3" t="s">
        <v>13</v>
      </c>
      <c r="G2238" s="3" t="s">
        <v>1392</v>
      </c>
      <c r="H2238" t="str">
        <f>LEFT(G2238,13)</f>
        <v>광주광역시 서구 매월2로</v>
      </c>
    </row>
    <row r="2239" spans="1:8" x14ac:dyDescent="0.3">
      <c r="A2239" s="3" t="s">
        <v>58</v>
      </c>
      <c r="B2239" s="3" t="s">
        <v>1439</v>
      </c>
      <c r="C2239" s="3" t="s">
        <v>1422</v>
      </c>
      <c r="D2239" s="3" t="str">
        <f t="shared" ref="D2239" si="728">LEFT(C2239,1)&amp;"*"&amp;RIGHT(C2239,1)</f>
        <v>손*일</v>
      </c>
      <c r="E2239" s="3" t="s">
        <v>1440</v>
      </c>
      <c r="F2239" s="3" t="s">
        <v>78</v>
      </c>
      <c r="G2239" s="3" t="s">
        <v>1423</v>
      </c>
      <c r="H2239" t="str">
        <f>LEFT(G2239,13)</f>
        <v>광주광역시 서구 매월2로</v>
      </c>
    </row>
    <row r="2240" spans="1:8" x14ac:dyDescent="0.3">
      <c r="A2240" s="3" t="s">
        <v>58</v>
      </c>
      <c r="B2240" s="3" t="s">
        <v>1441</v>
      </c>
      <c r="C2240" s="3" t="s">
        <v>1442</v>
      </c>
      <c r="D2240" s="3" t="str">
        <f>LEFT(C2240,4)&amp;"****"&amp;RIGHT(C2240,1)</f>
        <v>주식회사****씨</v>
      </c>
      <c r="E2240" s="3" t="s">
        <v>1443</v>
      </c>
      <c r="F2240" s="3" t="s">
        <v>13</v>
      </c>
      <c r="G2240" s="3" t="s">
        <v>1444</v>
      </c>
      <c r="H2240" t="str">
        <f t="shared" ref="H2240:H2241" si="729">LEFT(G2240,13)</f>
        <v>광주광역시 서구 매월2로</v>
      </c>
    </row>
    <row r="2241" spans="1:8" x14ac:dyDescent="0.3">
      <c r="A2241" s="3" t="s">
        <v>58</v>
      </c>
      <c r="B2241" s="3" t="s">
        <v>1408</v>
      </c>
      <c r="C2241" s="3" t="s">
        <v>1409</v>
      </c>
      <c r="D2241" s="3" t="str">
        <f>LEFT(C2241,4)&amp;"****"&amp;RIGHT(C2241,1)</f>
        <v>주식회사****품</v>
      </c>
      <c r="E2241" s="3" t="s">
        <v>359</v>
      </c>
      <c r="F2241" s="3" t="s">
        <v>13</v>
      </c>
      <c r="G2241" s="3" t="s">
        <v>1410</v>
      </c>
      <c r="H2241" t="str">
        <f t="shared" si="729"/>
        <v>광주광역시 서구 매월2로</v>
      </c>
    </row>
    <row r="2242" spans="1:8" x14ac:dyDescent="0.3">
      <c r="A2242" s="3" t="s">
        <v>30</v>
      </c>
      <c r="B2242" s="3" t="s">
        <v>1402</v>
      </c>
      <c r="C2242" s="3" t="s">
        <v>1403</v>
      </c>
      <c r="D2242" s="3" t="str">
        <f t="shared" ref="D2242" si="730">LEFT(C2242,1)&amp;"*"&amp;RIGHT(C2242,1)</f>
        <v>박*현</v>
      </c>
      <c r="E2242" s="3" t="s">
        <v>211</v>
      </c>
      <c r="F2242" s="3" t="s">
        <v>13</v>
      </c>
      <c r="G2242" s="3" t="s">
        <v>1404</v>
      </c>
      <c r="H2242" t="str">
        <f>LEFT(G2242,13)</f>
        <v>광주광역시 서구 매월2로</v>
      </c>
    </row>
    <row r="2243" spans="1:8" x14ac:dyDescent="0.3">
      <c r="A2243" s="3" t="s">
        <v>30</v>
      </c>
      <c r="B2243" s="3" t="s">
        <v>1445</v>
      </c>
      <c r="C2243" s="3" t="s">
        <v>1419</v>
      </c>
      <c r="D2243" s="3" t="str">
        <f>LEFT(C2243,4)&amp;"***"&amp;RIGHT(C2243,1)</f>
        <v>(주)빛***품</v>
      </c>
      <c r="E2243" s="3" t="s">
        <v>114</v>
      </c>
      <c r="F2243" s="3" t="s">
        <v>13</v>
      </c>
      <c r="G2243" s="3" t="s">
        <v>1410</v>
      </c>
      <c r="H2243" t="str">
        <f>LEFT(G2243,13)</f>
        <v>광주광역시 서구 매월2로</v>
      </c>
    </row>
    <row r="2244" spans="1:8" x14ac:dyDescent="0.3">
      <c r="A2244" s="3" t="s">
        <v>30</v>
      </c>
      <c r="B2244" s="3" t="s">
        <v>1408</v>
      </c>
      <c r="C2244" s="3" t="s">
        <v>1409</v>
      </c>
      <c r="D2244" s="3" t="str">
        <f>LEFT(C2244,4)&amp;"****"&amp;RIGHT(C2244,1)</f>
        <v>주식회사****품</v>
      </c>
      <c r="E2244" s="3" t="s">
        <v>359</v>
      </c>
      <c r="F2244" s="3" t="s">
        <v>13</v>
      </c>
      <c r="G2244" s="3" t="s">
        <v>1410</v>
      </c>
      <c r="H2244" t="str">
        <f t="shared" ref="H2244" si="731">LEFT(G2244,13)</f>
        <v>광주광역시 서구 매월2로</v>
      </c>
    </row>
    <row r="2245" spans="1:8" x14ac:dyDescent="0.3">
      <c r="A2245" s="3" t="s">
        <v>30</v>
      </c>
      <c r="B2245" s="3" t="s">
        <v>1393</v>
      </c>
      <c r="C2245" s="3" t="s">
        <v>1394</v>
      </c>
      <c r="D2245" s="3" t="str">
        <f t="shared" ref="D2245" si="732">LEFT(C2245,4)&amp;"***"&amp;RIGHT(C2245,1)</f>
        <v>유한회사***업</v>
      </c>
      <c r="E2245" s="3" t="s">
        <v>77</v>
      </c>
      <c r="F2245" s="3" t="s">
        <v>13</v>
      </c>
      <c r="G2245" s="3" t="s">
        <v>1395</v>
      </c>
      <c r="H2245" t="str">
        <f>LEFT(G2245,13)</f>
        <v>광주광역시 서구 매월2로</v>
      </c>
    </row>
    <row r="2246" spans="1:8" x14ac:dyDescent="0.3">
      <c r="A2246" s="3" t="s">
        <v>38</v>
      </c>
      <c r="B2246" s="3" t="s">
        <v>1446</v>
      </c>
      <c r="C2246" s="3" t="s">
        <v>740</v>
      </c>
      <c r="D2246" s="3" t="str">
        <f>LEFT(C2246,4)&amp;"*"&amp;RIGHT(C2246,1)</f>
        <v>주식회사*울</v>
      </c>
      <c r="E2246" s="3" t="s">
        <v>1447</v>
      </c>
      <c r="F2246" s="3" t="s">
        <v>13</v>
      </c>
      <c r="G2246" s="3" t="s">
        <v>1448</v>
      </c>
      <c r="H2246" t="str">
        <f t="shared" ref="H2246:H2248" si="733">LEFT(G2246,13)</f>
        <v>광주광역시 서구 매월2로</v>
      </c>
    </row>
    <row r="2247" spans="1:8" x14ac:dyDescent="0.3">
      <c r="A2247" s="3" t="s">
        <v>33</v>
      </c>
      <c r="B2247" s="3" t="s">
        <v>1405</v>
      </c>
      <c r="C2247" s="3" t="s">
        <v>1406</v>
      </c>
      <c r="D2247" s="3" t="str">
        <f t="shared" ref="D2247" si="734">LEFT(C2247,4)&amp;"****"&amp;RIGHT(C2247,1)</f>
        <v>조우리산****사</v>
      </c>
      <c r="E2247" s="3" t="s">
        <v>91</v>
      </c>
      <c r="F2247" s="3" t="s">
        <v>13</v>
      </c>
      <c r="G2247" s="3" t="s">
        <v>1407</v>
      </c>
      <c r="H2247" t="str">
        <f t="shared" si="733"/>
        <v>광주광역시 서구 매월2로</v>
      </c>
    </row>
    <row r="2248" spans="1:8" x14ac:dyDescent="0.3">
      <c r="A2248" s="3" t="s">
        <v>33</v>
      </c>
      <c r="B2248" s="3" t="s">
        <v>1424</v>
      </c>
      <c r="C2248" s="3" t="s">
        <v>1425</v>
      </c>
      <c r="D2248" s="3" t="str">
        <f>LEFT(C2248,4)&amp;"***"&amp;RIGHT(C2248,1)</f>
        <v>주식회사***신</v>
      </c>
      <c r="E2248" s="3" t="s">
        <v>91</v>
      </c>
      <c r="F2248" s="3" t="s">
        <v>13</v>
      </c>
      <c r="G2248" s="3" t="s">
        <v>1426</v>
      </c>
      <c r="H2248" t="str">
        <f t="shared" si="733"/>
        <v>광주광역시 서구 매월2로</v>
      </c>
    </row>
    <row r="2249" spans="1:8" x14ac:dyDescent="0.3">
      <c r="A2249" s="3" t="s">
        <v>33</v>
      </c>
      <c r="B2249" s="3" t="s">
        <v>1449</v>
      </c>
      <c r="C2249" s="3" t="s">
        <v>1450</v>
      </c>
      <c r="D2249" s="3" t="str">
        <f>LEFT(C2249,1)&amp;"***"&amp;RIGHT(C2249,3)</f>
        <v>도***(주)</v>
      </c>
      <c r="E2249" s="3" t="s">
        <v>91</v>
      </c>
      <c r="F2249" s="3" t="s">
        <v>13</v>
      </c>
      <c r="G2249" s="3" t="s">
        <v>1451</v>
      </c>
      <c r="H2249" t="str">
        <f>LEFT(G2249,13)</f>
        <v>광주광역시 서구 매월2로</v>
      </c>
    </row>
    <row r="2250" spans="1:8" x14ac:dyDescent="0.3">
      <c r="A2250" s="3" t="s">
        <v>33</v>
      </c>
      <c r="B2250" s="3" t="s">
        <v>1428</v>
      </c>
      <c r="C2250" s="3" t="s">
        <v>1429</v>
      </c>
      <c r="D2250" s="3" t="str">
        <f>LEFT(C2250,4)&amp;"**"&amp;RIGHT(C2250,1)</f>
        <v>(주)사**설</v>
      </c>
      <c r="E2250" s="3" t="s">
        <v>69</v>
      </c>
      <c r="F2250" s="3" t="s">
        <v>13</v>
      </c>
      <c r="G2250" s="3" t="s">
        <v>1430</v>
      </c>
      <c r="H2250" t="str">
        <f>LEFT(G2250,13)</f>
        <v>광주광역시 서구 매월2로</v>
      </c>
    </row>
    <row r="2251" spans="1:8" x14ac:dyDescent="0.3">
      <c r="A2251" s="3" t="s">
        <v>33</v>
      </c>
      <c r="B2251" s="3" t="s">
        <v>1399</v>
      </c>
      <c r="C2251" s="3" t="s">
        <v>1400</v>
      </c>
      <c r="D2251" s="3" t="str">
        <f>LEFT(C2251,4)&amp;"******"&amp;RIGHT(C2251,1)</f>
        <v>(주)아******치</v>
      </c>
      <c r="E2251" s="3" t="s">
        <v>21</v>
      </c>
      <c r="F2251" s="3" t="s">
        <v>13</v>
      </c>
      <c r="G2251" s="3" t="s">
        <v>1401</v>
      </c>
      <c r="H2251" t="str">
        <f>LEFT(G2251,13)</f>
        <v>광주광역시 서구 매월2로</v>
      </c>
    </row>
    <row r="2252" spans="1:8" x14ac:dyDescent="0.3">
      <c r="A2252" s="3" t="s">
        <v>33</v>
      </c>
      <c r="B2252" s="3" t="s">
        <v>1402</v>
      </c>
      <c r="C2252" s="3" t="s">
        <v>1403</v>
      </c>
      <c r="D2252" s="3" t="str">
        <f t="shared" ref="D2252" si="735">LEFT(C2252,1)&amp;"*"&amp;RIGHT(C2252,1)</f>
        <v>박*현</v>
      </c>
      <c r="E2252" s="3" t="s">
        <v>98</v>
      </c>
      <c r="F2252" s="3" t="s">
        <v>13</v>
      </c>
      <c r="G2252" s="3" t="s">
        <v>1404</v>
      </c>
      <c r="H2252" t="str">
        <f>LEFT(G2252,13)</f>
        <v>광주광역시 서구 매월2로</v>
      </c>
    </row>
    <row r="2253" spans="1:8" x14ac:dyDescent="0.3">
      <c r="A2253" s="3" t="s">
        <v>20</v>
      </c>
      <c r="B2253" s="3" t="s">
        <v>1424</v>
      </c>
      <c r="C2253" s="3" t="s">
        <v>1425</v>
      </c>
      <c r="D2253" s="3" t="str">
        <f>LEFT(C2253,4)&amp;"***"&amp;RIGHT(C2253,1)</f>
        <v>주식회사***신</v>
      </c>
      <c r="E2253" s="3" t="s">
        <v>91</v>
      </c>
      <c r="F2253" s="3" t="s">
        <v>13</v>
      </c>
      <c r="G2253" s="3" t="s">
        <v>1426</v>
      </c>
      <c r="H2253" t="str">
        <f t="shared" ref="H2253" si="736">LEFT(G2253,13)</f>
        <v>광주광역시 서구 매월2로</v>
      </c>
    </row>
    <row r="2254" spans="1:8" x14ac:dyDescent="0.3">
      <c r="A2254" s="3" t="s">
        <v>20</v>
      </c>
      <c r="B2254" s="3" t="s">
        <v>1449</v>
      </c>
      <c r="C2254" s="3" t="s">
        <v>1450</v>
      </c>
      <c r="D2254" s="3" t="str">
        <f>LEFT(C2254,1)&amp;"***"&amp;RIGHT(C2254,3)</f>
        <v>도***(주)</v>
      </c>
      <c r="E2254" s="3" t="s">
        <v>438</v>
      </c>
      <c r="F2254" s="3" t="s">
        <v>13</v>
      </c>
      <c r="G2254" s="3" t="s">
        <v>1451</v>
      </c>
      <c r="H2254" t="str">
        <f>LEFT(G2254,13)</f>
        <v>광주광역시 서구 매월2로</v>
      </c>
    </row>
    <row r="2255" spans="1:8" x14ac:dyDescent="0.3">
      <c r="A2255" s="3" t="s">
        <v>20</v>
      </c>
      <c r="B2255" s="3" t="s">
        <v>1428</v>
      </c>
      <c r="C2255" s="3" t="s">
        <v>1429</v>
      </c>
      <c r="D2255" s="3" t="str">
        <f>LEFT(C2255,4)&amp;"**"&amp;RIGHT(C2255,1)</f>
        <v>(주)사**설</v>
      </c>
      <c r="E2255" s="3" t="s">
        <v>69</v>
      </c>
      <c r="F2255" s="3" t="s">
        <v>13</v>
      </c>
      <c r="G2255" s="3" t="s">
        <v>1430</v>
      </c>
      <c r="H2255" t="str">
        <f>LEFT(G2255,13)</f>
        <v>광주광역시 서구 매월2로</v>
      </c>
    </row>
    <row r="2256" spans="1:8" x14ac:dyDescent="0.3">
      <c r="A2256" s="3" t="s">
        <v>20</v>
      </c>
      <c r="B2256" s="3" t="s">
        <v>1399</v>
      </c>
      <c r="C2256" s="3" t="s">
        <v>1400</v>
      </c>
      <c r="D2256" s="3" t="str">
        <f>LEFT(C2256,4)&amp;"******"&amp;RIGHT(C2256,1)</f>
        <v>(주)아******치</v>
      </c>
      <c r="E2256" s="3" t="s">
        <v>21</v>
      </c>
      <c r="F2256" s="3" t="s">
        <v>13</v>
      </c>
      <c r="G2256" s="3" t="s">
        <v>1401</v>
      </c>
      <c r="H2256" t="str">
        <f>LEFT(G2256,13)</f>
        <v>광주광역시 서구 매월2로</v>
      </c>
    </row>
    <row r="2257" spans="1:8" x14ac:dyDescent="0.3">
      <c r="A2257" s="3" t="s">
        <v>20</v>
      </c>
      <c r="B2257" s="3" t="s">
        <v>1402</v>
      </c>
      <c r="C2257" s="3" t="s">
        <v>1403</v>
      </c>
      <c r="D2257" s="3" t="str">
        <f t="shared" ref="D2257" si="737">LEFT(C2257,1)&amp;"*"&amp;RIGHT(C2257,1)</f>
        <v>박*현</v>
      </c>
      <c r="E2257" s="3" t="s">
        <v>1452</v>
      </c>
      <c r="F2257" s="3" t="s">
        <v>13</v>
      </c>
      <c r="G2257" s="3" t="s">
        <v>1404</v>
      </c>
      <c r="H2257" t="str">
        <f>LEFT(G2257,13)</f>
        <v>광주광역시 서구 매월2로</v>
      </c>
    </row>
    <row r="2258" spans="1:8" x14ac:dyDescent="0.3">
      <c r="A2258" s="3" t="s">
        <v>20</v>
      </c>
      <c r="B2258" s="3" t="s">
        <v>1453</v>
      </c>
      <c r="C2258" s="3" t="s">
        <v>1454</v>
      </c>
      <c r="D2258" s="3" t="str">
        <f>LEFT(C2258,1)&amp;"***"&amp;RIGHT(C2258,4)</f>
        <v>도***주식회사</v>
      </c>
      <c r="E2258" s="3" t="s">
        <v>21</v>
      </c>
      <c r="F2258" s="3" t="s">
        <v>13</v>
      </c>
      <c r="G2258" s="3" t="s">
        <v>1451</v>
      </c>
      <c r="H2258" t="str">
        <f t="shared" ref="H2258:H2261" si="738">LEFT(G2258,13)</f>
        <v>광주광역시 서구 매월2로</v>
      </c>
    </row>
    <row r="2259" spans="1:8" x14ac:dyDescent="0.3">
      <c r="A2259" s="3" t="s">
        <v>20</v>
      </c>
      <c r="B2259" s="3" t="s">
        <v>1455</v>
      </c>
      <c r="C2259" s="3" t="s">
        <v>1450</v>
      </c>
      <c r="D2259" s="3" t="str">
        <f t="shared" ref="D2259:D2261" si="739">LEFT(C2259,1)&amp;"***"&amp;RIGHT(C2259,3)</f>
        <v>도***(주)</v>
      </c>
      <c r="E2259" s="3" t="s">
        <v>1456</v>
      </c>
      <c r="F2259" s="3" t="s">
        <v>13</v>
      </c>
      <c r="G2259" s="3" t="s">
        <v>1451</v>
      </c>
      <c r="H2259" t="str">
        <f t="shared" si="738"/>
        <v>광주광역시 서구 매월2로</v>
      </c>
    </row>
    <row r="2260" spans="1:8" x14ac:dyDescent="0.3">
      <c r="A2260" s="3" t="s">
        <v>20</v>
      </c>
      <c r="B2260" s="3" t="s">
        <v>1457</v>
      </c>
      <c r="C2260" s="3" t="s">
        <v>1454</v>
      </c>
      <c r="D2260" s="3" t="str">
        <f>LEFT(C2260,1)&amp;"***"&amp;RIGHT(C2260,4)</f>
        <v>도***주식회사</v>
      </c>
      <c r="E2260" s="3" t="s">
        <v>1458</v>
      </c>
      <c r="F2260" s="3" t="s">
        <v>13</v>
      </c>
      <c r="G2260" s="3" t="s">
        <v>1451</v>
      </c>
      <c r="H2260" t="str">
        <f t="shared" si="738"/>
        <v>광주광역시 서구 매월2로</v>
      </c>
    </row>
    <row r="2261" spans="1:8" x14ac:dyDescent="0.3">
      <c r="A2261" s="3" t="s">
        <v>20</v>
      </c>
      <c r="B2261" s="3" t="s">
        <v>1459</v>
      </c>
      <c r="C2261" s="3" t="s">
        <v>1450</v>
      </c>
      <c r="D2261" s="3" t="str">
        <f t="shared" si="739"/>
        <v>도***(주)</v>
      </c>
      <c r="E2261" s="3" t="s">
        <v>294</v>
      </c>
      <c r="F2261" s="3" t="s">
        <v>13</v>
      </c>
      <c r="G2261" s="3" t="s">
        <v>1451</v>
      </c>
      <c r="H2261" t="str">
        <f t="shared" si="738"/>
        <v>광주광역시 서구 매월2로</v>
      </c>
    </row>
    <row r="2262" spans="1:8" x14ac:dyDescent="0.3">
      <c r="A2262" s="3" t="s">
        <v>30</v>
      </c>
      <c r="B2262" s="3" t="s">
        <v>1399</v>
      </c>
      <c r="C2262" s="3" t="s">
        <v>1400</v>
      </c>
      <c r="D2262" s="3" t="str">
        <f>LEFT(C2262,4)&amp;"******"&amp;RIGHT(C2262,1)</f>
        <v>(주)아******치</v>
      </c>
      <c r="E2262" s="3" t="s">
        <v>59</v>
      </c>
      <c r="F2262" s="3" t="s">
        <v>13</v>
      </c>
      <c r="G2262" s="3" t="s">
        <v>1401</v>
      </c>
      <c r="H2262" t="str">
        <f>LEFT(G2262,13)</f>
        <v>광주광역시 서구 매월2로</v>
      </c>
    </row>
    <row r="2263" spans="1:8" x14ac:dyDescent="0.3">
      <c r="A2263" s="3" t="s">
        <v>30</v>
      </c>
      <c r="B2263" s="3" t="s">
        <v>1405</v>
      </c>
      <c r="C2263" s="3" t="s">
        <v>1406</v>
      </c>
      <c r="D2263" s="3" t="str">
        <f t="shared" ref="D2263" si="740">LEFT(C2263,4)&amp;"****"&amp;RIGHT(C2263,1)</f>
        <v>조우리산****사</v>
      </c>
      <c r="E2263" s="3" t="s">
        <v>114</v>
      </c>
      <c r="F2263" s="3" t="s">
        <v>13</v>
      </c>
      <c r="G2263" s="3" t="s">
        <v>1407</v>
      </c>
      <c r="H2263" t="str">
        <f t="shared" ref="H2263:H2264" si="741">LEFT(G2263,13)</f>
        <v>광주광역시 서구 매월2로</v>
      </c>
    </row>
    <row r="2264" spans="1:8" x14ac:dyDescent="0.3">
      <c r="A2264" s="3" t="s">
        <v>28</v>
      </c>
      <c r="B2264" s="3" t="s">
        <v>1396</v>
      </c>
      <c r="C2264" s="3" t="s">
        <v>1397</v>
      </c>
      <c r="D2264" s="3" t="str">
        <f>LEFT(C2264,4)&amp;"***"&amp;RIGHT(C2264,1)</f>
        <v>주식회사***획</v>
      </c>
      <c r="E2264" s="3" t="s">
        <v>184</v>
      </c>
      <c r="F2264" s="3" t="s">
        <v>13</v>
      </c>
      <c r="G2264" s="3" t="s">
        <v>1398</v>
      </c>
      <c r="H2264" t="str">
        <f t="shared" si="741"/>
        <v>광주광역시 서구 매월2로</v>
      </c>
    </row>
    <row r="2265" spans="1:8" x14ac:dyDescent="0.3">
      <c r="A2265" s="3" t="s">
        <v>15</v>
      </c>
      <c r="B2265" s="3" t="s">
        <v>1393</v>
      </c>
      <c r="C2265" s="3" t="s">
        <v>1394</v>
      </c>
      <c r="D2265" s="3" t="str">
        <f t="shared" ref="D2265" si="742">LEFT(C2265,4)&amp;"***"&amp;RIGHT(C2265,1)</f>
        <v>유한회사***업</v>
      </c>
      <c r="E2265" s="3" t="s">
        <v>66</v>
      </c>
      <c r="F2265" s="3" t="s">
        <v>13</v>
      </c>
      <c r="G2265" s="3" t="s">
        <v>1395</v>
      </c>
      <c r="H2265" t="str">
        <f>LEFT(G2265,13)</f>
        <v>광주광역시 서구 매월2로</v>
      </c>
    </row>
    <row r="2266" spans="1:8" x14ac:dyDescent="0.3">
      <c r="A2266" s="3" t="s">
        <v>15</v>
      </c>
      <c r="B2266" s="3" t="s">
        <v>1424</v>
      </c>
      <c r="C2266" s="3" t="s">
        <v>1425</v>
      </c>
      <c r="D2266" s="3" t="str">
        <f>LEFT(C2266,4)&amp;"***"&amp;RIGHT(C2266,1)</f>
        <v>주식회사***신</v>
      </c>
      <c r="E2266" s="3" t="s">
        <v>148</v>
      </c>
      <c r="F2266" s="3" t="s">
        <v>13</v>
      </c>
      <c r="G2266" s="3" t="s">
        <v>1426</v>
      </c>
      <c r="H2266" t="str">
        <f t="shared" ref="H2266" si="743">LEFT(G2266,13)</f>
        <v>광주광역시 서구 매월2로</v>
      </c>
    </row>
    <row r="2267" spans="1:8" x14ac:dyDescent="0.3">
      <c r="A2267" s="3" t="s">
        <v>15</v>
      </c>
      <c r="B2267" s="3" t="s">
        <v>1428</v>
      </c>
      <c r="C2267" s="3" t="s">
        <v>1429</v>
      </c>
      <c r="D2267" s="3" t="str">
        <f>LEFT(C2267,4)&amp;"**"&amp;RIGHT(C2267,1)</f>
        <v>(주)사**설</v>
      </c>
      <c r="E2267" s="3" t="s">
        <v>66</v>
      </c>
      <c r="F2267" s="3" t="s">
        <v>13</v>
      </c>
      <c r="G2267" s="3" t="s">
        <v>1430</v>
      </c>
      <c r="H2267" t="str">
        <f t="shared" ref="H2267:H2272" si="744">LEFT(G2267,13)</f>
        <v>광주광역시 서구 매월2로</v>
      </c>
    </row>
    <row r="2268" spans="1:8" x14ac:dyDescent="0.3">
      <c r="A2268" s="3" t="s">
        <v>15</v>
      </c>
      <c r="B2268" s="3" t="s">
        <v>1399</v>
      </c>
      <c r="C2268" s="3" t="s">
        <v>1400</v>
      </c>
      <c r="D2268" s="3" t="str">
        <f>LEFT(C2268,4)&amp;"******"&amp;RIGHT(C2268,1)</f>
        <v>(주)아******치</v>
      </c>
      <c r="E2268" s="3" t="s">
        <v>233</v>
      </c>
      <c r="F2268" s="3" t="s">
        <v>13</v>
      </c>
      <c r="G2268" s="3" t="s">
        <v>1401</v>
      </c>
      <c r="H2268" t="str">
        <f t="shared" si="744"/>
        <v>광주광역시 서구 매월2로</v>
      </c>
    </row>
    <row r="2269" spans="1:8" x14ac:dyDescent="0.3">
      <c r="A2269" s="3" t="s">
        <v>58</v>
      </c>
      <c r="B2269" s="3" t="s">
        <v>1445</v>
      </c>
      <c r="C2269" s="3" t="s">
        <v>1419</v>
      </c>
      <c r="D2269" s="3" t="str">
        <f>LEFT(C2269,4)&amp;"***"&amp;RIGHT(C2269,1)</f>
        <v>(주)빛***품</v>
      </c>
      <c r="E2269" s="3" t="s">
        <v>114</v>
      </c>
      <c r="F2269" s="3" t="s">
        <v>13</v>
      </c>
      <c r="G2269" s="3" t="s">
        <v>1410</v>
      </c>
      <c r="H2269" t="str">
        <f t="shared" si="744"/>
        <v>광주광역시 서구 매월2로</v>
      </c>
    </row>
    <row r="2270" spans="1:8" x14ac:dyDescent="0.3">
      <c r="A2270" s="3" t="s">
        <v>28</v>
      </c>
      <c r="B2270" s="3" t="s">
        <v>1428</v>
      </c>
      <c r="C2270" s="3" t="s">
        <v>1429</v>
      </c>
      <c r="D2270" s="3" t="str">
        <f>LEFT(C2270,4)&amp;"**"&amp;RIGHT(C2270,1)</f>
        <v>(주)사**설</v>
      </c>
      <c r="E2270" s="3" t="s">
        <v>80</v>
      </c>
      <c r="F2270" s="3" t="s">
        <v>13</v>
      </c>
      <c r="G2270" s="3" t="s">
        <v>1430</v>
      </c>
      <c r="H2270" t="str">
        <f t="shared" si="744"/>
        <v>광주광역시 서구 매월2로</v>
      </c>
    </row>
    <row r="2271" spans="1:8" x14ac:dyDescent="0.3">
      <c r="A2271" s="3" t="s">
        <v>28</v>
      </c>
      <c r="B2271" s="3" t="s">
        <v>1399</v>
      </c>
      <c r="C2271" s="3" t="s">
        <v>1400</v>
      </c>
      <c r="D2271" s="3" t="str">
        <f>LEFT(C2271,4)&amp;"******"&amp;RIGHT(C2271,1)</f>
        <v>(주)아******치</v>
      </c>
      <c r="E2271" s="3" t="s">
        <v>55</v>
      </c>
      <c r="F2271" s="3" t="s">
        <v>13</v>
      </c>
      <c r="G2271" s="3" t="s">
        <v>1401</v>
      </c>
      <c r="H2271" t="str">
        <f t="shared" si="744"/>
        <v>광주광역시 서구 매월2로</v>
      </c>
    </row>
    <row r="2272" spans="1:8" x14ac:dyDescent="0.3">
      <c r="A2272" s="3" t="s">
        <v>28</v>
      </c>
      <c r="B2272" s="3" t="s">
        <v>1402</v>
      </c>
      <c r="C2272" s="3" t="s">
        <v>1403</v>
      </c>
      <c r="D2272" s="3" t="str">
        <f t="shared" ref="D2272" si="745">LEFT(C2272,1)&amp;"*"&amp;RIGHT(C2272,1)</f>
        <v>박*현</v>
      </c>
      <c r="E2272" s="3" t="s">
        <v>588</v>
      </c>
      <c r="F2272" s="3" t="s">
        <v>13</v>
      </c>
      <c r="G2272" s="3" t="s">
        <v>1404</v>
      </c>
      <c r="H2272" t="str">
        <f t="shared" si="744"/>
        <v>광주광역시 서구 매월2로</v>
      </c>
    </row>
    <row r="2273" spans="1:8" x14ac:dyDescent="0.3">
      <c r="A2273" s="3" t="s">
        <v>28</v>
      </c>
      <c r="B2273" s="3" t="s">
        <v>1405</v>
      </c>
      <c r="C2273" s="3" t="s">
        <v>1406</v>
      </c>
      <c r="D2273" s="3" t="str">
        <f t="shared" ref="D2273" si="746">LEFT(C2273,4)&amp;"****"&amp;RIGHT(C2273,1)</f>
        <v>조우리산****사</v>
      </c>
      <c r="E2273" s="3" t="s">
        <v>119</v>
      </c>
      <c r="F2273" s="3" t="s">
        <v>13</v>
      </c>
      <c r="G2273" s="3" t="s">
        <v>1407</v>
      </c>
      <c r="H2273" t="str">
        <f t="shared" ref="H2273" si="747">LEFT(G2273,13)</f>
        <v>광주광역시 서구 매월2로</v>
      </c>
    </row>
    <row r="2274" spans="1:8" x14ac:dyDescent="0.3">
      <c r="A2274" s="3" t="s">
        <v>28</v>
      </c>
      <c r="B2274" s="3" t="s">
        <v>1445</v>
      </c>
      <c r="C2274" s="3" t="s">
        <v>1419</v>
      </c>
      <c r="D2274" s="3" t="str">
        <f>LEFT(C2274,4)&amp;"***"&amp;RIGHT(C2274,1)</f>
        <v>(주)빛***품</v>
      </c>
      <c r="E2274" s="3" t="s">
        <v>119</v>
      </c>
      <c r="F2274" s="3" t="s">
        <v>13</v>
      </c>
      <c r="G2274" s="3" t="s">
        <v>1410</v>
      </c>
      <c r="H2274" t="str">
        <f>LEFT(G2274,13)</f>
        <v>광주광역시 서구 매월2로</v>
      </c>
    </row>
    <row r="2275" spans="1:8" x14ac:dyDescent="0.3">
      <c r="A2275" s="3" t="s">
        <v>28</v>
      </c>
      <c r="B2275" s="3" t="s">
        <v>1393</v>
      </c>
      <c r="C2275" s="3" t="s">
        <v>1394</v>
      </c>
      <c r="D2275" s="3" t="str">
        <f t="shared" ref="D2275:D2277" si="748">LEFT(C2275,4)&amp;"***"&amp;RIGHT(C2275,1)</f>
        <v>유한회사***업</v>
      </c>
      <c r="E2275" s="3" t="s">
        <v>80</v>
      </c>
      <c r="F2275" s="3" t="s">
        <v>13</v>
      </c>
      <c r="G2275" s="3" t="s">
        <v>1395</v>
      </c>
      <c r="H2275" t="str">
        <f>LEFT(G2275,13)</f>
        <v>광주광역시 서구 매월2로</v>
      </c>
    </row>
    <row r="2276" spans="1:8" x14ac:dyDescent="0.3">
      <c r="A2276" s="3" t="s">
        <v>32</v>
      </c>
      <c r="B2276" s="3" t="s">
        <v>1424</v>
      </c>
      <c r="C2276" s="3" t="s">
        <v>1425</v>
      </c>
      <c r="D2276" s="3" t="str">
        <f t="shared" si="748"/>
        <v>주식회사***신</v>
      </c>
      <c r="E2276" s="3" t="s">
        <v>119</v>
      </c>
      <c r="F2276" s="3" t="s">
        <v>13</v>
      </c>
      <c r="G2276" s="3" t="s">
        <v>1426</v>
      </c>
      <c r="H2276" t="str">
        <f t="shared" ref="H2276:H2277" si="749">LEFT(G2276,13)</f>
        <v>광주광역시 서구 매월2로</v>
      </c>
    </row>
    <row r="2277" spans="1:8" x14ac:dyDescent="0.3">
      <c r="A2277" s="3" t="s">
        <v>32</v>
      </c>
      <c r="B2277" s="3" t="s">
        <v>1396</v>
      </c>
      <c r="C2277" s="3" t="s">
        <v>1397</v>
      </c>
      <c r="D2277" s="3" t="str">
        <f t="shared" si="748"/>
        <v>주식회사***획</v>
      </c>
      <c r="E2277" s="3" t="s">
        <v>184</v>
      </c>
      <c r="F2277" s="3" t="s">
        <v>13</v>
      </c>
      <c r="G2277" s="3" t="s">
        <v>1398</v>
      </c>
      <c r="H2277" t="str">
        <f t="shared" si="749"/>
        <v>광주광역시 서구 매월2로</v>
      </c>
    </row>
    <row r="2278" spans="1:8" x14ac:dyDescent="0.3">
      <c r="A2278" s="3" t="s">
        <v>32</v>
      </c>
      <c r="B2278" s="3" t="s">
        <v>1428</v>
      </c>
      <c r="C2278" s="3" t="s">
        <v>1429</v>
      </c>
      <c r="D2278" s="3" t="str">
        <f>LEFT(C2278,4)&amp;"**"&amp;RIGHT(C2278,1)</f>
        <v>(주)사**설</v>
      </c>
      <c r="E2278" s="3" t="s">
        <v>80</v>
      </c>
      <c r="F2278" s="3" t="s">
        <v>13</v>
      </c>
      <c r="G2278" s="3" t="s">
        <v>1430</v>
      </c>
      <c r="H2278" t="str">
        <f>LEFT(G2278,13)</f>
        <v>광주광역시 서구 매월2로</v>
      </c>
    </row>
    <row r="2279" spans="1:8" x14ac:dyDescent="0.3">
      <c r="A2279" s="3" t="s">
        <v>32</v>
      </c>
      <c r="B2279" s="3" t="s">
        <v>1402</v>
      </c>
      <c r="C2279" s="3" t="s">
        <v>1403</v>
      </c>
      <c r="D2279" s="3" t="str">
        <f t="shared" ref="D2279" si="750">LEFT(C2279,1)&amp;"*"&amp;RIGHT(C2279,1)</f>
        <v>박*현</v>
      </c>
      <c r="E2279" s="3" t="s">
        <v>588</v>
      </c>
      <c r="F2279" s="3" t="s">
        <v>13</v>
      </c>
      <c r="G2279" s="3" t="s">
        <v>1404</v>
      </c>
      <c r="H2279" t="str">
        <f>LEFT(G2279,13)</f>
        <v>광주광역시 서구 매월2로</v>
      </c>
    </row>
    <row r="2280" spans="1:8" x14ac:dyDescent="0.3">
      <c r="A2280" s="3" t="s">
        <v>32</v>
      </c>
      <c r="B2280" s="3" t="s">
        <v>1405</v>
      </c>
      <c r="C2280" s="3" t="s">
        <v>1406</v>
      </c>
      <c r="D2280" s="3" t="str">
        <f t="shared" ref="D2280" si="751">LEFT(C2280,4)&amp;"****"&amp;RIGHT(C2280,1)</f>
        <v>조우리산****사</v>
      </c>
      <c r="E2280" s="3" t="s">
        <v>119</v>
      </c>
      <c r="F2280" s="3" t="s">
        <v>13</v>
      </c>
      <c r="G2280" s="3" t="s">
        <v>1407</v>
      </c>
      <c r="H2280" t="str">
        <f t="shared" ref="H2280" si="752">LEFT(G2280,13)</f>
        <v>광주광역시 서구 매월2로</v>
      </c>
    </row>
    <row r="2281" spans="1:8" x14ac:dyDescent="0.3">
      <c r="A2281" s="3" t="s">
        <v>30</v>
      </c>
      <c r="B2281" s="3" t="s">
        <v>1460</v>
      </c>
      <c r="C2281" s="3" t="s">
        <v>1461</v>
      </c>
      <c r="D2281" s="3" t="str">
        <f t="shared" ref="D2281:D2291" si="753">LEFT(C2281,1)&amp;"*"&amp;RIGHT(C2281,1)</f>
        <v>김*운</v>
      </c>
      <c r="E2281" s="3" t="s">
        <v>77</v>
      </c>
      <c r="F2281" s="3" t="s">
        <v>13</v>
      </c>
      <c r="G2281" s="3" t="s">
        <v>1462</v>
      </c>
      <c r="H2281" t="str">
        <f t="shared" ref="H2281:H2291" si="754">LEFT(G2281,14)</f>
        <v>광주광역시 서구 문촌도호길</v>
      </c>
    </row>
    <row r="2282" spans="1:8" x14ac:dyDescent="0.3">
      <c r="A2282" s="3" t="s">
        <v>9</v>
      </c>
      <c r="B2282" s="3" t="s">
        <v>1460</v>
      </c>
      <c r="C2282" s="3" t="s">
        <v>1461</v>
      </c>
      <c r="D2282" s="3" t="str">
        <f t="shared" si="753"/>
        <v>김*운</v>
      </c>
      <c r="E2282" s="3" t="s">
        <v>66</v>
      </c>
      <c r="F2282" s="3" t="s">
        <v>13</v>
      </c>
      <c r="G2282" s="3" t="s">
        <v>1462</v>
      </c>
      <c r="H2282" t="str">
        <f t="shared" si="754"/>
        <v>광주광역시 서구 문촌도호길</v>
      </c>
    </row>
    <row r="2283" spans="1:8" x14ac:dyDescent="0.3">
      <c r="A2283" s="3" t="s">
        <v>15</v>
      </c>
      <c r="B2283" s="3" t="s">
        <v>1460</v>
      </c>
      <c r="C2283" s="3" t="s">
        <v>1461</v>
      </c>
      <c r="D2283" s="3" t="str">
        <f t="shared" si="753"/>
        <v>김*운</v>
      </c>
      <c r="E2283" s="3" t="s">
        <v>66</v>
      </c>
      <c r="F2283" s="3" t="s">
        <v>13</v>
      </c>
      <c r="G2283" s="3" t="s">
        <v>1462</v>
      </c>
      <c r="H2283" t="str">
        <f t="shared" si="754"/>
        <v>광주광역시 서구 문촌도호길</v>
      </c>
    </row>
    <row r="2284" spans="1:8" x14ac:dyDescent="0.3">
      <c r="A2284" s="3" t="s">
        <v>58</v>
      </c>
      <c r="B2284" s="3" t="s">
        <v>1460</v>
      </c>
      <c r="C2284" s="3" t="s">
        <v>1461</v>
      </c>
      <c r="D2284" s="3" t="str">
        <f t="shared" si="753"/>
        <v>김*운</v>
      </c>
      <c r="E2284" s="3" t="s">
        <v>77</v>
      </c>
      <c r="F2284" s="3" t="s">
        <v>13</v>
      </c>
      <c r="G2284" s="3" t="s">
        <v>1462</v>
      </c>
      <c r="H2284" t="str">
        <f t="shared" si="754"/>
        <v>광주광역시 서구 문촌도호길</v>
      </c>
    </row>
    <row r="2285" spans="1:8" x14ac:dyDescent="0.3">
      <c r="A2285" s="3" t="s">
        <v>20</v>
      </c>
      <c r="B2285" s="3" t="s">
        <v>1460</v>
      </c>
      <c r="C2285" s="3" t="s">
        <v>1461</v>
      </c>
      <c r="D2285" s="3" t="str">
        <f t="shared" si="753"/>
        <v>김*운</v>
      </c>
      <c r="E2285" s="3" t="s">
        <v>69</v>
      </c>
      <c r="F2285" s="3" t="s">
        <v>13</v>
      </c>
      <c r="G2285" s="3" t="s">
        <v>1462</v>
      </c>
      <c r="H2285" t="str">
        <f t="shared" si="754"/>
        <v>광주광역시 서구 문촌도호길</v>
      </c>
    </row>
    <row r="2286" spans="1:8" x14ac:dyDescent="0.3">
      <c r="A2286" s="3" t="s">
        <v>28</v>
      </c>
      <c r="B2286" s="3" t="s">
        <v>1460</v>
      </c>
      <c r="C2286" s="3" t="s">
        <v>1461</v>
      </c>
      <c r="D2286" s="3" t="str">
        <f t="shared" si="753"/>
        <v>김*운</v>
      </c>
      <c r="E2286" s="3" t="s">
        <v>80</v>
      </c>
      <c r="F2286" s="3" t="s">
        <v>13</v>
      </c>
      <c r="G2286" s="3" t="s">
        <v>1462</v>
      </c>
      <c r="H2286" t="str">
        <f t="shared" si="754"/>
        <v>광주광역시 서구 문촌도호길</v>
      </c>
    </row>
    <row r="2287" spans="1:8" x14ac:dyDescent="0.3">
      <c r="A2287" s="3" t="s">
        <v>22</v>
      </c>
      <c r="B2287" s="3" t="s">
        <v>1460</v>
      </c>
      <c r="C2287" s="3" t="s">
        <v>1461</v>
      </c>
      <c r="D2287" s="3" t="str">
        <f t="shared" si="753"/>
        <v>김*운</v>
      </c>
      <c r="E2287" s="3" t="s">
        <v>68</v>
      </c>
      <c r="F2287" s="3" t="s">
        <v>13</v>
      </c>
      <c r="G2287" s="3" t="s">
        <v>1462</v>
      </c>
      <c r="H2287" t="str">
        <f t="shared" si="754"/>
        <v>광주광역시 서구 문촌도호길</v>
      </c>
    </row>
    <row r="2288" spans="1:8" x14ac:dyDescent="0.3">
      <c r="A2288" s="3" t="s">
        <v>33</v>
      </c>
      <c r="B2288" s="3" t="s">
        <v>1460</v>
      </c>
      <c r="C2288" s="3" t="s">
        <v>1461</v>
      </c>
      <c r="D2288" s="3" t="str">
        <f t="shared" si="753"/>
        <v>김*운</v>
      </c>
      <c r="E2288" s="3" t="s">
        <v>69</v>
      </c>
      <c r="F2288" s="3" t="s">
        <v>13</v>
      </c>
      <c r="G2288" s="3" t="s">
        <v>1462</v>
      </c>
      <c r="H2288" t="str">
        <f t="shared" si="754"/>
        <v>광주광역시 서구 문촌도호길</v>
      </c>
    </row>
    <row r="2289" spans="1:8" x14ac:dyDescent="0.3">
      <c r="A2289" s="3" t="s">
        <v>38</v>
      </c>
      <c r="B2289" s="3" t="s">
        <v>1460</v>
      </c>
      <c r="C2289" s="3" t="s">
        <v>1461</v>
      </c>
      <c r="D2289" s="3" t="str">
        <f t="shared" si="753"/>
        <v>김*운</v>
      </c>
      <c r="E2289" s="3" t="s">
        <v>81</v>
      </c>
      <c r="F2289" s="3" t="s">
        <v>13</v>
      </c>
      <c r="G2289" s="3" t="s">
        <v>1462</v>
      </c>
      <c r="H2289" t="str">
        <f t="shared" si="754"/>
        <v>광주광역시 서구 문촌도호길</v>
      </c>
    </row>
    <row r="2290" spans="1:8" x14ac:dyDescent="0.3">
      <c r="A2290" s="3" t="s">
        <v>36</v>
      </c>
      <c r="B2290" s="3" t="s">
        <v>1460</v>
      </c>
      <c r="C2290" s="3" t="s">
        <v>1461</v>
      </c>
      <c r="D2290" s="3" t="str">
        <f t="shared" si="753"/>
        <v>김*운</v>
      </c>
      <c r="E2290" s="3" t="s">
        <v>81</v>
      </c>
      <c r="F2290" s="3" t="s">
        <v>13</v>
      </c>
      <c r="G2290" s="3" t="s">
        <v>1462</v>
      </c>
      <c r="H2290" t="str">
        <f t="shared" si="754"/>
        <v>광주광역시 서구 문촌도호길</v>
      </c>
    </row>
    <row r="2291" spans="1:8" x14ac:dyDescent="0.3">
      <c r="A2291" s="3" t="s">
        <v>32</v>
      </c>
      <c r="B2291" s="3" t="s">
        <v>1460</v>
      </c>
      <c r="C2291" s="3" t="s">
        <v>1461</v>
      </c>
      <c r="D2291" s="3" t="str">
        <f t="shared" si="753"/>
        <v>김*운</v>
      </c>
      <c r="E2291" s="3" t="s">
        <v>80</v>
      </c>
      <c r="F2291" s="3" t="s">
        <v>13</v>
      </c>
      <c r="G2291" s="3" t="s">
        <v>1462</v>
      </c>
      <c r="H2291" t="str">
        <f t="shared" si="754"/>
        <v>광주광역시 서구 문촌도호길</v>
      </c>
    </row>
    <row r="2292" spans="1:8" x14ac:dyDescent="0.3">
      <c r="A2292" s="3" t="s">
        <v>58</v>
      </c>
      <c r="B2292" s="3" t="s">
        <v>1463</v>
      </c>
      <c r="C2292" s="3" t="s">
        <v>1464</v>
      </c>
      <c r="D2292" s="3" t="str">
        <f>LEFT(C2292,1)&amp;"*"&amp;RIGHT(C2292,1)</f>
        <v>선*도</v>
      </c>
      <c r="E2292" s="3" t="s">
        <v>130</v>
      </c>
      <c r="F2292" s="3" t="s">
        <v>13</v>
      </c>
      <c r="G2292" s="3" t="s">
        <v>1465</v>
      </c>
      <c r="H2292" t="str">
        <f>LEFT(G2292,12)</f>
        <v>광주광역시 서구 백석길</v>
      </c>
    </row>
    <row r="2293" spans="1:8" x14ac:dyDescent="0.3">
      <c r="A2293" s="3" t="s">
        <v>58</v>
      </c>
      <c r="B2293" s="3" t="s">
        <v>1466</v>
      </c>
      <c r="C2293" s="3" t="s">
        <v>1464</v>
      </c>
      <c r="D2293" s="3" t="str">
        <f>LEFT(C2293,1)&amp;"*"&amp;RIGHT(C2293,1)</f>
        <v>선*도</v>
      </c>
      <c r="E2293" s="3" t="s">
        <v>77</v>
      </c>
      <c r="F2293" s="3" t="s">
        <v>13</v>
      </c>
      <c r="G2293" s="3" t="s">
        <v>1465</v>
      </c>
      <c r="H2293" t="str">
        <f>LEFT(G2293,12)</f>
        <v>광주광역시 서구 백석길</v>
      </c>
    </row>
    <row r="2294" spans="1:8" x14ac:dyDescent="0.3">
      <c r="A2294" s="3" t="s">
        <v>15</v>
      </c>
      <c r="B2294" s="3" t="s">
        <v>1467</v>
      </c>
      <c r="C2294" s="3" t="s">
        <v>1468</v>
      </c>
      <c r="D2294" s="3" t="str">
        <f t="shared" ref="D2294:D2313" si="755">LEFT(C2294,1)&amp;"*"&amp;RIGHT(C2294,1)</f>
        <v>이*헌</v>
      </c>
      <c r="E2294" s="3" t="s">
        <v>51</v>
      </c>
      <c r="F2294" s="3" t="s">
        <v>13</v>
      </c>
      <c r="G2294" s="3" t="s">
        <v>1469</v>
      </c>
      <c r="H2294" t="str">
        <f>LEFT(G2294,12)</f>
        <v>광주광역시 서구 벽진길</v>
      </c>
    </row>
    <row r="2295" spans="1:8" x14ac:dyDescent="0.3">
      <c r="A2295" s="3" t="s">
        <v>28</v>
      </c>
      <c r="B2295" s="3" t="s">
        <v>1470</v>
      </c>
      <c r="C2295" s="3" t="s">
        <v>1471</v>
      </c>
      <c r="D2295" s="3" t="str">
        <f t="shared" si="755"/>
        <v>오*교</v>
      </c>
      <c r="E2295" s="3" t="s">
        <v>80</v>
      </c>
      <c r="F2295" s="3" t="s">
        <v>13</v>
      </c>
      <c r="G2295" s="3" t="s">
        <v>1472</v>
      </c>
      <c r="H2295" t="str">
        <f t="shared" ref="H2295:H2297" si="756">LEFT(G2295,13)</f>
        <v xml:space="preserve">광주광역시 서구 벽진길 </v>
      </c>
    </row>
    <row r="2296" spans="1:8" x14ac:dyDescent="0.3">
      <c r="A2296" s="3" t="s">
        <v>15</v>
      </c>
      <c r="B2296" s="3" t="s">
        <v>1470</v>
      </c>
      <c r="C2296" s="3" t="s">
        <v>1471</v>
      </c>
      <c r="D2296" s="3" t="str">
        <f t="shared" si="755"/>
        <v>오*교</v>
      </c>
      <c r="E2296" s="3" t="s">
        <v>66</v>
      </c>
      <c r="F2296" s="3" t="s">
        <v>13</v>
      </c>
      <c r="G2296" s="3" t="s">
        <v>1472</v>
      </c>
      <c r="H2296" t="str">
        <f t="shared" si="756"/>
        <v xml:space="preserve">광주광역시 서구 벽진길 </v>
      </c>
    </row>
    <row r="2297" spans="1:8" x14ac:dyDescent="0.3">
      <c r="A2297" s="3" t="s">
        <v>38</v>
      </c>
      <c r="B2297" s="3" t="s">
        <v>1470</v>
      </c>
      <c r="C2297" s="3" t="s">
        <v>1471</v>
      </c>
      <c r="D2297" s="3" t="str">
        <f t="shared" si="755"/>
        <v>오*교</v>
      </c>
      <c r="E2297" s="3" t="s">
        <v>81</v>
      </c>
      <c r="F2297" s="3" t="s">
        <v>13</v>
      </c>
      <c r="G2297" s="3" t="s">
        <v>1472</v>
      </c>
      <c r="H2297" t="str">
        <f t="shared" si="756"/>
        <v xml:space="preserve">광주광역시 서구 벽진길 </v>
      </c>
    </row>
    <row r="2298" spans="1:8" x14ac:dyDescent="0.3">
      <c r="A2298" s="3" t="s">
        <v>32</v>
      </c>
      <c r="B2298" s="3" t="s">
        <v>1467</v>
      </c>
      <c r="C2298" s="3" t="s">
        <v>1468</v>
      </c>
      <c r="D2298" s="3" t="str">
        <f t="shared" si="755"/>
        <v>이*헌</v>
      </c>
      <c r="E2298" s="3" t="s">
        <v>46</v>
      </c>
      <c r="F2298" s="3" t="s">
        <v>13</v>
      </c>
      <c r="G2298" s="3" t="s">
        <v>1469</v>
      </c>
      <c r="H2298" t="str">
        <f t="shared" ref="H2298:H2299" si="757">LEFT(G2298,12)</f>
        <v>광주광역시 서구 벽진길</v>
      </c>
    </row>
    <row r="2299" spans="1:8" x14ac:dyDescent="0.3">
      <c r="A2299" s="3" t="s">
        <v>30</v>
      </c>
      <c r="B2299" s="3" t="s">
        <v>1467</v>
      </c>
      <c r="C2299" s="3" t="s">
        <v>1468</v>
      </c>
      <c r="D2299" s="3" t="str">
        <f t="shared" si="755"/>
        <v>이*헌</v>
      </c>
      <c r="E2299" s="3" t="s">
        <v>161</v>
      </c>
      <c r="F2299" s="3" t="s">
        <v>13</v>
      </c>
      <c r="G2299" s="3" t="s">
        <v>1469</v>
      </c>
      <c r="H2299" t="str">
        <f t="shared" si="757"/>
        <v>광주광역시 서구 벽진길</v>
      </c>
    </row>
    <row r="2300" spans="1:8" x14ac:dyDescent="0.3">
      <c r="A2300" s="3" t="s">
        <v>33</v>
      </c>
      <c r="B2300" s="3" t="s">
        <v>1470</v>
      </c>
      <c r="C2300" s="3" t="s">
        <v>1471</v>
      </c>
      <c r="D2300" s="3" t="str">
        <f t="shared" si="755"/>
        <v>오*교</v>
      </c>
      <c r="E2300" s="3" t="s">
        <v>69</v>
      </c>
      <c r="F2300" s="3" t="s">
        <v>13</v>
      </c>
      <c r="G2300" s="3" t="s">
        <v>1472</v>
      </c>
      <c r="H2300" t="str">
        <f t="shared" ref="H2300:H2301" si="758">LEFT(G2300,13)</f>
        <v xml:space="preserve">광주광역시 서구 벽진길 </v>
      </c>
    </row>
    <row r="2301" spans="1:8" x14ac:dyDescent="0.3">
      <c r="A2301" s="3" t="s">
        <v>20</v>
      </c>
      <c r="B2301" s="3" t="s">
        <v>1470</v>
      </c>
      <c r="C2301" s="3" t="s">
        <v>1471</v>
      </c>
      <c r="D2301" s="3" t="str">
        <f t="shared" si="755"/>
        <v>오*교</v>
      </c>
      <c r="E2301" s="3" t="s">
        <v>69</v>
      </c>
      <c r="F2301" s="3" t="s">
        <v>13</v>
      </c>
      <c r="G2301" s="3" t="s">
        <v>1472</v>
      </c>
      <c r="H2301" t="str">
        <f t="shared" si="758"/>
        <v xml:space="preserve">광주광역시 서구 벽진길 </v>
      </c>
    </row>
    <row r="2302" spans="1:8" x14ac:dyDescent="0.3">
      <c r="A2302" s="3" t="s">
        <v>33</v>
      </c>
      <c r="B2302" s="3" t="s">
        <v>1467</v>
      </c>
      <c r="C2302" s="3" t="s">
        <v>1468</v>
      </c>
      <c r="D2302" s="3" t="str">
        <f t="shared" si="755"/>
        <v>이*헌</v>
      </c>
      <c r="E2302" s="3" t="s">
        <v>50</v>
      </c>
      <c r="F2302" s="3" t="s">
        <v>13</v>
      </c>
      <c r="G2302" s="3" t="s">
        <v>1469</v>
      </c>
      <c r="H2302" t="str">
        <f>LEFT(G2302,12)</f>
        <v>광주광역시 서구 벽진길</v>
      </c>
    </row>
    <row r="2303" spans="1:8" x14ac:dyDescent="0.3">
      <c r="A2303" s="3" t="s">
        <v>32</v>
      </c>
      <c r="B2303" s="3" t="s">
        <v>1470</v>
      </c>
      <c r="C2303" s="3" t="s">
        <v>1471</v>
      </c>
      <c r="D2303" s="3" t="str">
        <f t="shared" si="755"/>
        <v>오*교</v>
      </c>
      <c r="E2303" s="3" t="s">
        <v>80</v>
      </c>
      <c r="F2303" s="3" t="s">
        <v>13</v>
      </c>
      <c r="G2303" s="3" t="s">
        <v>1472</v>
      </c>
      <c r="H2303" t="str">
        <f t="shared" ref="H2303:H2304" si="759">LEFT(G2303,13)</f>
        <v xml:space="preserve">광주광역시 서구 벽진길 </v>
      </c>
    </row>
    <row r="2304" spans="1:8" x14ac:dyDescent="0.3">
      <c r="A2304" s="3" t="s">
        <v>36</v>
      </c>
      <c r="B2304" s="3" t="s">
        <v>1470</v>
      </c>
      <c r="C2304" s="3" t="s">
        <v>1471</v>
      </c>
      <c r="D2304" s="3" t="str">
        <f t="shared" si="755"/>
        <v>오*교</v>
      </c>
      <c r="E2304" s="3" t="s">
        <v>81</v>
      </c>
      <c r="F2304" s="3" t="s">
        <v>13</v>
      </c>
      <c r="G2304" s="3" t="s">
        <v>1472</v>
      </c>
      <c r="H2304" t="str">
        <f t="shared" si="759"/>
        <v xml:space="preserve">광주광역시 서구 벽진길 </v>
      </c>
    </row>
    <row r="2305" spans="1:8" x14ac:dyDescent="0.3">
      <c r="A2305" s="3" t="s">
        <v>9</v>
      </c>
      <c r="B2305" s="3" t="s">
        <v>1467</v>
      </c>
      <c r="C2305" s="3" t="s">
        <v>1468</v>
      </c>
      <c r="D2305" s="3" t="str">
        <f t="shared" si="755"/>
        <v>이*헌</v>
      </c>
      <c r="E2305" s="3" t="s">
        <v>51</v>
      </c>
      <c r="F2305" s="3" t="s">
        <v>13</v>
      </c>
      <c r="G2305" s="3" t="s">
        <v>1469</v>
      </c>
      <c r="H2305" t="str">
        <f t="shared" ref="H2305:H2306" si="760">LEFT(G2305,12)</f>
        <v>광주광역시 서구 벽진길</v>
      </c>
    </row>
    <row r="2306" spans="1:8" x14ac:dyDescent="0.3">
      <c r="A2306" s="3" t="s">
        <v>36</v>
      </c>
      <c r="B2306" s="3" t="s">
        <v>1467</v>
      </c>
      <c r="C2306" s="3" t="s">
        <v>1468</v>
      </c>
      <c r="D2306" s="3" t="str">
        <f t="shared" si="755"/>
        <v>이*헌</v>
      </c>
      <c r="E2306" s="3" t="s">
        <v>49</v>
      </c>
      <c r="F2306" s="3" t="s">
        <v>13</v>
      </c>
      <c r="G2306" s="3" t="s">
        <v>1469</v>
      </c>
      <c r="H2306" t="str">
        <f t="shared" si="760"/>
        <v>광주광역시 서구 벽진길</v>
      </c>
    </row>
    <row r="2307" spans="1:8" x14ac:dyDescent="0.3">
      <c r="A2307" s="3" t="s">
        <v>58</v>
      </c>
      <c r="B2307" s="3" t="s">
        <v>1470</v>
      </c>
      <c r="C2307" s="3" t="s">
        <v>1471</v>
      </c>
      <c r="D2307" s="3" t="str">
        <f t="shared" si="755"/>
        <v>오*교</v>
      </c>
      <c r="E2307" s="3" t="s">
        <v>77</v>
      </c>
      <c r="F2307" s="3" t="s">
        <v>13</v>
      </c>
      <c r="G2307" s="3" t="s">
        <v>1472</v>
      </c>
      <c r="H2307" t="str">
        <f>LEFT(G2307,13)</f>
        <v xml:space="preserve">광주광역시 서구 벽진길 </v>
      </c>
    </row>
    <row r="2308" spans="1:8" x14ac:dyDescent="0.3">
      <c r="A2308" s="3" t="s">
        <v>58</v>
      </c>
      <c r="B2308" s="3" t="s">
        <v>1467</v>
      </c>
      <c r="C2308" s="3" t="s">
        <v>1468</v>
      </c>
      <c r="D2308" s="3" t="str">
        <f t="shared" si="755"/>
        <v>이*헌</v>
      </c>
      <c r="E2308" s="3" t="s">
        <v>1473</v>
      </c>
      <c r="F2308" s="3" t="s">
        <v>13</v>
      </c>
      <c r="G2308" s="3" t="s">
        <v>1469</v>
      </c>
      <c r="H2308" t="str">
        <f>LEFT(G2308,12)</f>
        <v>광주광역시 서구 벽진길</v>
      </c>
    </row>
    <row r="2309" spans="1:8" x14ac:dyDescent="0.3">
      <c r="A2309" s="3" t="s">
        <v>30</v>
      </c>
      <c r="B2309" s="3" t="s">
        <v>1470</v>
      </c>
      <c r="C2309" s="3" t="s">
        <v>1471</v>
      </c>
      <c r="D2309" s="3" t="str">
        <f t="shared" si="755"/>
        <v>오*교</v>
      </c>
      <c r="E2309" s="3" t="s">
        <v>77</v>
      </c>
      <c r="F2309" s="3" t="s">
        <v>13</v>
      </c>
      <c r="G2309" s="3" t="s">
        <v>1472</v>
      </c>
      <c r="H2309" t="str">
        <f>LEFT(G2309,13)</f>
        <v xml:space="preserve">광주광역시 서구 벽진길 </v>
      </c>
    </row>
    <row r="2310" spans="1:8" x14ac:dyDescent="0.3">
      <c r="A2310" s="3" t="s">
        <v>28</v>
      </c>
      <c r="B2310" s="3" t="s">
        <v>1467</v>
      </c>
      <c r="C2310" s="3" t="s">
        <v>1468</v>
      </c>
      <c r="D2310" s="3" t="str">
        <f t="shared" si="755"/>
        <v>이*헌</v>
      </c>
      <c r="E2310" s="3" t="s">
        <v>46</v>
      </c>
      <c r="F2310" s="3" t="s">
        <v>13</v>
      </c>
      <c r="G2310" s="3" t="s">
        <v>1469</v>
      </c>
      <c r="H2310" t="str">
        <f>LEFT(G2310,12)</f>
        <v>광주광역시 서구 벽진길</v>
      </c>
    </row>
    <row r="2311" spans="1:8" x14ac:dyDescent="0.3">
      <c r="A2311" s="3" t="s">
        <v>9</v>
      </c>
      <c r="B2311" s="3" t="s">
        <v>1470</v>
      </c>
      <c r="C2311" s="3" t="s">
        <v>1471</v>
      </c>
      <c r="D2311" s="3" t="str">
        <f t="shared" si="755"/>
        <v>오*교</v>
      </c>
      <c r="E2311" s="3" t="s">
        <v>1474</v>
      </c>
      <c r="F2311" s="3" t="s">
        <v>13</v>
      </c>
      <c r="G2311" s="3" t="s">
        <v>1472</v>
      </c>
      <c r="H2311" t="str">
        <f>LEFT(G2311,13)</f>
        <v xml:space="preserve">광주광역시 서구 벽진길 </v>
      </c>
    </row>
    <row r="2312" spans="1:8" x14ac:dyDescent="0.3">
      <c r="A2312" s="3" t="s">
        <v>22</v>
      </c>
      <c r="B2312" s="3" t="s">
        <v>1467</v>
      </c>
      <c r="C2312" s="3" t="s">
        <v>1468</v>
      </c>
      <c r="D2312" s="3" t="str">
        <f t="shared" si="755"/>
        <v>이*헌</v>
      </c>
      <c r="E2312" s="3" t="s">
        <v>52</v>
      </c>
      <c r="F2312" s="3" t="s">
        <v>13</v>
      </c>
      <c r="G2312" s="3" t="s">
        <v>1469</v>
      </c>
      <c r="H2312" t="str">
        <f t="shared" ref="H2312:H2322" si="761">LEFT(G2312,12)</f>
        <v>광주광역시 서구 벽진길</v>
      </c>
    </row>
    <row r="2313" spans="1:8" x14ac:dyDescent="0.3">
      <c r="A2313" s="3" t="s">
        <v>38</v>
      </c>
      <c r="B2313" s="3" t="s">
        <v>1467</v>
      </c>
      <c r="C2313" s="3" t="s">
        <v>1468</v>
      </c>
      <c r="D2313" s="3" t="str">
        <f t="shared" si="755"/>
        <v>이*헌</v>
      </c>
      <c r="E2313" s="3" t="s">
        <v>49</v>
      </c>
      <c r="F2313" s="3" t="s">
        <v>13</v>
      </c>
      <c r="G2313" s="3" t="s">
        <v>1469</v>
      </c>
      <c r="H2313" t="str">
        <f t="shared" si="761"/>
        <v>광주광역시 서구 벽진길</v>
      </c>
    </row>
    <row r="2314" spans="1:8" x14ac:dyDescent="0.3">
      <c r="A2314" s="3" t="s">
        <v>36</v>
      </c>
      <c r="B2314" s="3" t="s">
        <v>1475</v>
      </c>
      <c r="C2314" s="3" t="s">
        <v>1476</v>
      </c>
      <c r="D2314" s="3" t="str">
        <f>LEFT(C2314,3)&amp;"*"&amp;RIGHT(C2314,1)</f>
        <v>(주)*원</v>
      </c>
      <c r="E2314" s="3" t="s">
        <v>81</v>
      </c>
      <c r="F2314" s="3" t="s">
        <v>13</v>
      </c>
      <c r="G2314" s="3" t="s">
        <v>1477</v>
      </c>
      <c r="H2314" t="str">
        <f t="shared" si="761"/>
        <v>광주광역시 서구 벽진길</v>
      </c>
    </row>
    <row r="2315" spans="1:8" x14ac:dyDescent="0.3">
      <c r="A2315" s="3" t="s">
        <v>9</v>
      </c>
      <c r="B2315" s="3" t="s">
        <v>1475</v>
      </c>
      <c r="C2315" s="3" t="s">
        <v>1476</v>
      </c>
      <c r="D2315" s="3" t="str">
        <f t="shared" ref="D2315:D2322" si="762">LEFT(C2315,3)&amp;"*"&amp;RIGHT(C2315,1)</f>
        <v>(주)*원</v>
      </c>
      <c r="E2315" s="3" t="s">
        <v>66</v>
      </c>
      <c r="F2315" s="3" t="s">
        <v>13</v>
      </c>
      <c r="G2315" s="3" t="s">
        <v>1478</v>
      </c>
      <c r="H2315" t="str">
        <f t="shared" si="761"/>
        <v>광주광역시 서구 벽진길</v>
      </c>
    </row>
    <row r="2316" spans="1:8" x14ac:dyDescent="0.3">
      <c r="A2316" s="3" t="s">
        <v>15</v>
      </c>
      <c r="B2316" s="3" t="s">
        <v>1475</v>
      </c>
      <c r="C2316" s="3" t="s">
        <v>1476</v>
      </c>
      <c r="D2316" s="3" t="str">
        <f t="shared" si="762"/>
        <v>(주)*원</v>
      </c>
      <c r="E2316" s="3" t="s">
        <v>66</v>
      </c>
      <c r="F2316" s="3" t="s">
        <v>13</v>
      </c>
      <c r="G2316" s="3" t="s">
        <v>1478</v>
      </c>
      <c r="H2316" t="str">
        <f t="shared" si="761"/>
        <v>광주광역시 서구 벽진길</v>
      </c>
    </row>
    <row r="2317" spans="1:8" x14ac:dyDescent="0.3">
      <c r="A2317" s="3" t="s">
        <v>22</v>
      </c>
      <c r="B2317" s="3" t="s">
        <v>1475</v>
      </c>
      <c r="C2317" s="3" t="s">
        <v>1476</v>
      </c>
      <c r="D2317" s="3" t="str">
        <f t="shared" si="762"/>
        <v>(주)*원</v>
      </c>
      <c r="E2317" s="3" t="s">
        <v>68</v>
      </c>
      <c r="F2317" s="3" t="s">
        <v>13</v>
      </c>
      <c r="G2317" s="3" t="s">
        <v>1478</v>
      </c>
      <c r="H2317" t="str">
        <f t="shared" si="761"/>
        <v>광주광역시 서구 벽진길</v>
      </c>
    </row>
    <row r="2318" spans="1:8" x14ac:dyDescent="0.3">
      <c r="A2318" s="3" t="s">
        <v>30</v>
      </c>
      <c r="B2318" s="3" t="s">
        <v>1475</v>
      </c>
      <c r="C2318" s="3" t="s">
        <v>1476</v>
      </c>
      <c r="D2318" s="3" t="str">
        <f t="shared" si="762"/>
        <v>(주)*원</v>
      </c>
      <c r="E2318" s="3" t="s">
        <v>1479</v>
      </c>
      <c r="F2318" s="3" t="s">
        <v>13</v>
      </c>
      <c r="G2318" s="3" t="s">
        <v>1477</v>
      </c>
      <c r="H2318" t="str">
        <f t="shared" si="761"/>
        <v>광주광역시 서구 벽진길</v>
      </c>
    </row>
    <row r="2319" spans="1:8" x14ac:dyDescent="0.3">
      <c r="A2319" s="3" t="s">
        <v>32</v>
      </c>
      <c r="B2319" s="3" t="s">
        <v>1475</v>
      </c>
      <c r="C2319" s="3" t="s">
        <v>1476</v>
      </c>
      <c r="D2319" s="3" t="str">
        <f t="shared" si="762"/>
        <v>(주)*원</v>
      </c>
      <c r="E2319" s="3" t="s">
        <v>80</v>
      </c>
      <c r="F2319" s="3" t="s">
        <v>13</v>
      </c>
      <c r="G2319" s="3" t="s">
        <v>1477</v>
      </c>
      <c r="H2319" t="str">
        <f t="shared" si="761"/>
        <v>광주광역시 서구 벽진길</v>
      </c>
    </row>
    <row r="2320" spans="1:8" x14ac:dyDescent="0.3">
      <c r="A2320" s="3" t="s">
        <v>28</v>
      </c>
      <c r="B2320" s="3" t="s">
        <v>1475</v>
      </c>
      <c r="C2320" s="3" t="s">
        <v>1476</v>
      </c>
      <c r="D2320" s="3" t="str">
        <f t="shared" si="762"/>
        <v>(주)*원</v>
      </c>
      <c r="E2320" s="3" t="s">
        <v>80</v>
      </c>
      <c r="F2320" s="3" t="s">
        <v>13</v>
      </c>
      <c r="G2320" s="3" t="s">
        <v>1477</v>
      </c>
      <c r="H2320" t="str">
        <f t="shared" si="761"/>
        <v>광주광역시 서구 벽진길</v>
      </c>
    </row>
    <row r="2321" spans="1:8" x14ac:dyDescent="0.3">
      <c r="A2321" s="3" t="s">
        <v>33</v>
      </c>
      <c r="B2321" s="3" t="s">
        <v>1475</v>
      </c>
      <c r="C2321" s="3" t="s">
        <v>1476</v>
      </c>
      <c r="D2321" s="3" t="str">
        <f t="shared" si="762"/>
        <v>(주)*원</v>
      </c>
      <c r="E2321" s="3" t="s">
        <v>69</v>
      </c>
      <c r="F2321" s="3" t="s">
        <v>13</v>
      </c>
      <c r="G2321" s="3" t="s">
        <v>1477</v>
      </c>
      <c r="H2321" t="str">
        <f t="shared" si="761"/>
        <v>광주광역시 서구 벽진길</v>
      </c>
    </row>
    <row r="2322" spans="1:8" x14ac:dyDescent="0.3">
      <c r="A2322" s="3" t="s">
        <v>20</v>
      </c>
      <c r="B2322" s="3" t="s">
        <v>1475</v>
      </c>
      <c r="C2322" s="3" t="s">
        <v>1476</v>
      </c>
      <c r="D2322" s="3" t="str">
        <f t="shared" si="762"/>
        <v>(주)*원</v>
      </c>
      <c r="E2322" s="3" t="s">
        <v>69</v>
      </c>
      <c r="F2322" s="3" t="s">
        <v>13</v>
      </c>
      <c r="G2322" s="3" t="s">
        <v>1477</v>
      </c>
      <c r="H2322" t="str">
        <f t="shared" si="761"/>
        <v>광주광역시 서구 벽진길</v>
      </c>
    </row>
    <row r="2323" spans="1:8" x14ac:dyDescent="0.3">
      <c r="A2323" s="3" t="s">
        <v>28</v>
      </c>
      <c r="B2323" s="3" t="s">
        <v>1480</v>
      </c>
      <c r="C2323" s="3" t="s">
        <v>1481</v>
      </c>
      <c r="D2323" s="3" t="str">
        <f>LEFT(C2323,4)&amp;"****"&amp;RIGHT(C2323,1)</f>
        <v>주식회사****럴</v>
      </c>
      <c r="E2323" s="3" t="s">
        <v>1482</v>
      </c>
      <c r="F2323" s="3" t="s">
        <v>13</v>
      </c>
      <c r="G2323" s="3" t="s">
        <v>1483</v>
      </c>
      <c r="H2323" t="str">
        <f>LEFT(G2323,14)</f>
        <v>광주광역시 서구 벽진학두길</v>
      </c>
    </row>
    <row r="2324" spans="1:8" x14ac:dyDescent="0.3">
      <c r="A2324" s="3" t="s">
        <v>32</v>
      </c>
      <c r="B2324" s="3" t="s">
        <v>1484</v>
      </c>
      <c r="C2324" s="3" t="s">
        <v>1485</v>
      </c>
      <c r="D2324" s="3" t="str">
        <f t="shared" ref="D2324" si="763">LEFT(C2324,4)&amp;"****"&amp;RIGHT(C2324,1)</f>
        <v>주식회사****일</v>
      </c>
      <c r="E2324" s="3" t="s">
        <v>1486</v>
      </c>
      <c r="F2324" s="3" t="s">
        <v>13</v>
      </c>
      <c r="G2324" s="3" t="s">
        <v>1487</v>
      </c>
      <c r="H2324" t="str">
        <f>LEFT(G2324,14)</f>
        <v>광주광역시 서구 벽진학두길</v>
      </c>
    </row>
    <row r="2325" spans="1:8" x14ac:dyDescent="0.3">
      <c r="A2325" s="3" t="s">
        <v>32</v>
      </c>
      <c r="B2325" s="3" t="s">
        <v>1480</v>
      </c>
      <c r="C2325" s="3" t="s">
        <v>1481</v>
      </c>
      <c r="D2325" s="3" t="str">
        <f>LEFT(C2325,4)&amp;"****"&amp;RIGHT(C2325,1)</f>
        <v>주식회사****럴</v>
      </c>
      <c r="E2325" s="3" t="s">
        <v>119</v>
      </c>
      <c r="F2325" s="3" t="s">
        <v>13</v>
      </c>
      <c r="G2325" s="3" t="s">
        <v>1483</v>
      </c>
      <c r="H2325" t="str">
        <f>LEFT(G2325,14)</f>
        <v>광주광역시 서구 벽진학두길</v>
      </c>
    </row>
    <row r="2326" spans="1:8" x14ac:dyDescent="0.3">
      <c r="A2326" s="3" t="s">
        <v>28</v>
      </c>
      <c r="B2326" s="3" t="s">
        <v>1488</v>
      </c>
      <c r="C2326" s="3" t="s">
        <v>1489</v>
      </c>
      <c r="D2326" s="3" t="str">
        <f>LEFT(C2326,4)&amp;"**"&amp;RIGHT(C2326,1)</f>
        <v>(주)부**트</v>
      </c>
      <c r="E2326" s="3" t="s">
        <v>119</v>
      </c>
      <c r="F2326" s="3" t="s">
        <v>13</v>
      </c>
      <c r="G2326" s="3" t="s">
        <v>1490</v>
      </c>
      <c r="H2326" t="str">
        <f>LEFT(G2326,12)</f>
        <v>광주광역시 서구 북촌길</v>
      </c>
    </row>
    <row r="2327" spans="1:8" x14ac:dyDescent="0.3">
      <c r="A2327" s="3" t="s">
        <v>30</v>
      </c>
      <c r="B2327" s="3" t="s">
        <v>1491</v>
      </c>
      <c r="C2327" s="3" t="s">
        <v>1492</v>
      </c>
      <c r="D2327" s="3" t="str">
        <f>LEFT(C2327,4)&amp;"**"&amp;RIGHT(C2327,1)</f>
        <v>(주)고**경</v>
      </c>
      <c r="E2327" s="3" t="s">
        <v>114</v>
      </c>
      <c r="F2327" s="3" t="s">
        <v>13</v>
      </c>
      <c r="G2327" s="3" t="s">
        <v>1493</v>
      </c>
      <c r="H2327" t="str">
        <f t="shared" ref="H2327:H2332" si="764">LEFT(G2327,12)</f>
        <v>광주광역시 서구 북촌길</v>
      </c>
    </row>
    <row r="2328" spans="1:8" x14ac:dyDescent="0.3">
      <c r="A2328" s="3" t="s">
        <v>36</v>
      </c>
      <c r="B2328" s="3" t="s">
        <v>1491</v>
      </c>
      <c r="C2328" s="3" t="s">
        <v>1492</v>
      </c>
      <c r="D2328" s="3" t="str">
        <f>LEFT(C2328,4)&amp;"**"&amp;RIGHT(C2328,1)</f>
        <v>(주)고**경</v>
      </c>
      <c r="E2328" s="3" t="s">
        <v>120</v>
      </c>
      <c r="F2328" s="3" t="s">
        <v>13</v>
      </c>
      <c r="G2328" s="3" t="s">
        <v>1493</v>
      </c>
      <c r="H2328" t="str">
        <f t="shared" si="764"/>
        <v>광주광역시 서구 북촌길</v>
      </c>
    </row>
    <row r="2329" spans="1:8" x14ac:dyDescent="0.3">
      <c r="A2329" s="3" t="s">
        <v>36</v>
      </c>
      <c r="B2329" s="3" t="s">
        <v>1488</v>
      </c>
      <c r="C2329" s="3" t="s">
        <v>1489</v>
      </c>
      <c r="D2329" s="3" t="str">
        <f t="shared" ref="D2329:D2332" si="765">LEFT(C2329,4)&amp;"**"&amp;RIGHT(C2329,1)</f>
        <v>(주)부**트</v>
      </c>
      <c r="E2329" s="3" t="s">
        <v>120</v>
      </c>
      <c r="F2329" s="3" t="s">
        <v>13</v>
      </c>
      <c r="G2329" s="3" t="s">
        <v>1490</v>
      </c>
      <c r="H2329" t="str">
        <f t="shared" si="764"/>
        <v>광주광역시 서구 북촌길</v>
      </c>
    </row>
    <row r="2330" spans="1:8" x14ac:dyDescent="0.3">
      <c r="A2330" s="3" t="s">
        <v>15</v>
      </c>
      <c r="B2330" s="3" t="s">
        <v>1488</v>
      </c>
      <c r="C2330" s="3" t="s">
        <v>1489</v>
      </c>
      <c r="D2330" s="3" t="str">
        <f t="shared" si="765"/>
        <v>(주)부**트</v>
      </c>
      <c r="E2330" s="3" t="s">
        <v>148</v>
      </c>
      <c r="F2330" s="3" t="s">
        <v>13</v>
      </c>
      <c r="G2330" s="3" t="s">
        <v>1494</v>
      </c>
      <c r="H2330" t="str">
        <f t="shared" si="764"/>
        <v>광주광역시 서구 북촌길</v>
      </c>
    </row>
    <row r="2331" spans="1:8" x14ac:dyDescent="0.3">
      <c r="A2331" s="3" t="s">
        <v>33</v>
      </c>
      <c r="B2331" s="3" t="s">
        <v>1491</v>
      </c>
      <c r="C2331" s="3" t="s">
        <v>1492</v>
      </c>
      <c r="D2331" s="3" t="str">
        <f t="shared" si="765"/>
        <v>(주)고**경</v>
      </c>
      <c r="E2331" s="3" t="s">
        <v>91</v>
      </c>
      <c r="F2331" s="3" t="s">
        <v>13</v>
      </c>
      <c r="G2331" s="3" t="s">
        <v>1493</v>
      </c>
      <c r="H2331" t="str">
        <f t="shared" si="764"/>
        <v>광주광역시 서구 북촌길</v>
      </c>
    </row>
    <row r="2332" spans="1:8" x14ac:dyDescent="0.3">
      <c r="A2332" s="3" t="s">
        <v>32</v>
      </c>
      <c r="B2332" s="3" t="s">
        <v>1491</v>
      </c>
      <c r="C2332" s="3" t="s">
        <v>1492</v>
      </c>
      <c r="D2332" s="3" t="str">
        <f t="shared" si="765"/>
        <v>(주)고**경</v>
      </c>
      <c r="E2332" s="3" t="s">
        <v>119</v>
      </c>
      <c r="F2332" s="3" t="s">
        <v>13</v>
      </c>
      <c r="G2332" s="3" t="s">
        <v>1493</v>
      </c>
      <c r="H2332" t="str">
        <f t="shared" si="764"/>
        <v>광주광역시 서구 북촌길</v>
      </c>
    </row>
    <row r="2333" spans="1:8" x14ac:dyDescent="0.3">
      <c r="A2333" s="3" t="s">
        <v>32</v>
      </c>
      <c r="B2333" s="3" t="s">
        <v>1488</v>
      </c>
      <c r="C2333" s="3" t="s">
        <v>1489</v>
      </c>
      <c r="D2333" s="3" t="str">
        <f>LEFT(C2333,4)&amp;"**"&amp;RIGHT(C2333,1)</f>
        <v>(주)부**트</v>
      </c>
      <c r="E2333" s="3" t="s">
        <v>119</v>
      </c>
      <c r="F2333" s="3" t="s">
        <v>13</v>
      </c>
      <c r="G2333" s="3" t="s">
        <v>1490</v>
      </c>
      <c r="H2333" t="str">
        <f>LEFT(G2333,12)</f>
        <v>광주광역시 서구 북촌길</v>
      </c>
    </row>
    <row r="2334" spans="1:8" x14ac:dyDescent="0.3">
      <c r="A2334" s="3" t="s">
        <v>28</v>
      </c>
      <c r="B2334" s="3" t="s">
        <v>1491</v>
      </c>
      <c r="C2334" s="3" t="s">
        <v>1492</v>
      </c>
      <c r="D2334" s="3" t="str">
        <f>LEFT(C2334,4)&amp;"**"&amp;RIGHT(C2334,1)</f>
        <v>(주)고**경</v>
      </c>
      <c r="E2334" s="3" t="s">
        <v>119</v>
      </c>
      <c r="F2334" s="3" t="s">
        <v>13</v>
      </c>
      <c r="G2334" s="3" t="s">
        <v>1493</v>
      </c>
      <c r="H2334" t="str">
        <f>LEFT(G2334,12)</f>
        <v>광주광역시 서구 북촌길</v>
      </c>
    </row>
    <row r="2335" spans="1:8" x14ac:dyDescent="0.3">
      <c r="A2335" s="3" t="s">
        <v>30</v>
      </c>
      <c r="B2335" s="3" t="s">
        <v>1488</v>
      </c>
      <c r="C2335" s="3" t="s">
        <v>1489</v>
      </c>
      <c r="D2335" s="3" t="str">
        <f>LEFT(C2335,4)&amp;"**"&amp;RIGHT(C2335,1)</f>
        <v>(주)부**트</v>
      </c>
      <c r="E2335" s="3" t="s">
        <v>114</v>
      </c>
      <c r="F2335" s="3" t="s">
        <v>13</v>
      </c>
      <c r="G2335" s="3" t="s">
        <v>1490</v>
      </c>
      <c r="H2335" t="str">
        <f>LEFT(G2335,12)</f>
        <v>광주광역시 서구 북촌길</v>
      </c>
    </row>
    <row r="2336" spans="1:8" x14ac:dyDescent="0.3">
      <c r="A2336" s="3" t="s">
        <v>20</v>
      </c>
      <c r="B2336" s="3" t="s">
        <v>1491</v>
      </c>
      <c r="C2336" s="3" t="s">
        <v>1492</v>
      </c>
      <c r="D2336" s="3" t="str">
        <f>LEFT(C2336,4)&amp;"**"&amp;RIGHT(C2336,1)</f>
        <v>(주)고**경</v>
      </c>
      <c r="E2336" s="3" t="s">
        <v>91</v>
      </c>
      <c r="F2336" s="3" t="s">
        <v>13</v>
      </c>
      <c r="G2336" s="3" t="s">
        <v>1493</v>
      </c>
      <c r="H2336" t="str">
        <f>LEFT(G2336,12)</f>
        <v>광주광역시 서구 북촌길</v>
      </c>
    </row>
    <row r="2337" spans="1:8" x14ac:dyDescent="0.3">
      <c r="A2337" s="3" t="s">
        <v>20</v>
      </c>
      <c r="B2337" s="3" t="s">
        <v>1488</v>
      </c>
      <c r="C2337" s="3" t="s">
        <v>1489</v>
      </c>
      <c r="D2337" s="3" t="str">
        <f t="shared" ref="D2337:D2338" si="766">LEFT(C2337,4)&amp;"**"&amp;RIGHT(C2337,1)</f>
        <v>(주)부**트</v>
      </c>
      <c r="E2337" s="3" t="s">
        <v>91</v>
      </c>
      <c r="F2337" s="3" t="s">
        <v>13</v>
      </c>
      <c r="G2337" s="3" t="s">
        <v>1490</v>
      </c>
      <c r="H2337" t="str">
        <f t="shared" ref="H2337:H2338" si="767">LEFT(G2337,12)</f>
        <v>광주광역시 서구 북촌길</v>
      </c>
    </row>
    <row r="2338" spans="1:8" x14ac:dyDescent="0.3">
      <c r="A2338" s="3" t="s">
        <v>33</v>
      </c>
      <c r="B2338" s="3" t="s">
        <v>1488</v>
      </c>
      <c r="C2338" s="3" t="s">
        <v>1489</v>
      </c>
      <c r="D2338" s="3" t="str">
        <f t="shared" si="766"/>
        <v>(주)부**트</v>
      </c>
      <c r="E2338" s="3" t="s">
        <v>91</v>
      </c>
      <c r="F2338" s="3" t="s">
        <v>13</v>
      </c>
      <c r="G2338" s="3" t="s">
        <v>1490</v>
      </c>
      <c r="H2338" t="str">
        <f t="shared" si="767"/>
        <v>광주광역시 서구 북촌길</v>
      </c>
    </row>
    <row r="2339" spans="1:8" x14ac:dyDescent="0.3">
      <c r="A2339" s="3" t="s">
        <v>38</v>
      </c>
      <c r="B2339" s="3" t="s">
        <v>1491</v>
      </c>
      <c r="C2339" s="3" t="s">
        <v>1492</v>
      </c>
      <c r="D2339" s="3" t="str">
        <f>LEFT(C2339,4)&amp;"**"&amp;RIGHT(C2339,1)</f>
        <v>(주)고**경</v>
      </c>
      <c r="E2339" s="3" t="s">
        <v>120</v>
      </c>
      <c r="F2339" s="3" t="s">
        <v>13</v>
      </c>
      <c r="G2339" s="3" t="s">
        <v>1493</v>
      </c>
      <c r="H2339" t="str">
        <f>LEFT(G2339,12)</f>
        <v>광주광역시 서구 북촌길</v>
      </c>
    </row>
    <row r="2340" spans="1:8" x14ac:dyDescent="0.3">
      <c r="A2340" s="3" t="s">
        <v>38</v>
      </c>
      <c r="B2340" s="3" t="s">
        <v>1488</v>
      </c>
      <c r="C2340" s="3" t="s">
        <v>1489</v>
      </c>
      <c r="D2340" s="3" t="str">
        <f t="shared" ref="D2340:D2343" si="768">LEFT(C2340,4)&amp;"**"&amp;RIGHT(C2340,1)</f>
        <v>(주)부**트</v>
      </c>
      <c r="E2340" s="3" t="s">
        <v>120</v>
      </c>
      <c r="F2340" s="3" t="s">
        <v>13</v>
      </c>
      <c r="G2340" s="3" t="s">
        <v>1490</v>
      </c>
      <c r="H2340" t="str">
        <f t="shared" ref="H2340:H2343" si="769">LEFT(G2340,12)</f>
        <v>광주광역시 서구 북촌길</v>
      </c>
    </row>
    <row r="2341" spans="1:8" x14ac:dyDescent="0.3">
      <c r="A2341" s="3" t="s">
        <v>9</v>
      </c>
      <c r="B2341" s="3" t="s">
        <v>1488</v>
      </c>
      <c r="C2341" s="3" t="s">
        <v>1489</v>
      </c>
      <c r="D2341" s="3" t="str">
        <f t="shared" si="768"/>
        <v>(주)부**트</v>
      </c>
      <c r="E2341" s="3" t="s">
        <v>148</v>
      </c>
      <c r="F2341" s="3" t="s">
        <v>13</v>
      </c>
      <c r="G2341" s="3" t="s">
        <v>1494</v>
      </c>
      <c r="H2341" t="str">
        <f t="shared" si="769"/>
        <v>광주광역시 서구 북촌길</v>
      </c>
    </row>
    <row r="2342" spans="1:8" x14ac:dyDescent="0.3">
      <c r="A2342" s="3" t="s">
        <v>15</v>
      </c>
      <c r="B2342" s="3" t="s">
        <v>1491</v>
      </c>
      <c r="C2342" s="3" t="s">
        <v>1492</v>
      </c>
      <c r="D2342" s="3" t="str">
        <f t="shared" si="768"/>
        <v>(주)고**경</v>
      </c>
      <c r="E2342" s="3" t="s">
        <v>148</v>
      </c>
      <c r="F2342" s="3" t="s">
        <v>13</v>
      </c>
      <c r="G2342" s="3" t="s">
        <v>1495</v>
      </c>
      <c r="H2342" t="str">
        <f t="shared" si="769"/>
        <v>광주광역시 서구 북촌길</v>
      </c>
    </row>
    <row r="2343" spans="1:8" x14ac:dyDescent="0.3">
      <c r="A2343" s="3" t="s">
        <v>22</v>
      </c>
      <c r="B2343" s="3" t="s">
        <v>1491</v>
      </c>
      <c r="C2343" s="3" t="s">
        <v>1492</v>
      </c>
      <c r="D2343" s="3" t="str">
        <f t="shared" si="768"/>
        <v>(주)고**경</v>
      </c>
      <c r="E2343" s="3" t="s">
        <v>187</v>
      </c>
      <c r="F2343" s="3" t="s">
        <v>13</v>
      </c>
      <c r="G2343" s="3" t="s">
        <v>1495</v>
      </c>
      <c r="H2343" t="str">
        <f t="shared" si="769"/>
        <v>광주광역시 서구 북촌길</v>
      </c>
    </row>
    <row r="2344" spans="1:8" x14ac:dyDescent="0.3">
      <c r="A2344" s="3" t="s">
        <v>22</v>
      </c>
      <c r="B2344" s="3" t="s">
        <v>1488</v>
      </c>
      <c r="C2344" s="3" t="s">
        <v>1489</v>
      </c>
      <c r="D2344" s="3" t="str">
        <f>LEFT(C2344,4)&amp;"**"&amp;RIGHT(C2344,1)</f>
        <v>(주)부**트</v>
      </c>
      <c r="E2344" s="3" t="s">
        <v>187</v>
      </c>
      <c r="F2344" s="3" t="s">
        <v>13</v>
      </c>
      <c r="G2344" s="3" t="s">
        <v>1494</v>
      </c>
      <c r="H2344" t="str">
        <f>LEFT(G2344,12)</f>
        <v>광주광역시 서구 북촌길</v>
      </c>
    </row>
    <row r="2345" spans="1:8" x14ac:dyDescent="0.3">
      <c r="A2345" s="3" t="s">
        <v>9</v>
      </c>
      <c r="B2345" s="3" t="s">
        <v>1491</v>
      </c>
      <c r="C2345" s="3" t="s">
        <v>1492</v>
      </c>
      <c r="D2345" s="3" t="str">
        <f>LEFT(C2345,4)&amp;"**"&amp;RIGHT(C2345,1)</f>
        <v>(주)고**경</v>
      </c>
      <c r="E2345" s="3" t="s">
        <v>148</v>
      </c>
      <c r="F2345" s="3" t="s">
        <v>13</v>
      </c>
      <c r="G2345" s="3" t="s">
        <v>1495</v>
      </c>
      <c r="H2345" t="str">
        <f>LEFT(G2345,12)</f>
        <v>광주광역시 서구 북촌길</v>
      </c>
    </row>
    <row r="2346" spans="1:8" x14ac:dyDescent="0.3">
      <c r="A2346" s="3" t="s">
        <v>36</v>
      </c>
      <c r="B2346" s="3" t="s">
        <v>1496</v>
      </c>
      <c r="C2346" s="3" t="s">
        <v>1497</v>
      </c>
      <c r="D2346" s="3" t="str">
        <f t="shared" ref="D2346" si="770">LEFT(C2346,1)&amp;"*"&amp;RIGHT(C2346,1)</f>
        <v>강*호</v>
      </c>
      <c r="E2346" s="3" t="s">
        <v>571</v>
      </c>
      <c r="F2346" s="3" t="s">
        <v>13</v>
      </c>
      <c r="G2346" s="3" t="s">
        <v>1498</v>
      </c>
      <c r="H2346" t="str">
        <f>LEFT(G2346,12)</f>
        <v>광주광역시 서구 사동길</v>
      </c>
    </row>
    <row r="2347" spans="1:8" x14ac:dyDescent="0.3">
      <c r="A2347" s="3" t="s">
        <v>15</v>
      </c>
      <c r="B2347" s="3" t="s">
        <v>1499</v>
      </c>
      <c r="C2347" s="3" t="s">
        <v>1500</v>
      </c>
      <c r="D2347" s="3" t="str">
        <f>LEFT(C2347,1)&amp;"*"&amp;RIGHT(C2347,1)</f>
        <v>임*중</v>
      </c>
      <c r="E2347" s="3" t="s">
        <v>12</v>
      </c>
      <c r="F2347" s="3" t="s">
        <v>13</v>
      </c>
      <c r="G2347" s="3" t="s">
        <v>1501</v>
      </c>
      <c r="H2347" t="str">
        <f>LEFT(G2347,12)</f>
        <v>광주광역시 서구 사동길</v>
      </c>
    </row>
    <row r="2348" spans="1:8" x14ac:dyDescent="0.3">
      <c r="A2348" s="3" t="s">
        <v>28</v>
      </c>
      <c r="B2348" s="3" t="s">
        <v>1496</v>
      </c>
      <c r="C2348" s="3" t="s">
        <v>1497</v>
      </c>
      <c r="D2348" s="3" t="str">
        <f t="shared" ref="D2348:D2354" si="771">LEFT(C2348,1)&amp;"*"&amp;RIGHT(C2348,1)</f>
        <v>강*호</v>
      </c>
      <c r="E2348" s="3" t="s">
        <v>588</v>
      </c>
      <c r="F2348" s="3" t="s">
        <v>13</v>
      </c>
      <c r="G2348" s="3" t="s">
        <v>1498</v>
      </c>
      <c r="H2348" t="str">
        <f>LEFT(G2348,12)</f>
        <v>광주광역시 서구 사동길</v>
      </c>
    </row>
    <row r="2349" spans="1:8" x14ac:dyDescent="0.3">
      <c r="A2349" s="3" t="s">
        <v>28</v>
      </c>
      <c r="B2349" s="3" t="s">
        <v>1499</v>
      </c>
      <c r="C2349" s="3" t="s">
        <v>1500</v>
      </c>
      <c r="D2349" s="3" t="str">
        <f t="shared" si="771"/>
        <v>임*중</v>
      </c>
      <c r="E2349" s="3" t="s">
        <v>55</v>
      </c>
      <c r="F2349" s="3" t="s">
        <v>13</v>
      </c>
      <c r="G2349" s="3" t="s">
        <v>1501</v>
      </c>
      <c r="H2349" t="str">
        <f t="shared" ref="H2349:H2354" si="772">LEFT(G2349,12)</f>
        <v>광주광역시 서구 사동길</v>
      </c>
    </row>
    <row r="2350" spans="1:8" x14ac:dyDescent="0.3">
      <c r="A2350" s="3" t="s">
        <v>33</v>
      </c>
      <c r="B2350" s="3" t="s">
        <v>1499</v>
      </c>
      <c r="C2350" s="3" t="s">
        <v>1500</v>
      </c>
      <c r="D2350" s="3" t="str">
        <f t="shared" si="771"/>
        <v>임*중</v>
      </c>
      <c r="E2350" s="3" t="s">
        <v>1502</v>
      </c>
      <c r="F2350" s="3" t="s">
        <v>13</v>
      </c>
      <c r="G2350" s="3" t="s">
        <v>1501</v>
      </c>
      <c r="H2350" t="str">
        <f t="shared" si="772"/>
        <v>광주광역시 서구 사동길</v>
      </c>
    </row>
    <row r="2351" spans="1:8" x14ac:dyDescent="0.3">
      <c r="A2351" s="3" t="s">
        <v>36</v>
      </c>
      <c r="B2351" s="3" t="s">
        <v>1499</v>
      </c>
      <c r="C2351" s="3" t="s">
        <v>1500</v>
      </c>
      <c r="D2351" s="3" t="str">
        <f t="shared" si="771"/>
        <v>임*중</v>
      </c>
      <c r="E2351" s="3" t="s">
        <v>222</v>
      </c>
      <c r="F2351" s="3" t="s">
        <v>13</v>
      </c>
      <c r="G2351" s="3" t="s">
        <v>1501</v>
      </c>
      <c r="H2351" t="str">
        <f t="shared" si="772"/>
        <v>광주광역시 서구 사동길</v>
      </c>
    </row>
    <row r="2352" spans="1:8" x14ac:dyDescent="0.3">
      <c r="A2352" s="3" t="s">
        <v>22</v>
      </c>
      <c r="B2352" s="3" t="s">
        <v>1499</v>
      </c>
      <c r="C2352" s="3" t="s">
        <v>1500</v>
      </c>
      <c r="D2352" s="3" t="str">
        <f t="shared" si="771"/>
        <v>임*중</v>
      </c>
      <c r="E2352" s="3" t="s">
        <v>1503</v>
      </c>
      <c r="F2352" s="3" t="s">
        <v>13</v>
      </c>
      <c r="G2352" s="3" t="s">
        <v>1501</v>
      </c>
      <c r="H2352" t="str">
        <f t="shared" si="772"/>
        <v>광주광역시 서구 사동길</v>
      </c>
    </row>
    <row r="2353" spans="1:8" x14ac:dyDescent="0.3">
      <c r="A2353" s="3" t="s">
        <v>38</v>
      </c>
      <c r="B2353" s="3" t="s">
        <v>1496</v>
      </c>
      <c r="C2353" s="3" t="s">
        <v>1497</v>
      </c>
      <c r="D2353" s="3" t="str">
        <f t="shared" si="771"/>
        <v>강*호</v>
      </c>
      <c r="E2353" s="3" t="s">
        <v>1504</v>
      </c>
      <c r="F2353" s="3" t="s">
        <v>13</v>
      </c>
      <c r="G2353" s="3" t="s">
        <v>1498</v>
      </c>
      <c r="H2353" t="str">
        <f t="shared" si="772"/>
        <v>광주광역시 서구 사동길</v>
      </c>
    </row>
    <row r="2354" spans="1:8" x14ac:dyDescent="0.3">
      <c r="A2354" s="3" t="s">
        <v>32</v>
      </c>
      <c r="B2354" s="3" t="s">
        <v>1496</v>
      </c>
      <c r="C2354" s="3" t="s">
        <v>1497</v>
      </c>
      <c r="D2354" s="3" t="str">
        <f t="shared" si="771"/>
        <v>강*호</v>
      </c>
      <c r="E2354" s="3" t="s">
        <v>588</v>
      </c>
      <c r="F2354" s="3" t="s">
        <v>13</v>
      </c>
      <c r="G2354" s="3" t="s">
        <v>1498</v>
      </c>
      <c r="H2354" t="str">
        <f t="shared" si="772"/>
        <v>광주광역시 서구 사동길</v>
      </c>
    </row>
    <row r="2355" spans="1:8" x14ac:dyDescent="0.3">
      <c r="A2355" s="3" t="s">
        <v>32</v>
      </c>
      <c r="B2355" s="3" t="s">
        <v>1499</v>
      </c>
      <c r="C2355" s="3" t="s">
        <v>1500</v>
      </c>
      <c r="D2355" s="3" t="str">
        <f>LEFT(C2355,1)&amp;"*"&amp;RIGHT(C2355,1)</f>
        <v>임*중</v>
      </c>
      <c r="E2355" s="3" t="s">
        <v>55</v>
      </c>
      <c r="F2355" s="3" t="s">
        <v>13</v>
      </c>
      <c r="G2355" s="3" t="s">
        <v>1501</v>
      </c>
      <c r="H2355" t="str">
        <f>LEFT(G2355,12)</f>
        <v>광주광역시 서구 사동길</v>
      </c>
    </row>
    <row r="2356" spans="1:8" x14ac:dyDescent="0.3">
      <c r="A2356" s="3" t="s">
        <v>58</v>
      </c>
      <c r="B2356" s="3" t="s">
        <v>1496</v>
      </c>
      <c r="C2356" s="3" t="s">
        <v>1497</v>
      </c>
      <c r="D2356" s="3" t="str">
        <f t="shared" ref="D2356:D2374" si="773">LEFT(C2356,1)&amp;"*"&amp;RIGHT(C2356,1)</f>
        <v>강*호</v>
      </c>
      <c r="E2356" s="3" t="s">
        <v>211</v>
      </c>
      <c r="F2356" s="3" t="s">
        <v>13</v>
      </c>
      <c r="G2356" s="3" t="s">
        <v>1498</v>
      </c>
      <c r="H2356" t="str">
        <f>LEFT(G2356,12)</f>
        <v>광주광역시 서구 사동길</v>
      </c>
    </row>
    <row r="2357" spans="1:8" x14ac:dyDescent="0.3">
      <c r="A2357" s="3" t="s">
        <v>38</v>
      </c>
      <c r="B2357" s="3" t="s">
        <v>1499</v>
      </c>
      <c r="C2357" s="3" t="s">
        <v>1500</v>
      </c>
      <c r="D2357" s="3" t="str">
        <f t="shared" si="773"/>
        <v>임*중</v>
      </c>
      <c r="E2357" s="3" t="s">
        <v>222</v>
      </c>
      <c r="F2357" s="3" t="s">
        <v>13</v>
      </c>
      <c r="G2357" s="3" t="s">
        <v>1501</v>
      </c>
      <c r="H2357" t="str">
        <f t="shared" ref="H2357:H2358" si="774">LEFT(G2357,12)</f>
        <v>광주광역시 서구 사동길</v>
      </c>
    </row>
    <row r="2358" spans="1:8" x14ac:dyDescent="0.3">
      <c r="A2358" s="3" t="s">
        <v>58</v>
      </c>
      <c r="B2358" s="3" t="s">
        <v>1499</v>
      </c>
      <c r="C2358" s="3" t="s">
        <v>1500</v>
      </c>
      <c r="D2358" s="3" t="str">
        <f t="shared" si="773"/>
        <v>임*중</v>
      </c>
      <c r="E2358" s="3" t="s">
        <v>59</v>
      </c>
      <c r="F2358" s="3" t="s">
        <v>13</v>
      </c>
      <c r="G2358" s="3" t="s">
        <v>1501</v>
      </c>
      <c r="H2358" t="str">
        <f t="shared" si="774"/>
        <v>광주광역시 서구 사동길</v>
      </c>
    </row>
    <row r="2359" spans="1:8" x14ac:dyDescent="0.3">
      <c r="A2359" s="3" t="s">
        <v>30</v>
      </c>
      <c r="B2359" s="3" t="s">
        <v>1496</v>
      </c>
      <c r="C2359" s="3" t="s">
        <v>1497</v>
      </c>
      <c r="D2359" s="3" t="str">
        <f t="shared" si="773"/>
        <v>강*호</v>
      </c>
      <c r="E2359" s="3" t="s">
        <v>211</v>
      </c>
      <c r="F2359" s="3" t="s">
        <v>13</v>
      </c>
      <c r="G2359" s="3" t="s">
        <v>1498</v>
      </c>
      <c r="H2359" t="str">
        <f>LEFT(G2359,12)</f>
        <v>광주광역시 서구 사동길</v>
      </c>
    </row>
    <row r="2360" spans="1:8" x14ac:dyDescent="0.3">
      <c r="A2360" s="3" t="s">
        <v>30</v>
      </c>
      <c r="B2360" s="3" t="s">
        <v>1499</v>
      </c>
      <c r="C2360" s="3" t="s">
        <v>1500</v>
      </c>
      <c r="D2360" s="3" t="str">
        <f t="shared" si="773"/>
        <v>임*중</v>
      </c>
      <c r="E2360" s="3" t="s">
        <v>59</v>
      </c>
      <c r="F2360" s="3" t="s">
        <v>13</v>
      </c>
      <c r="G2360" s="3" t="s">
        <v>1501</v>
      </c>
      <c r="H2360" t="str">
        <f t="shared" ref="H2360:H2362" si="775">LEFT(G2360,12)</f>
        <v>광주광역시 서구 사동길</v>
      </c>
    </row>
    <row r="2361" spans="1:8" x14ac:dyDescent="0.3">
      <c r="A2361" s="3" t="s">
        <v>20</v>
      </c>
      <c r="B2361" s="3" t="s">
        <v>1499</v>
      </c>
      <c r="C2361" s="3" t="s">
        <v>1500</v>
      </c>
      <c r="D2361" s="3" t="str">
        <f t="shared" si="773"/>
        <v>임*중</v>
      </c>
      <c r="E2361" s="3" t="s">
        <v>461</v>
      </c>
      <c r="F2361" s="3" t="s">
        <v>13</v>
      </c>
      <c r="G2361" s="3" t="s">
        <v>1501</v>
      </c>
      <c r="H2361" t="str">
        <f t="shared" si="775"/>
        <v>광주광역시 서구 사동길</v>
      </c>
    </row>
    <row r="2362" spans="1:8" x14ac:dyDescent="0.3">
      <c r="A2362" s="3" t="s">
        <v>9</v>
      </c>
      <c r="B2362" s="3" t="s">
        <v>1499</v>
      </c>
      <c r="C2362" s="3" t="s">
        <v>1500</v>
      </c>
      <c r="D2362" s="3" t="str">
        <f t="shared" si="773"/>
        <v>임*중</v>
      </c>
      <c r="E2362" s="3" t="s">
        <v>12</v>
      </c>
      <c r="F2362" s="3" t="s">
        <v>13</v>
      </c>
      <c r="G2362" s="3" t="s">
        <v>1501</v>
      </c>
      <c r="H2362" t="str">
        <f t="shared" si="775"/>
        <v>광주광역시 서구 사동길</v>
      </c>
    </row>
    <row r="2363" spans="1:8" x14ac:dyDescent="0.3">
      <c r="A2363" s="3" t="s">
        <v>58</v>
      </c>
      <c r="B2363" s="3" t="s">
        <v>1505</v>
      </c>
      <c r="C2363" s="3" t="s">
        <v>1506</v>
      </c>
      <c r="D2363" s="3" t="str">
        <f t="shared" si="773"/>
        <v>이*곤</v>
      </c>
      <c r="E2363" s="3" t="s">
        <v>114</v>
      </c>
      <c r="F2363" s="3" t="s">
        <v>56</v>
      </c>
      <c r="G2363" s="3" t="s">
        <v>1507</v>
      </c>
      <c r="H2363" t="str">
        <f t="shared" ref="H2363:H2370" si="776">LEFT(G2363,13)</f>
        <v>광주광역시 서구 상무대로</v>
      </c>
    </row>
    <row r="2364" spans="1:8" x14ac:dyDescent="0.3">
      <c r="A2364" s="3" t="s">
        <v>38</v>
      </c>
      <c r="B2364" s="3" t="s">
        <v>1508</v>
      </c>
      <c r="C2364" s="3" t="s">
        <v>1509</v>
      </c>
      <c r="D2364" s="3" t="str">
        <f t="shared" si="773"/>
        <v>조*근</v>
      </c>
      <c r="E2364" s="3" t="s">
        <v>81</v>
      </c>
      <c r="F2364" s="3" t="s">
        <v>47</v>
      </c>
      <c r="G2364" s="3" t="s">
        <v>1510</v>
      </c>
      <c r="H2364" t="str">
        <f t="shared" si="776"/>
        <v>광주광역시 서구 상무대로</v>
      </c>
    </row>
    <row r="2365" spans="1:8" x14ac:dyDescent="0.3">
      <c r="A2365" s="3" t="s">
        <v>32</v>
      </c>
      <c r="B2365" s="3" t="s">
        <v>1508</v>
      </c>
      <c r="C2365" s="3" t="s">
        <v>1509</v>
      </c>
      <c r="D2365" s="3" t="str">
        <f t="shared" si="773"/>
        <v>조*근</v>
      </c>
      <c r="E2365" s="3" t="s">
        <v>80</v>
      </c>
      <c r="F2365" s="3" t="s">
        <v>47</v>
      </c>
      <c r="G2365" s="3" t="s">
        <v>1510</v>
      </c>
      <c r="H2365" t="str">
        <f t="shared" si="776"/>
        <v>광주광역시 서구 상무대로</v>
      </c>
    </row>
    <row r="2366" spans="1:8" x14ac:dyDescent="0.3">
      <c r="A2366" s="3" t="s">
        <v>36</v>
      </c>
      <c r="B2366" s="3" t="s">
        <v>1508</v>
      </c>
      <c r="C2366" s="3" t="s">
        <v>1509</v>
      </c>
      <c r="D2366" s="3" t="str">
        <f t="shared" si="773"/>
        <v>조*근</v>
      </c>
      <c r="E2366" s="3" t="s">
        <v>81</v>
      </c>
      <c r="F2366" s="3" t="s">
        <v>47</v>
      </c>
      <c r="G2366" s="3" t="s">
        <v>1510</v>
      </c>
      <c r="H2366" t="str">
        <f t="shared" si="776"/>
        <v>광주광역시 서구 상무대로</v>
      </c>
    </row>
    <row r="2367" spans="1:8" x14ac:dyDescent="0.3">
      <c r="A2367" s="3" t="s">
        <v>20</v>
      </c>
      <c r="B2367" s="3" t="s">
        <v>1508</v>
      </c>
      <c r="C2367" s="3" t="s">
        <v>1509</v>
      </c>
      <c r="D2367" s="3" t="str">
        <f t="shared" si="773"/>
        <v>조*근</v>
      </c>
      <c r="E2367" s="3" t="s">
        <v>1511</v>
      </c>
      <c r="F2367" s="3" t="s">
        <v>47</v>
      </c>
      <c r="G2367" s="3" t="s">
        <v>1510</v>
      </c>
      <c r="H2367" t="str">
        <f t="shared" si="776"/>
        <v>광주광역시 서구 상무대로</v>
      </c>
    </row>
    <row r="2368" spans="1:8" x14ac:dyDescent="0.3">
      <c r="A2368" s="3" t="s">
        <v>33</v>
      </c>
      <c r="B2368" s="3" t="s">
        <v>1508</v>
      </c>
      <c r="C2368" s="3" t="s">
        <v>1509</v>
      </c>
      <c r="D2368" s="3" t="str">
        <f t="shared" si="773"/>
        <v>조*근</v>
      </c>
      <c r="E2368" s="3" t="s">
        <v>69</v>
      </c>
      <c r="F2368" s="3" t="s">
        <v>47</v>
      </c>
      <c r="G2368" s="3" t="s">
        <v>1510</v>
      </c>
      <c r="H2368" t="str">
        <f t="shared" si="776"/>
        <v>광주광역시 서구 상무대로</v>
      </c>
    </row>
    <row r="2369" spans="1:8" x14ac:dyDescent="0.3">
      <c r="A2369" s="3" t="s">
        <v>30</v>
      </c>
      <c r="B2369" s="3" t="s">
        <v>1508</v>
      </c>
      <c r="C2369" s="3" t="s">
        <v>1509</v>
      </c>
      <c r="D2369" s="3" t="str">
        <f t="shared" si="773"/>
        <v>조*근</v>
      </c>
      <c r="E2369" s="3" t="s">
        <v>77</v>
      </c>
      <c r="F2369" s="3" t="s">
        <v>47</v>
      </c>
      <c r="G2369" s="3" t="s">
        <v>1510</v>
      </c>
      <c r="H2369" t="str">
        <f t="shared" si="776"/>
        <v>광주광역시 서구 상무대로</v>
      </c>
    </row>
    <row r="2370" spans="1:8" x14ac:dyDescent="0.3">
      <c r="A2370" s="3" t="s">
        <v>28</v>
      </c>
      <c r="B2370" s="3" t="s">
        <v>1508</v>
      </c>
      <c r="C2370" s="3" t="s">
        <v>1509</v>
      </c>
      <c r="D2370" s="3" t="str">
        <f t="shared" si="773"/>
        <v>조*근</v>
      </c>
      <c r="E2370" s="3" t="s">
        <v>80</v>
      </c>
      <c r="F2370" s="3" t="s">
        <v>47</v>
      </c>
      <c r="G2370" s="3" t="s">
        <v>1510</v>
      </c>
      <c r="H2370" t="str">
        <f t="shared" si="776"/>
        <v>광주광역시 서구 상무대로</v>
      </c>
    </row>
    <row r="2371" spans="1:8" x14ac:dyDescent="0.3">
      <c r="A2371" s="3" t="s">
        <v>58</v>
      </c>
      <c r="B2371" s="3" t="s">
        <v>1512</v>
      </c>
      <c r="C2371" s="3" t="s">
        <v>1513</v>
      </c>
      <c r="D2371" s="3" t="str">
        <f t="shared" si="773"/>
        <v>임*만</v>
      </c>
      <c r="E2371" s="3" t="s">
        <v>77</v>
      </c>
      <c r="F2371" s="3" t="s">
        <v>13</v>
      </c>
      <c r="G2371" s="3" t="s">
        <v>1514</v>
      </c>
      <c r="H2371" t="str">
        <f t="shared" ref="H2371:H2374" si="777">LEFT(G2371,14)</f>
        <v>광주광역시 서구 상무대로1</v>
      </c>
    </row>
    <row r="2372" spans="1:8" x14ac:dyDescent="0.3">
      <c r="A2372" s="3" t="s">
        <v>58</v>
      </c>
      <c r="B2372" s="3" t="s">
        <v>1515</v>
      </c>
      <c r="C2372" s="3" t="s">
        <v>1513</v>
      </c>
      <c r="D2372" s="3" t="str">
        <f t="shared" si="773"/>
        <v>임*만</v>
      </c>
      <c r="E2372" s="3" t="s">
        <v>1516</v>
      </c>
      <c r="F2372" s="3" t="s">
        <v>13</v>
      </c>
      <c r="G2372" s="3" t="s">
        <v>1514</v>
      </c>
      <c r="H2372" t="str">
        <f t="shared" si="777"/>
        <v>광주광역시 서구 상무대로1</v>
      </c>
    </row>
    <row r="2373" spans="1:8" x14ac:dyDescent="0.3">
      <c r="A2373" s="3" t="s">
        <v>30</v>
      </c>
      <c r="B2373" s="3" t="s">
        <v>1515</v>
      </c>
      <c r="C2373" s="3" t="s">
        <v>1513</v>
      </c>
      <c r="D2373" s="3" t="str">
        <f t="shared" si="773"/>
        <v>임*만</v>
      </c>
      <c r="E2373" s="3" t="s">
        <v>1516</v>
      </c>
      <c r="F2373" s="3" t="s">
        <v>13</v>
      </c>
      <c r="G2373" s="3" t="s">
        <v>1514</v>
      </c>
      <c r="H2373" t="str">
        <f t="shared" si="777"/>
        <v>광주광역시 서구 상무대로1</v>
      </c>
    </row>
    <row r="2374" spans="1:8" x14ac:dyDescent="0.3">
      <c r="A2374" s="3" t="s">
        <v>30</v>
      </c>
      <c r="B2374" s="3" t="s">
        <v>1512</v>
      </c>
      <c r="C2374" s="3" t="s">
        <v>1513</v>
      </c>
      <c r="D2374" s="3" t="str">
        <f t="shared" si="773"/>
        <v>임*만</v>
      </c>
      <c r="E2374" s="3" t="s">
        <v>77</v>
      </c>
      <c r="F2374" s="3" t="s">
        <v>13</v>
      </c>
      <c r="G2374" s="3" t="s">
        <v>1514</v>
      </c>
      <c r="H2374" t="str">
        <f t="shared" si="777"/>
        <v>광주광역시 서구 상무대로1</v>
      </c>
    </row>
    <row r="2375" spans="1:8" x14ac:dyDescent="0.3">
      <c r="A2375" s="3" t="s">
        <v>22</v>
      </c>
      <c r="B2375" s="3" t="s">
        <v>1517</v>
      </c>
      <c r="C2375" s="3" t="s">
        <v>1518</v>
      </c>
      <c r="D2375" s="3" t="str">
        <f>LEFT(C2375,4)&amp;"****"&amp;RIGHT(C2375,1)</f>
        <v>(주)전****스</v>
      </c>
      <c r="E2375" s="3" t="s">
        <v>68</v>
      </c>
      <c r="F2375" s="3" t="s">
        <v>13</v>
      </c>
      <c r="G2375" s="3" t="s">
        <v>1519</v>
      </c>
      <c r="H2375" t="str">
        <f>LEFT(G2375,13)</f>
        <v>광주광역시 서구 상무대로</v>
      </c>
    </row>
    <row r="2376" spans="1:8" x14ac:dyDescent="0.3">
      <c r="A2376" s="3" t="s">
        <v>30</v>
      </c>
      <c r="B2376" s="3" t="s">
        <v>1517</v>
      </c>
      <c r="C2376" s="3" t="s">
        <v>1518</v>
      </c>
      <c r="D2376" s="3" t="str">
        <f>LEFT(C2376,4)&amp;"****"&amp;RIGHT(C2376,1)</f>
        <v>(주)전****스</v>
      </c>
      <c r="E2376" s="3" t="s">
        <v>77</v>
      </c>
      <c r="F2376" s="3" t="s">
        <v>13</v>
      </c>
      <c r="G2376" s="3" t="s">
        <v>1520</v>
      </c>
      <c r="H2376" t="str">
        <f>LEFT(G2376,13)</f>
        <v>광주광역시 서구 상무대로</v>
      </c>
    </row>
    <row r="2377" spans="1:8" x14ac:dyDescent="0.3">
      <c r="A2377" s="3" t="s">
        <v>58</v>
      </c>
      <c r="B2377" s="3" t="s">
        <v>1521</v>
      </c>
      <c r="C2377" s="3" t="s">
        <v>1522</v>
      </c>
      <c r="D2377" s="3" t="str">
        <f>LEFT(C2377,4)&amp;"*******"&amp;RIGHT(C2377,1)</f>
        <v>유한회사*******지</v>
      </c>
      <c r="E2377" s="3" t="s">
        <v>59</v>
      </c>
      <c r="F2377" s="3" t="s">
        <v>47</v>
      </c>
      <c r="G2377" s="3" t="s">
        <v>1523</v>
      </c>
      <c r="H2377" t="str">
        <f>LEFT(G2377,13)</f>
        <v>광주광역시 서구 상무대로</v>
      </c>
    </row>
    <row r="2378" spans="1:8" x14ac:dyDescent="0.3">
      <c r="A2378" s="3" t="s">
        <v>20</v>
      </c>
      <c r="B2378" s="3" t="s">
        <v>1517</v>
      </c>
      <c r="C2378" s="3" t="s">
        <v>1518</v>
      </c>
      <c r="D2378" s="3" t="str">
        <f t="shared" ref="D2378:D2380" si="778">LEFT(C2378,4)&amp;"****"&amp;RIGHT(C2378,1)</f>
        <v>(주)전****스</v>
      </c>
      <c r="E2378" s="3" t="s">
        <v>69</v>
      </c>
      <c r="F2378" s="3" t="s">
        <v>13</v>
      </c>
      <c r="G2378" s="3" t="s">
        <v>1520</v>
      </c>
      <c r="H2378" t="str">
        <f t="shared" ref="H2378:H2380" si="779">LEFT(G2378,13)</f>
        <v>광주광역시 서구 상무대로</v>
      </c>
    </row>
    <row r="2379" spans="1:8" x14ac:dyDescent="0.3">
      <c r="A2379" s="3" t="s">
        <v>15</v>
      </c>
      <c r="B2379" s="3" t="s">
        <v>1517</v>
      </c>
      <c r="C2379" s="3" t="s">
        <v>1518</v>
      </c>
      <c r="D2379" s="3" t="str">
        <f t="shared" si="778"/>
        <v>(주)전****스</v>
      </c>
      <c r="E2379" s="3" t="s">
        <v>66</v>
      </c>
      <c r="F2379" s="3" t="s">
        <v>13</v>
      </c>
      <c r="G2379" s="3" t="s">
        <v>1519</v>
      </c>
      <c r="H2379" t="str">
        <f t="shared" si="779"/>
        <v>광주광역시 서구 상무대로</v>
      </c>
    </row>
    <row r="2380" spans="1:8" x14ac:dyDescent="0.3">
      <c r="A2380" s="3" t="s">
        <v>28</v>
      </c>
      <c r="B2380" s="3" t="s">
        <v>1517</v>
      </c>
      <c r="C2380" s="3" t="s">
        <v>1518</v>
      </c>
      <c r="D2380" s="3" t="str">
        <f t="shared" si="778"/>
        <v>(주)전****스</v>
      </c>
      <c r="E2380" s="3" t="s">
        <v>80</v>
      </c>
      <c r="F2380" s="3" t="s">
        <v>13</v>
      </c>
      <c r="G2380" s="3" t="s">
        <v>1520</v>
      </c>
      <c r="H2380" t="str">
        <f t="shared" si="779"/>
        <v>광주광역시 서구 상무대로</v>
      </c>
    </row>
    <row r="2381" spans="1:8" x14ac:dyDescent="0.3">
      <c r="A2381" s="3" t="s">
        <v>28</v>
      </c>
      <c r="B2381" s="3" t="s">
        <v>1524</v>
      </c>
      <c r="C2381" s="3" t="s">
        <v>1525</v>
      </c>
      <c r="D2381" s="3" t="str">
        <f>LEFT(C2381,2)&amp;"****"&amp;RIGHT(C2381,1)</f>
        <v>ZH****U</v>
      </c>
      <c r="E2381" s="3" t="s">
        <v>80</v>
      </c>
      <c r="F2381" s="3" t="s">
        <v>47</v>
      </c>
      <c r="G2381" s="3" t="s">
        <v>1526</v>
      </c>
      <c r="H2381" t="str">
        <f>LEFT(G2381,13)</f>
        <v>광주광역시 서구 상무대로</v>
      </c>
    </row>
    <row r="2382" spans="1:8" x14ac:dyDescent="0.3">
      <c r="A2382" s="3" t="s">
        <v>32</v>
      </c>
      <c r="B2382" s="3" t="s">
        <v>1517</v>
      </c>
      <c r="C2382" s="3" t="s">
        <v>1518</v>
      </c>
      <c r="D2382" s="3" t="str">
        <f>LEFT(C2382,4)&amp;"****"&amp;RIGHT(C2382,1)</f>
        <v>(주)전****스</v>
      </c>
      <c r="E2382" s="3" t="s">
        <v>80</v>
      </c>
      <c r="F2382" s="3" t="s">
        <v>13</v>
      </c>
      <c r="G2382" s="3" t="s">
        <v>1520</v>
      </c>
      <c r="H2382" t="str">
        <f>LEFT(G2382,13)</f>
        <v>광주광역시 서구 상무대로</v>
      </c>
    </row>
    <row r="2383" spans="1:8" x14ac:dyDescent="0.3">
      <c r="A2383" s="3" t="s">
        <v>58</v>
      </c>
      <c r="B2383" s="3" t="s">
        <v>1527</v>
      </c>
      <c r="C2383" s="3" t="s">
        <v>1522</v>
      </c>
      <c r="D2383" s="3" t="str">
        <f>LEFT(C2383,4)&amp;"*******"&amp;RIGHT(C2383,1)</f>
        <v>유한회사*******지</v>
      </c>
      <c r="E2383" s="3" t="s">
        <v>1528</v>
      </c>
      <c r="F2383" s="3" t="s">
        <v>47</v>
      </c>
      <c r="G2383" s="3" t="s">
        <v>1523</v>
      </c>
      <c r="H2383" t="str">
        <f>LEFT(G2383,13)</f>
        <v>광주광역시 서구 상무대로</v>
      </c>
    </row>
    <row r="2384" spans="1:8" x14ac:dyDescent="0.3">
      <c r="A2384" s="3" t="s">
        <v>36</v>
      </c>
      <c r="B2384" s="3" t="s">
        <v>1524</v>
      </c>
      <c r="C2384" s="3" t="s">
        <v>1525</v>
      </c>
      <c r="D2384" s="3" t="str">
        <f t="shared" ref="D2384:D2385" si="780">LEFT(C2384,2)&amp;"****"&amp;RIGHT(C2384,1)</f>
        <v>ZH****U</v>
      </c>
      <c r="E2384" s="3" t="s">
        <v>1529</v>
      </c>
      <c r="F2384" s="3" t="s">
        <v>47</v>
      </c>
      <c r="G2384" s="3" t="s">
        <v>1526</v>
      </c>
      <c r="H2384" t="str">
        <f t="shared" ref="H2384:H2390" si="781">LEFT(G2384,13)</f>
        <v>광주광역시 서구 상무대로</v>
      </c>
    </row>
    <row r="2385" spans="1:8" x14ac:dyDescent="0.3">
      <c r="A2385" s="3" t="s">
        <v>32</v>
      </c>
      <c r="B2385" s="3" t="s">
        <v>1524</v>
      </c>
      <c r="C2385" s="3" t="s">
        <v>1525</v>
      </c>
      <c r="D2385" s="3" t="str">
        <f t="shared" si="780"/>
        <v>ZH****U</v>
      </c>
      <c r="E2385" s="3" t="s">
        <v>80</v>
      </c>
      <c r="F2385" s="3" t="s">
        <v>47</v>
      </c>
      <c r="G2385" s="3" t="s">
        <v>1526</v>
      </c>
      <c r="H2385" t="str">
        <f t="shared" si="781"/>
        <v>광주광역시 서구 상무대로</v>
      </c>
    </row>
    <row r="2386" spans="1:8" x14ac:dyDescent="0.3">
      <c r="A2386" s="3" t="s">
        <v>36</v>
      </c>
      <c r="B2386" s="3" t="s">
        <v>1517</v>
      </c>
      <c r="C2386" s="3" t="s">
        <v>1518</v>
      </c>
      <c r="D2386" s="3" t="str">
        <f t="shared" ref="D2386:D2389" si="782">LEFT(C2386,4)&amp;"****"&amp;RIGHT(C2386,1)</f>
        <v>(주)전****스</v>
      </c>
      <c r="E2386" s="3" t="s">
        <v>81</v>
      </c>
      <c r="F2386" s="3" t="s">
        <v>13</v>
      </c>
      <c r="G2386" s="3" t="s">
        <v>1520</v>
      </c>
      <c r="H2386" t="str">
        <f t="shared" si="781"/>
        <v>광주광역시 서구 상무대로</v>
      </c>
    </row>
    <row r="2387" spans="1:8" x14ac:dyDescent="0.3">
      <c r="A2387" s="3" t="s">
        <v>38</v>
      </c>
      <c r="B2387" s="3" t="s">
        <v>1517</v>
      </c>
      <c r="C2387" s="3" t="s">
        <v>1518</v>
      </c>
      <c r="D2387" s="3" t="str">
        <f t="shared" si="782"/>
        <v>(주)전****스</v>
      </c>
      <c r="E2387" s="3" t="s">
        <v>81</v>
      </c>
      <c r="F2387" s="3" t="s">
        <v>13</v>
      </c>
      <c r="G2387" s="3" t="s">
        <v>1520</v>
      </c>
      <c r="H2387" t="str">
        <f t="shared" si="781"/>
        <v>광주광역시 서구 상무대로</v>
      </c>
    </row>
    <row r="2388" spans="1:8" x14ac:dyDescent="0.3">
      <c r="A2388" s="3" t="s">
        <v>33</v>
      </c>
      <c r="B2388" s="3" t="s">
        <v>1517</v>
      </c>
      <c r="C2388" s="3" t="s">
        <v>1518</v>
      </c>
      <c r="D2388" s="3" t="str">
        <f t="shared" si="782"/>
        <v>(주)전****스</v>
      </c>
      <c r="E2388" s="3" t="s">
        <v>69</v>
      </c>
      <c r="F2388" s="3" t="s">
        <v>13</v>
      </c>
      <c r="G2388" s="3" t="s">
        <v>1520</v>
      </c>
      <c r="H2388" t="str">
        <f t="shared" si="781"/>
        <v>광주광역시 서구 상무대로</v>
      </c>
    </row>
    <row r="2389" spans="1:8" x14ac:dyDescent="0.3">
      <c r="A2389" s="3" t="s">
        <v>9</v>
      </c>
      <c r="B2389" s="3" t="s">
        <v>1517</v>
      </c>
      <c r="C2389" s="3" t="s">
        <v>1518</v>
      </c>
      <c r="D2389" s="3" t="str">
        <f t="shared" si="782"/>
        <v>(주)전****스</v>
      </c>
      <c r="E2389" s="3" t="s">
        <v>66</v>
      </c>
      <c r="F2389" s="3" t="s">
        <v>13</v>
      </c>
      <c r="G2389" s="3" t="s">
        <v>1519</v>
      </c>
      <c r="H2389" t="str">
        <f t="shared" si="781"/>
        <v>광주광역시 서구 상무대로</v>
      </c>
    </row>
    <row r="2390" spans="1:8" x14ac:dyDescent="0.3">
      <c r="A2390" s="3" t="s">
        <v>28</v>
      </c>
      <c r="B2390" s="3" t="s">
        <v>1530</v>
      </c>
      <c r="C2390" s="3" t="s">
        <v>1531</v>
      </c>
      <c r="D2390" s="3" t="str">
        <f>LEFT(C2390,4)&amp;"*"&amp;RIGHT(C2390,1)</f>
        <v>주식회사*림</v>
      </c>
      <c r="E2390" s="3" t="s">
        <v>1532</v>
      </c>
      <c r="F2390" s="3" t="s">
        <v>47</v>
      </c>
      <c r="G2390" s="3" t="s">
        <v>1533</v>
      </c>
      <c r="H2390" t="str">
        <f t="shared" si="781"/>
        <v>광주광역시 서구 상무대로</v>
      </c>
    </row>
    <row r="2391" spans="1:8" x14ac:dyDescent="0.3">
      <c r="A2391" s="3" t="s">
        <v>30</v>
      </c>
      <c r="B2391" s="3" t="s">
        <v>1534</v>
      </c>
      <c r="C2391" s="3" t="s">
        <v>1535</v>
      </c>
      <c r="D2391" s="3" t="str">
        <f>LEFT(C2391,1)&amp;"*****"&amp;RIGHT(C2391,4)</f>
        <v>대*****주식회사</v>
      </c>
      <c r="E2391" s="3" t="s">
        <v>1536</v>
      </c>
      <c r="F2391" s="3" t="s">
        <v>47</v>
      </c>
      <c r="G2391" s="3" t="s">
        <v>1537</v>
      </c>
      <c r="H2391" t="str">
        <f>LEFT(G2391,13)</f>
        <v>광주광역시 서구 상무대로</v>
      </c>
    </row>
    <row r="2392" spans="1:8" x14ac:dyDescent="0.3">
      <c r="A2392" s="3" t="s">
        <v>30</v>
      </c>
      <c r="B2392" s="3" t="s">
        <v>1538</v>
      </c>
      <c r="C2392" s="3" t="s">
        <v>1535</v>
      </c>
      <c r="D2392" s="3" t="str">
        <f t="shared" ref="D2392:D2393" si="783">LEFT(C2392,1)&amp;"*****"&amp;RIGHT(C2392,4)</f>
        <v>대*****주식회사</v>
      </c>
      <c r="E2392" s="3" t="s">
        <v>1539</v>
      </c>
      <c r="F2392" s="3" t="s">
        <v>47</v>
      </c>
      <c r="G2392" s="3" t="s">
        <v>1537</v>
      </c>
      <c r="H2392" t="str">
        <f t="shared" ref="H2392:H2393" si="784">LEFT(G2392,13)</f>
        <v>광주광역시 서구 상무대로</v>
      </c>
    </row>
    <row r="2393" spans="1:8" x14ac:dyDescent="0.3">
      <c r="A2393" s="3" t="s">
        <v>58</v>
      </c>
      <c r="B2393" s="3" t="s">
        <v>1534</v>
      </c>
      <c r="C2393" s="3" t="s">
        <v>1535</v>
      </c>
      <c r="D2393" s="3" t="str">
        <f t="shared" si="783"/>
        <v>대*****주식회사</v>
      </c>
      <c r="E2393" s="3" t="s">
        <v>359</v>
      </c>
      <c r="F2393" s="3" t="s">
        <v>47</v>
      </c>
      <c r="G2393" s="3" t="s">
        <v>1537</v>
      </c>
      <c r="H2393" t="str">
        <f t="shared" si="784"/>
        <v>광주광역시 서구 상무대로</v>
      </c>
    </row>
    <row r="2394" spans="1:8" x14ac:dyDescent="0.3">
      <c r="A2394" s="3" t="s">
        <v>58</v>
      </c>
      <c r="B2394" s="3" t="s">
        <v>1540</v>
      </c>
      <c r="C2394" s="3" t="s">
        <v>1541</v>
      </c>
      <c r="D2394" s="3" t="str">
        <f t="shared" ref="D2394:D2396" si="785">LEFT(C2394,1)&amp;"*"&amp;RIGHT(C2394,1)</f>
        <v>김*우</v>
      </c>
      <c r="E2394" s="3" t="s">
        <v>1542</v>
      </c>
      <c r="F2394" s="3" t="s">
        <v>47</v>
      </c>
      <c r="G2394" s="3" t="s">
        <v>1543</v>
      </c>
      <c r="H2394" t="str">
        <f>LEFT(G2394,13)</f>
        <v>광주광역시 서구 상무대로</v>
      </c>
    </row>
    <row r="2395" spans="1:8" x14ac:dyDescent="0.3">
      <c r="A2395" s="3" t="s">
        <v>30</v>
      </c>
      <c r="B2395" s="3" t="s">
        <v>1540</v>
      </c>
      <c r="C2395" s="3" t="s">
        <v>1541</v>
      </c>
      <c r="D2395" s="3" t="str">
        <f t="shared" si="785"/>
        <v>김*우</v>
      </c>
      <c r="E2395" s="3" t="s">
        <v>59</v>
      </c>
      <c r="F2395" s="3" t="s">
        <v>47</v>
      </c>
      <c r="G2395" s="3" t="s">
        <v>1543</v>
      </c>
      <c r="H2395" t="str">
        <f t="shared" ref="H2395:H2396" si="786">LEFT(G2395,13)</f>
        <v>광주광역시 서구 상무대로</v>
      </c>
    </row>
    <row r="2396" spans="1:8" x14ac:dyDescent="0.3">
      <c r="A2396" s="3" t="s">
        <v>58</v>
      </c>
      <c r="B2396" s="3" t="s">
        <v>1544</v>
      </c>
      <c r="C2396" s="3" t="s">
        <v>1545</v>
      </c>
      <c r="D2396" s="3" t="str">
        <f t="shared" si="785"/>
        <v>김*태</v>
      </c>
      <c r="E2396" s="3" t="s">
        <v>1546</v>
      </c>
      <c r="F2396" s="3" t="s">
        <v>47</v>
      </c>
      <c r="G2396" s="3" t="s">
        <v>1543</v>
      </c>
      <c r="H2396" t="str">
        <f t="shared" si="786"/>
        <v>광주광역시 서구 상무대로</v>
      </c>
    </row>
    <row r="2397" spans="1:8" x14ac:dyDescent="0.3">
      <c r="A2397" s="3" t="s">
        <v>36</v>
      </c>
      <c r="B2397" s="3" t="s">
        <v>1547</v>
      </c>
      <c r="C2397" s="3" t="s">
        <v>1548</v>
      </c>
      <c r="D2397" s="3" t="str">
        <f>LEFT(C2397,4)&amp;"****"&amp;RIGHT(C2397,3)</f>
        <v>THAN****THA</v>
      </c>
      <c r="E2397" s="3" t="s">
        <v>81</v>
      </c>
      <c r="F2397" s="3" t="s">
        <v>13</v>
      </c>
      <c r="G2397" s="3" t="s">
        <v>1549</v>
      </c>
      <c r="H2397" t="str">
        <f>LEFT(G2397,13)</f>
        <v>광주광역시 서구 상무대로</v>
      </c>
    </row>
    <row r="2398" spans="1:8" x14ac:dyDescent="0.3">
      <c r="A2398" s="3" t="s">
        <v>32</v>
      </c>
      <c r="B2398" s="3" t="s">
        <v>1547</v>
      </c>
      <c r="C2398" s="3" t="s">
        <v>1548</v>
      </c>
      <c r="D2398" s="3" t="str">
        <f>LEFT(C2398,4)&amp;"****"&amp;RIGHT(C2398,3)</f>
        <v>THAN****THA</v>
      </c>
      <c r="E2398" s="3" t="s">
        <v>1550</v>
      </c>
      <c r="F2398" s="3" t="s">
        <v>13</v>
      </c>
      <c r="G2398" s="3" t="s">
        <v>1549</v>
      </c>
      <c r="H2398" t="str">
        <f>LEFT(G2398,13)</f>
        <v>광주광역시 서구 상무대로</v>
      </c>
    </row>
    <row r="2399" spans="1:8" x14ac:dyDescent="0.3">
      <c r="A2399" s="3" t="s">
        <v>22</v>
      </c>
      <c r="B2399" s="3" t="s">
        <v>1551</v>
      </c>
      <c r="C2399" s="3" t="s">
        <v>1552</v>
      </c>
      <c r="D2399" s="3" t="str">
        <f t="shared" ref="D2399:D2406" si="787">LEFT(C2399,4)&amp;"****"&amp;RIGHT(C2399,1)</f>
        <v>(주)뉴****카</v>
      </c>
      <c r="E2399" s="3" t="s">
        <v>792</v>
      </c>
      <c r="F2399" s="3" t="s">
        <v>47</v>
      </c>
      <c r="G2399" s="3" t="s">
        <v>1553</v>
      </c>
      <c r="H2399" t="str">
        <f t="shared" ref="H2399:H2415" si="788">LEFT(G2399,14)</f>
        <v>광주광역시 서구 상무민주로</v>
      </c>
    </row>
    <row r="2400" spans="1:8" x14ac:dyDescent="0.3">
      <c r="A2400" s="3" t="s">
        <v>22</v>
      </c>
      <c r="B2400" s="3" t="s">
        <v>1554</v>
      </c>
      <c r="C2400" s="3" t="s">
        <v>1552</v>
      </c>
      <c r="D2400" s="3" t="str">
        <f t="shared" si="787"/>
        <v>(주)뉴****카</v>
      </c>
      <c r="E2400" s="3" t="s">
        <v>1555</v>
      </c>
      <c r="F2400" s="3" t="s">
        <v>47</v>
      </c>
      <c r="G2400" s="3" t="s">
        <v>1553</v>
      </c>
      <c r="H2400" t="str">
        <f t="shared" si="788"/>
        <v>광주광역시 서구 상무민주로</v>
      </c>
    </row>
    <row r="2401" spans="1:8" x14ac:dyDescent="0.3">
      <c r="A2401" s="3" t="s">
        <v>22</v>
      </c>
      <c r="B2401" s="3" t="s">
        <v>1556</v>
      </c>
      <c r="C2401" s="3" t="s">
        <v>1552</v>
      </c>
      <c r="D2401" s="3" t="str">
        <f t="shared" si="787"/>
        <v>(주)뉴****카</v>
      </c>
      <c r="E2401" s="3" t="s">
        <v>1557</v>
      </c>
      <c r="F2401" s="3" t="s">
        <v>47</v>
      </c>
      <c r="G2401" s="3" t="s">
        <v>1553</v>
      </c>
      <c r="H2401" t="str">
        <f t="shared" si="788"/>
        <v>광주광역시 서구 상무민주로</v>
      </c>
    </row>
    <row r="2402" spans="1:8" x14ac:dyDescent="0.3">
      <c r="A2402" s="3" t="s">
        <v>58</v>
      </c>
      <c r="B2402" s="3" t="s">
        <v>1558</v>
      </c>
      <c r="C2402" s="3" t="s">
        <v>1552</v>
      </c>
      <c r="D2402" s="3" t="str">
        <f t="shared" si="787"/>
        <v>(주)뉴****카</v>
      </c>
      <c r="E2402" s="3" t="s">
        <v>59</v>
      </c>
      <c r="F2402" s="3" t="s">
        <v>47</v>
      </c>
      <c r="G2402" s="3" t="s">
        <v>1553</v>
      </c>
      <c r="H2402" t="str">
        <f t="shared" si="788"/>
        <v>광주광역시 서구 상무민주로</v>
      </c>
    </row>
    <row r="2403" spans="1:8" x14ac:dyDescent="0.3">
      <c r="A2403" s="3" t="s">
        <v>22</v>
      </c>
      <c r="B2403" s="3" t="s">
        <v>1559</v>
      </c>
      <c r="C2403" s="3" t="s">
        <v>1552</v>
      </c>
      <c r="D2403" s="3" t="str">
        <f t="shared" si="787"/>
        <v>(주)뉴****카</v>
      </c>
      <c r="E2403" s="3" t="s">
        <v>388</v>
      </c>
      <c r="F2403" s="3" t="s">
        <v>47</v>
      </c>
      <c r="G2403" s="3" t="s">
        <v>1553</v>
      </c>
      <c r="H2403" t="str">
        <f t="shared" si="788"/>
        <v>광주광역시 서구 상무민주로</v>
      </c>
    </row>
    <row r="2404" spans="1:8" x14ac:dyDescent="0.3">
      <c r="A2404" s="3" t="s">
        <v>22</v>
      </c>
      <c r="B2404" s="3" t="s">
        <v>1558</v>
      </c>
      <c r="C2404" s="3" t="s">
        <v>1552</v>
      </c>
      <c r="D2404" s="3" t="str">
        <f t="shared" si="787"/>
        <v>(주)뉴****카</v>
      </c>
      <c r="E2404" s="3" t="s">
        <v>471</v>
      </c>
      <c r="F2404" s="3" t="s">
        <v>47</v>
      </c>
      <c r="G2404" s="3" t="s">
        <v>1553</v>
      </c>
      <c r="H2404" t="str">
        <f t="shared" si="788"/>
        <v>광주광역시 서구 상무민주로</v>
      </c>
    </row>
    <row r="2405" spans="1:8" x14ac:dyDescent="0.3">
      <c r="A2405" s="3" t="s">
        <v>22</v>
      </c>
      <c r="B2405" s="3" t="s">
        <v>1560</v>
      </c>
      <c r="C2405" s="3" t="s">
        <v>1552</v>
      </c>
      <c r="D2405" s="3" t="str">
        <f t="shared" si="787"/>
        <v>(주)뉴****카</v>
      </c>
      <c r="E2405" s="3" t="s">
        <v>471</v>
      </c>
      <c r="F2405" s="3" t="s">
        <v>47</v>
      </c>
      <c r="G2405" s="3" t="s">
        <v>1553</v>
      </c>
      <c r="H2405" t="str">
        <f t="shared" si="788"/>
        <v>광주광역시 서구 상무민주로</v>
      </c>
    </row>
    <row r="2406" spans="1:8" x14ac:dyDescent="0.3">
      <c r="A2406" s="3" t="s">
        <v>22</v>
      </c>
      <c r="B2406" s="3" t="s">
        <v>1561</v>
      </c>
      <c r="C2406" s="3" t="s">
        <v>1552</v>
      </c>
      <c r="D2406" s="3" t="str">
        <f t="shared" si="787"/>
        <v>(주)뉴****카</v>
      </c>
      <c r="E2406" s="3" t="s">
        <v>471</v>
      </c>
      <c r="F2406" s="3" t="s">
        <v>47</v>
      </c>
      <c r="G2406" s="3" t="s">
        <v>1553</v>
      </c>
      <c r="H2406" t="str">
        <f t="shared" si="788"/>
        <v>광주광역시 서구 상무민주로</v>
      </c>
    </row>
    <row r="2407" spans="1:8" x14ac:dyDescent="0.3">
      <c r="A2407" s="3" t="s">
        <v>32</v>
      </c>
      <c r="B2407" s="3" t="s">
        <v>1562</v>
      </c>
      <c r="C2407" s="3" t="s">
        <v>1563</v>
      </c>
      <c r="D2407" s="3" t="str">
        <f>LEFT(C2407,1)&amp;"****"&amp;RIGHT(C2407,4)</f>
        <v>신****카(주)</v>
      </c>
      <c r="E2407" s="3" t="s">
        <v>1564</v>
      </c>
      <c r="F2407" s="3" t="s">
        <v>47</v>
      </c>
      <c r="G2407" s="3" t="s">
        <v>1565</v>
      </c>
      <c r="H2407" t="str">
        <f t="shared" si="788"/>
        <v>광주광역시 서구 상무민주로</v>
      </c>
    </row>
    <row r="2408" spans="1:8" x14ac:dyDescent="0.3">
      <c r="A2408" s="3" t="s">
        <v>32</v>
      </c>
      <c r="B2408" s="3" t="s">
        <v>1551</v>
      </c>
      <c r="C2408" s="3" t="s">
        <v>1552</v>
      </c>
      <c r="D2408" s="3" t="str">
        <f t="shared" ref="D2408:D2410" si="789">LEFT(C2408,4)&amp;"****"&amp;RIGHT(C2408,1)</f>
        <v>(주)뉴****카</v>
      </c>
      <c r="E2408" s="3" t="s">
        <v>1566</v>
      </c>
      <c r="F2408" s="3" t="s">
        <v>47</v>
      </c>
      <c r="G2408" s="3" t="s">
        <v>1553</v>
      </c>
      <c r="H2408" t="str">
        <f t="shared" si="788"/>
        <v>광주광역시 서구 상무민주로</v>
      </c>
    </row>
    <row r="2409" spans="1:8" x14ac:dyDescent="0.3">
      <c r="A2409" s="3" t="s">
        <v>32</v>
      </c>
      <c r="B2409" s="3" t="s">
        <v>1556</v>
      </c>
      <c r="C2409" s="3" t="s">
        <v>1552</v>
      </c>
      <c r="D2409" s="3" t="str">
        <f t="shared" si="789"/>
        <v>(주)뉴****카</v>
      </c>
      <c r="E2409" s="3" t="s">
        <v>322</v>
      </c>
      <c r="F2409" s="3" t="s">
        <v>47</v>
      </c>
      <c r="G2409" s="3" t="s">
        <v>1553</v>
      </c>
      <c r="H2409" t="str">
        <f t="shared" si="788"/>
        <v>광주광역시 서구 상무민주로</v>
      </c>
    </row>
    <row r="2410" spans="1:8" x14ac:dyDescent="0.3">
      <c r="A2410" s="3" t="s">
        <v>38</v>
      </c>
      <c r="B2410" s="3" t="s">
        <v>1567</v>
      </c>
      <c r="C2410" s="3" t="s">
        <v>1552</v>
      </c>
      <c r="D2410" s="3" t="str">
        <f t="shared" si="789"/>
        <v>(주)뉴****카</v>
      </c>
      <c r="E2410" s="3" t="s">
        <v>81</v>
      </c>
      <c r="F2410" s="3" t="s">
        <v>47</v>
      </c>
      <c r="G2410" s="3" t="s">
        <v>1553</v>
      </c>
      <c r="H2410" t="str">
        <f t="shared" si="788"/>
        <v>광주광역시 서구 상무민주로</v>
      </c>
    </row>
    <row r="2411" spans="1:8" x14ac:dyDescent="0.3">
      <c r="A2411" s="3" t="s">
        <v>38</v>
      </c>
      <c r="B2411" s="3" t="s">
        <v>1568</v>
      </c>
      <c r="C2411" s="3" t="s">
        <v>1563</v>
      </c>
      <c r="D2411" s="3" t="str">
        <f>LEFT(C2411,1)&amp;"****"&amp;RIGHT(C2411,4)</f>
        <v>신****카(주)</v>
      </c>
      <c r="E2411" s="3" t="s">
        <v>470</v>
      </c>
      <c r="F2411" s="3" t="s">
        <v>47</v>
      </c>
      <c r="G2411" s="3" t="s">
        <v>1565</v>
      </c>
      <c r="H2411" t="str">
        <f t="shared" si="788"/>
        <v>광주광역시 서구 상무민주로</v>
      </c>
    </row>
    <row r="2412" spans="1:8" x14ac:dyDescent="0.3">
      <c r="A2412" s="3" t="s">
        <v>38</v>
      </c>
      <c r="B2412" s="3" t="s">
        <v>1554</v>
      </c>
      <c r="C2412" s="3" t="s">
        <v>1552</v>
      </c>
      <c r="D2412" s="3" t="str">
        <f t="shared" ref="D2412:D2414" si="790">LEFT(C2412,4)&amp;"****"&amp;RIGHT(C2412,1)</f>
        <v>(주)뉴****카</v>
      </c>
      <c r="E2412" s="3" t="s">
        <v>353</v>
      </c>
      <c r="F2412" s="3" t="s">
        <v>47</v>
      </c>
      <c r="G2412" s="3" t="s">
        <v>1553</v>
      </c>
      <c r="H2412" t="str">
        <f t="shared" si="788"/>
        <v>광주광역시 서구 상무민주로</v>
      </c>
    </row>
    <row r="2413" spans="1:8" x14ac:dyDescent="0.3">
      <c r="A2413" s="3" t="s">
        <v>36</v>
      </c>
      <c r="B2413" s="3" t="s">
        <v>1556</v>
      </c>
      <c r="C2413" s="3" t="s">
        <v>1552</v>
      </c>
      <c r="D2413" s="3" t="str">
        <f t="shared" si="790"/>
        <v>(주)뉴****카</v>
      </c>
      <c r="E2413" s="3" t="s">
        <v>353</v>
      </c>
      <c r="F2413" s="3" t="s">
        <v>47</v>
      </c>
      <c r="G2413" s="3" t="s">
        <v>1553</v>
      </c>
      <c r="H2413" t="str">
        <f t="shared" si="788"/>
        <v>광주광역시 서구 상무민주로</v>
      </c>
    </row>
    <row r="2414" spans="1:8" x14ac:dyDescent="0.3">
      <c r="A2414" s="3" t="s">
        <v>36</v>
      </c>
      <c r="B2414" s="3" t="s">
        <v>1558</v>
      </c>
      <c r="C2414" s="3" t="s">
        <v>1552</v>
      </c>
      <c r="D2414" s="3" t="str">
        <f t="shared" si="790"/>
        <v>(주)뉴****카</v>
      </c>
      <c r="E2414" s="3" t="s">
        <v>470</v>
      </c>
      <c r="F2414" s="3" t="s">
        <v>47</v>
      </c>
      <c r="G2414" s="3" t="s">
        <v>1553</v>
      </c>
      <c r="H2414" t="str">
        <f t="shared" si="788"/>
        <v>광주광역시 서구 상무민주로</v>
      </c>
    </row>
    <row r="2415" spans="1:8" x14ac:dyDescent="0.3">
      <c r="A2415" s="3" t="s">
        <v>33</v>
      </c>
      <c r="B2415" s="3" t="s">
        <v>1568</v>
      </c>
      <c r="C2415" s="3" t="s">
        <v>1563</v>
      </c>
      <c r="D2415" s="3" t="str">
        <f>LEFT(C2415,1)&amp;"****"&amp;RIGHT(C2415,4)</f>
        <v>신****카(주)</v>
      </c>
      <c r="E2415" s="3" t="s">
        <v>461</v>
      </c>
      <c r="F2415" s="3" t="s">
        <v>47</v>
      </c>
      <c r="G2415" s="3" t="s">
        <v>1565</v>
      </c>
      <c r="H2415" t="str">
        <f t="shared" si="788"/>
        <v>광주광역시 서구 상무민주로</v>
      </c>
    </row>
    <row r="2416" spans="1:8" x14ac:dyDescent="0.3">
      <c r="A2416" s="3" t="s">
        <v>22</v>
      </c>
      <c r="B2416" s="3" t="s">
        <v>1569</v>
      </c>
      <c r="C2416" s="3" t="s">
        <v>1552</v>
      </c>
      <c r="D2416" s="3" t="str">
        <f>LEFT(C2416,4)&amp;"****"&amp;RIGHT(C2416,1)</f>
        <v>(주)뉴****카</v>
      </c>
      <c r="E2416" s="3" t="s">
        <v>187</v>
      </c>
      <c r="F2416" s="3" t="s">
        <v>47</v>
      </c>
      <c r="G2416" s="3" t="s">
        <v>1553</v>
      </c>
      <c r="H2416" t="str">
        <f>LEFT(G2416,14)</f>
        <v>광주광역시 서구 상무민주로</v>
      </c>
    </row>
    <row r="2417" spans="1:8" x14ac:dyDescent="0.3">
      <c r="A2417" s="3" t="s">
        <v>22</v>
      </c>
      <c r="B2417" s="3" t="s">
        <v>1562</v>
      </c>
      <c r="C2417" s="3" t="s">
        <v>1563</v>
      </c>
      <c r="D2417" s="3" t="str">
        <f t="shared" ref="D2417:D2418" si="791">LEFT(C2417,1)&amp;"****"&amp;RIGHT(C2417,4)</f>
        <v>신****카(주)</v>
      </c>
      <c r="E2417" s="3" t="s">
        <v>471</v>
      </c>
      <c r="F2417" s="3" t="s">
        <v>47</v>
      </c>
      <c r="G2417" s="3" t="s">
        <v>1565</v>
      </c>
      <c r="H2417" t="str">
        <f t="shared" ref="H2417:H2418" si="792">LEFT(G2417,14)</f>
        <v>광주광역시 서구 상무민주로</v>
      </c>
    </row>
    <row r="2418" spans="1:8" x14ac:dyDescent="0.3">
      <c r="A2418" s="3" t="s">
        <v>22</v>
      </c>
      <c r="B2418" s="3" t="s">
        <v>1568</v>
      </c>
      <c r="C2418" s="3" t="s">
        <v>1563</v>
      </c>
      <c r="D2418" s="3" t="str">
        <f t="shared" si="791"/>
        <v>신****카(주)</v>
      </c>
      <c r="E2418" s="3" t="s">
        <v>471</v>
      </c>
      <c r="F2418" s="3" t="s">
        <v>47</v>
      </c>
      <c r="G2418" s="3" t="s">
        <v>1565</v>
      </c>
      <c r="H2418" t="str">
        <f t="shared" si="792"/>
        <v>광주광역시 서구 상무민주로</v>
      </c>
    </row>
    <row r="2419" spans="1:8" x14ac:dyDescent="0.3">
      <c r="A2419" s="3" t="s">
        <v>22</v>
      </c>
      <c r="B2419" s="3" t="s">
        <v>1570</v>
      </c>
      <c r="C2419" s="3" t="s">
        <v>1571</v>
      </c>
      <c r="D2419" s="3" t="str">
        <f>LEFT(C2419,4)&amp;"****"&amp;RIGHT(C2419,1)</f>
        <v>유한회사****카</v>
      </c>
      <c r="E2419" s="3" t="s">
        <v>792</v>
      </c>
      <c r="F2419" s="3" t="s">
        <v>47</v>
      </c>
      <c r="G2419" s="3" t="s">
        <v>1572</v>
      </c>
      <c r="H2419" t="str">
        <f>LEFT(G2419,14)</f>
        <v>광주광역시 서구 상무민주로</v>
      </c>
    </row>
    <row r="2420" spans="1:8" x14ac:dyDescent="0.3">
      <c r="A2420" s="3" t="s">
        <v>9</v>
      </c>
      <c r="B2420" s="3" t="s">
        <v>1559</v>
      </c>
      <c r="C2420" s="3" t="s">
        <v>1552</v>
      </c>
      <c r="D2420" s="3" t="str">
        <f t="shared" ref="D2420:D2428" si="793">LEFT(C2420,4)&amp;"****"&amp;RIGHT(C2420,1)</f>
        <v>(주)뉴****카</v>
      </c>
      <c r="E2420" s="3" t="s">
        <v>373</v>
      </c>
      <c r="F2420" s="3" t="s">
        <v>47</v>
      </c>
      <c r="G2420" s="3" t="s">
        <v>1553</v>
      </c>
      <c r="H2420" t="str">
        <f t="shared" ref="H2420:H2430" si="794">LEFT(G2420,14)</f>
        <v>광주광역시 서구 상무민주로</v>
      </c>
    </row>
    <row r="2421" spans="1:8" x14ac:dyDescent="0.3">
      <c r="A2421" s="3" t="s">
        <v>36</v>
      </c>
      <c r="B2421" s="3" t="s">
        <v>1559</v>
      </c>
      <c r="C2421" s="3" t="s">
        <v>1552</v>
      </c>
      <c r="D2421" s="3" t="str">
        <f t="shared" si="793"/>
        <v>(주)뉴****카</v>
      </c>
      <c r="E2421" s="3" t="s">
        <v>353</v>
      </c>
      <c r="F2421" s="3" t="s">
        <v>47</v>
      </c>
      <c r="G2421" s="3" t="s">
        <v>1553</v>
      </c>
      <c r="H2421" t="str">
        <f t="shared" si="794"/>
        <v>광주광역시 서구 상무민주로</v>
      </c>
    </row>
    <row r="2422" spans="1:8" x14ac:dyDescent="0.3">
      <c r="A2422" s="3" t="s">
        <v>36</v>
      </c>
      <c r="B2422" s="3" t="s">
        <v>1560</v>
      </c>
      <c r="C2422" s="3" t="s">
        <v>1552</v>
      </c>
      <c r="D2422" s="3" t="str">
        <f t="shared" si="793"/>
        <v>(주)뉴****카</v>
      </c>
      <c r="E2422" s="3" t="s">
        <v>470</v>
      </c>
      <c r="F2422" s="3" t="s">
        <v>47</v>
      </c>
      <c r="G2422" s="3" t="s">
        <v>1553</v>
      </c>
      <c r="H2422" t="str">
        <f t="shared" si="794"/>
        <v>광주광역시 서구 상무민주로</v>
      </c>
    </row>
    <row r="2423" spans="1:8" x14ac:dyDescent="0.3">
      <c r="A2423" s="3" t="s">
        <v>36</v>
      </c>
      <c r="B2423" s="3" t="s">
        <v>1567</v>
      </c>
      <c r="C2423" s="3" t="s">
        <v>1552</v>
      </c>
      <c r="D2423" s="3" t="str">
        <f t="shared" si="793"/>
        <v>(주)뉴****카</v>
      </c>
      <c r="E2423" s="3" t="s">
        <v>81</v>
      </c>
      <c r="F2423" s="3" t="s">
        <v>47</v>
      </c>
      <c r="G2423" s="3" t="s">
        <v>1553</v>
      </c>
      <c r="H2423" t="str">
        <f t="shared" si="794"/>
        <v>광주광역시 서구 상무민주로</v>
      </c>
    </row>
    <row r="2424" spans="1:8" x14ac:dyDescent="0.3">
      <c r="A2424" s="3" t="s">
        <v>36</v>
      </c>
      <c r="B2424" s="3" t="s">
        <v>1561</v>
      </c>
      <c r="C2424" s="3" t="s">
        <v>1552</v>
      </c>
      <c r="D2424" s="3" t="str">
        <f t="shared" si="793"/>
        <v>(주)뉴****카</v>
      </c>
      <c r="E2424" s="3" t="s">
        <v>1573</v>
      </c>
      <c r="F2424" s="3" t="s">
        <v>47</v>
      </c>
      <c r="G2424" s="3" t="s">
        <v>1553</v>
      </c>
      <c r="H2424" t="str">
        <f t="shared" si="794"/>
        <v>광주광역시 서구 상무민주로</v>
      </c>
    </row>
    <row r="2425" spans="1:8" x14ac:dyDescent="0.3">
      <c r="A2425" s="3" t="s">
        <v>36</v>
      </c>
      <c r="B2425" s="3" t="s">
        <v>1569</v>
      </c>
      <c r="C2425" s="3" t="s">
        <v>1552</v>
      </c>
      <c r="D2425" s="3" t="str">
        <f t="shared" si="793"/>
        <v>(주)뉴****카</v>
      </c>
      <c r="E2425" s="3" t="s">
        <v>120</v>
      </c>
      <c r="F2425" s="3" t="s">
        <v>47</v>
      </c>
      <c r="G2425" s="3" t="s">
        <v>1553</v>
      </c>
      <c r="H2425" t="str">
        <f t="shared" si="794"/>
        <v>광주광역시 서구 상무민주로</v>
      </c>
    </row>
    <row r="2426" spans="1:8" x14ac:dyDescent="0.3">
      <c r="A2426" s="3" t="s">
        <v>33</v>
      </c>
      <c r="B2426" s="3" t="s">
        <v>1567</v>
      </c>
      <c r="C2426" s="3" t="s">
        <v>1552</v>
      </c>
      <c r="D2426" s="3" t="str">
        <f t="shared" si="793"/>
        <v>(주)뉴****카</v>
      </c>
      <c r="E2426" s="3" t="s">
        <v>69</v>
      </c>
      <c r="F2426" s="3" t="s">
        <v>47</v>
      </c>
      <c r="G2426" s="3" t="s">
        <v>1553</v>
      </c>
      <c r="H2426" t="str">
        <f t="shared" si="794"/>
        <v>광주광역시 서구 상무민주로</v>
      </c>
    </row>
    <row r="2427" spans="1:8" x14ac:dyDescent="0.3">
      <c r="A2427" s="3" t="s">
        <v>33</v>
      </c>
      <c r="B2427" s="3" t="s">
        <v>1561</v>
      </c>
      <c r="C2427" s="3" t="s">
        <v>1552</v>
      </c>
      <c r="D2427" s="3" t="str">
        <f t="shared" si="793"/>
        <v>(주)뉴****카</v>
      </c>
      <c r="E2427" s="3" t="s">
        <v>461</v>
      </c>
      <c r="F2427" s="3" t="s">
        <v>47</v>
      </c>
      <c r="G2427" s="3" t="s">
        <v>1553</v>
      </c>
      <c r="H2427" t="str">
        <f t="shared" si="794"/>
        <v>광주광역시 서구 상무민주로</v>
      </c>
    </row>
    <row r="2428" spans="1:8" x14ac:dyDescent="0.3">
      <c r="A2428" s="3" t="s">
        <v>28</v>
      </c>
      <c r="B2428" s="3" t="s">
        <v>1558</v>
      </c>
      <c r="C2428" s="3" t="s">
        <v>1552</v>
      </c>
      <c r="D2428" s="3" t="str">
        <f t="shared" si="793"/>
        <v>(주)뉴****카</v>
      </c>
      <c r="E2428" s="3" t="s">
        <v>55</v>
      </c>
      <c r="F2428" s="3" t="s">
        <v>47</v>
      </c>
      <c r="G2428" s="3" t="s">
        <v>1553</v>
      </c>
      <c r="H2428" t="str">
        <f t="shared" si="794"/>
        <v>광주광역시 서구 상무민주로</v>
      </c>
    </row>
    <row r="2429" spans="1:8" x14ac:dyDescent="0.3">
      <c r="A2429" s="3" t="s">
        <v>20</v>
      </c>
      <c r="B2429" s="3" t="s">
        <v>1574</v>
      </c>
      <c r="C2429" s="3" t="s">
        <v>1575</v>
      </c>
      <c r="D2429" s="3" t="str">
        <f t="shared" ref="D2429:D2430" si="795">LEFT(C2429,4)&amp;"***"&amp;RIGHT(C2429,1)</f>
        <v>(유)월***카</v>
      </c>
      <c r="E2429" s="3" t="s">
        <v>1576</v>
      </c>
      <c r="F2429" s="3" t="s">
        <v>47</v>
      </c>
      <c r="G2429" s="3" t="s">
        <v>1577</v>
      </c>
      <c r="H2429" t="str">
        <f t="shared" si="794"/>
        <v>광주광역시 서구 상무민주로</v>
      </c>
    </row>
    <row r="2430" spans="1:8" x14ac:dyDescent="0.3">
      <c r="A2430" s="3" t="s">
        <v>20</v>
      </c>
      <c r="B2430" s="3" t="s">
        <v>1578</v>
      </c>
      <c r="C2430" s="3" t="s">
        <v>1575</v>
      </c>
      <c r="D2430" s="3" t="str">
        <f t="shared" si="795"/>
        <v>(유)월***카</v>
      </c>
      <c r="E2430" s="3" t="s">
        <v>1579</v>
      </c>
      <c r="F2430" s="3" t="s">
        <v>47</v>
      </c>
      <c r="G2430" s="3" t="s">
        <v>1577</v>
      </c>
      <c r="H2430" t="str">
        <f t="shared" si="794"/>
        <v>광주광역시 서구 상무민주로</v>
      </c>
    </row>
    <row r="2431" spans="1:8" x14ac:dyDescent="0.3">
      <c r="A2431" s="3" t="s">
        <v>20</v>
      </c>
      <c r="B2431" s="3" t="s">
        <v>1580</v>
      </c>
      <c r="C2431" s="3" t="s">
        <v>1571</v>
      </c>
      <c r="D2431" s="3" t="str">
        <f>LEFT(C2431,4)&amp;"****"&amp;RIGHT(C2431,1)</f>
        <v>유한회사****카</v>
      </c>
      <c r="E2431" s="3" t="s">
        <v>1581</v>
      </c>
      <c r="F2431" s="3" t="s">
        <v>47</v>
      </c>
      <c r="G2431" s="3" t="s">
        <v>1572</v>
      </c>
      <c r="H2431" t="str">
        <f>LEFT(G2431,14)</f>
        <v>광주광역시 서구 상무민주로</v>
      </c>
    </row>
    <row r="2432" spans="1:8" x14ac:dyDescent="0.3">
      <c r="A2432" s="3" t="s">
        <v>28</v>
      </c>
      <c r="B2432" s="3" t="s">
        <v>1582</v>
      </c>
      <c r="C2432" s="3" t="s">
        <v>1552</v>
      </c>
      <c r="D2432" s="3" t="str">
        <f t="shared" ref="D2432:D2437" si="796">LEFT(C2432,4)&amp;"****"&amp;RIGHT(C2432,1)</f>
        <v>(주)뉴****카</v>
      </c>
      <c r="E2432" s="3" t="s">
        <v>80</v>
      </c>
      <c r="F2432" s="3" t="s">
        <v>47</v>
      </c>
      <c r="G2432" s="3" t="s">
        <v>1553</v>
      </c>
      <c r="H2432" t="str">
        <f t="shared" ref="H2432:H2439" si="797">LEFT(G2432,14)</f>
        <v>광주광역시 서구 상무민주로</v>
      </c>
    </row>
    <row r="2433" spans="1:8" x14ac:dyDescent="0.3">
      <c r="A2433" s="3" t="s">
        <v>28</v>
      </c>
      <c r="B2433" s="3" t="s">
        <v>1551</v>
      </c>
      <c r="C2433" s="3" t="s">
        <v>1552</v>
      </c>
      <c r="D2433" s="3" t="str">
        <f t="shared" si="796"/>
        <v>(주)뉴****카</v>
      </c>
      <c r="E2433" s="3" t="s">
        <v>80</v>
      </c>
      <c r="F2433" s="3" t="s">
        <v>47</v>
      </c>
      <c r="G2433" s="3" t="s">
        <v>1553</v>
      </c>
      <c r="H2433" t="str">
        <f t="shared" si="797"/>
        <v>광주광역시 서구 상무민주로</v>
      </c>
    </row>
    <row r="2434" spans="1:8" x14ac:dyDescent="0.3">
      <c r="A2434" s="3" t="s">
        <v>28</v>
      </c>
      <c r="B2434" s="3" t="s">
        <v>1554</v>
      </c>
      <c r="C2434" s="3" t="s">
        <v>1552</v>
      </c>
      <c r="D2434" s="3" t="str">
        <f t="shared" si="796"/>
        <v>(주)뉴****카</v>
      </c>
      <c r="E2434" s="3" t="s">
        <v>1583</v>
      </c>
      <c r="F2434" s="3" t="s">
        <v>47</v>
      </c>
      <c r="G2434" s="3" t="s">
        <v>1553</v>
      </c>
      <c r="H2434" t="str">
        <f t="shared" si="797"/>
        <v>광주광역시 서구 상무민주로</v>
      </c>
    </row>
    <row r="2435" spans="1:8" x14ac:dyDescent="0.3">
      <c r="A2435" s="3" t="s">
        <v>28</v>
      </c>
      <c r="B2435" s="3" t="s">
        <v>1584</v>
      </c>
      <c r="C2435" s="3" t="s">
        <v>1552</v>
      </c>
      <c r="D2435" s="3" t="str">
        <f t="shared" si="796"/>
        <v>(주)뉴****카</v>
      </c>
      <c r="E2435" s="3" t="s">
        <v>119</v>
      </c>
      <c r="F2435" s="3" t="s">
        <v>47</v>
      </c>
      <c r="G2435" s="3" t="s">
        <v>1553</v>
      </c>
      <c r="H2435" t="str">
        <f t="shared" si="797"/>
        <v>광주광역시 서구 상무민주로</v>
      </c>
    </row>
    <row r="2436" spans="1:8" x14ac:dyDescent="0.3">
      <c r="A2436" s="3" t="s">
        <v>28</v>
      </c>
      <c r="B2436" s="3" t="s">
        <v>1556</v>
      </c>
      <c r="C2436" s="3" t="s">
        <v>1552</v>
      </c>
      <c r="D2436" s="3" t="str">
        <f t="shared" si="796"/>
        <v>(주)뉴****카</v>
      </c>
      <c r="E2436" s="3" t="s">
        <v>980</v>
      </c>
      <c r="F2436" s="3" t="s">
        <v>47</v>
      </c>
      <c r="G2436" s="3" t="s">
        <v>1553</v>
      </c>
      <c r="H2436" t="str">
        <f t="shared" si="797"/>
        <v>광주광역시 서구 상무민주로</v>
      </c>
    </row>
    <row r="2437" spans="1:8" x14ac:dyDescent="0.3">
      <c r="A2437" s="3" t="s">
        <v>28</v>
      </c>
      <c r="B2437" s="3" t="s">
        <v>1585</v>
      </c>
      <c r="C2437" s="3" t="s">
        <v>1552</v>
      </c>
      <c r="D2437" s="3" t="str">
        <f t="shared" si="796"/>
        <v>(주)뉴****카</v>
      </c>
      <c r="E2437" s="3" t="s">
        <v>80</v>
      </c>
      <c r="F2437" s="3" t="s">
        <v>47</v>
      </c>
      <c r="G2437" s="3" t="s">
        <v>1553</v>
      </c>
      <c r="H2437" t="str">
        <f t="shared" si="797"/>
        <v>광주광역시 서구 상무민주로</v>
      </c>
    </row>
    <row r="2438" spans="1:8" x14ac:dyDescent="0.3">
      <c r="A2438" s="3" t="s">
        <v>15</v>
      </c>
      <c r="B2438" s="3" t="s">
        <v>1586</v>
      </c>
      <c r="C2438" s="3" t="s">
        <v>1575</v>
      </c>
      <c r="D2438" s="3" t="str">
        <f t="shared" ref="D2438:D2439" si="798">LEFT(C2438,4)&amp;"***"&amp;RIGHT(C2438,1)</f>
        <v>(유)월***카</v>
      </c>
      <c r="E2438" s="3" t="s">
        <v>472</v>
      </c>
      <c r="F2438" s="3" t="s">
        <v>47</v>
      </c>
      <c r="G2438" s="3" t="s">
        <v>1577</v>
      </c>
      <c r="H2438" t="str">
        <f t="shared" si="797"/>
        <v>광주광역시 서구 상무민주로</v>
      </c>
    </row>
    <row r="2439" spans="1:8" x14ac:dyDescent="0.3">
      <c r="A2439" s="3" t="s">
        <v>15</v>
      </c>
      <c r="B2439" s="3" t="s">
        <v>1587</v>
      </c>
      <c r="C2439" s="3" t="s">
        <v>1575</v>
      </c>
      <c r="D2439" s="3" t="str">
        <f t="shared" si="798"/>
        <v>(유)월***카</v>
      </c>
      <c r="E2439" s="3" t="s">
        <v>373</v>
      </c>
      <c r="F2439" s="3" t="s">
        <v>47</v>
      </c>
      <c r="G2439" s="3" t="s">
        <v>1577</v>
      </c>
      <c r="H2439" t="str">
        <f t="shared" si="797"/>
        <v>광주광역시 서구 상무민주로</v>
      </c>
    </row>
    <row r="2440" spans="1:8" x14ac:dyDescent="0.3">
      <c r="A2440" s="3" t="s">
        <v>15</v>
      </c>
      <c r="B2440" s="3" t="s">
        <v>1570</v>
      </c>
      <c r="C2440" s="3" t="s">
        <v>1571</v>
      </c>
      <c r="D2440" s="3" t="str">
        <f>LEFT(C2440,4)&amp;"****"&amp;RIGHT(C2440,1)</f>
        <v>유한회사****카</v>
      </c>
      <c r="E2440" s="3" t="s">
        <v>1588</v>
      </c>
      <c r="F2440" s="3" t="s">
        <v>47</v>
      </c>
      <c r="G2440" s="3" t="s">
        <v>1572</v>
      </c>
      <c r="H2440" t="str">
        <f>LEFT(G2440,14)</f>
        <v>광주광역시 서구 상무민주로</v>
      </c>
    </row>
    <row r="2441" spans="1:8" x14ac:dyDescent="0.3">
      <c r="A2441" s="3" t="s">
        <v>15</v>
      </c>
      <c r="B2441" s="3" t="s">
        <v>1589</v>
      </c>
      <c r="C2441" s="3" t="s">
        <v>1575</v>
      </c>
      <c r="D2441" s="3" t="str">
        <f t="shared" ref="D2441" si="799">LEFT(C2441,4)&amp;"***"&amp;RIGHT(C2441,1)</f>
        <v>(유)월***카</v>
      </c>
      <c r="E2441" s="3" t="s">
        <v>1590</v>
      </c>
      <c r="F2441" s="3" t="s">
        <v>47</v>
      </c>
      <c r="G2441" s="3" t="s">
        <v>1577</v>
      </c>
      <c r="H2441" t="str">
        <f>LEFT(G2441,14)</f>
        <v>광주광역시 서구 상무민주로</v>
      </c>
    </row>
    <row r="2442" spans="1:8" x14ac:dyDescent="0.3">
      <c r="A2442" s="3" t="s">
        <v>15</v>
      </c>
      <c r="B2442" s="3" t="s">
        <v>1585</v>
      </c>
      <c r="C2442" s="3" t="s">
        <v>1552</v>
      </c>
      <c r="D2442" s="3" t="str">
        <f>LEFT(C2442,4)&amp;"****"&amp;RIGHT(C2442,1)</f>
        <v>(주)뉴****카</v>
      </c>
      <c r="E2442" s="3" t="s">
        <v>66</v>
      </c>
      <c r="F2442" s="3" t="s">
        <v>47</v>
      </c>
      <c r="G2442" s="3" t="s">
        <v>1553</v>
      </c>
      <c r="H2442" t="str">
        <f>LEFT(G2442,14)</f>
        <v>광주광역시 서구 상무민주로</v>
      </c>
    </row>
    <row r="2443" spans="1:8" x14ac:dyDescent="0.3">
      <c r="A2443" s="3" t="s">
        <v>20</v>
      </c>
      <c r="B2443" s="3" t="s">
        <v>1562</v>
      </c>
      <c r="C2443" s="3" t="s">
        <v>1563</v>
      </c>
      <c r="D2443" s="3" t="str">
        <f>LEFT(C2443,1)&amp;"****"&amp;RIGHT(C2443,4)</f>
        <v>신****카(주)</v>
      </c>
      <c r="E2443" s="3" t="s">
        <v>1591</v>
      </c>
      <c r="F2443" s="3" t="s">
        <v>47</v>
      </c>
      <c r="G2443" s="3" t="s">
        <v>1565</v>
      </c>
      <c r="H2443" t="str">
        <f t="shared" ref="H2443:H2448" si="800">LEFT(G2443,14)</f>
        <v>광주광역시 서구 상무민주로</v>
      </c>
    </row>
    <row r="2444" spans="1:8" x14ac:dyDescent="0.3">
      <c r="A2444" s="3" t="s">
        <v>20</v>
      </c>
      <c r="B2444" s="3" t="s">
        <v>1587</v>
      </c>
      <c r="C2444" s="3" t="s">
        <v>1575</v>
      </c>
      <c r="D2444" s="3" t="str">
        <f t="shared" ref="D2444:D2445" si="801">LEFT(C2444,4)&amp;"***"&amp;RIGHT(C2444,1)</f>
        <v>(유)월***카</v>
      </c>
      <c r="E2444" s="3" t="s">
        <v>584</v>
      </c>
      <c r="F2444" s="3" t="s">
        <v>47</v>
      </c>
      <c r="G2444" s="3" t="s">
        <v>1577</v>
      </c>
      <c r="H2444" t="str">
        <f t="shared" si="800"/>
        <v>광주광역시 서구 상무민주로</v>
      </c>
    </row>
    <row r="2445" spans="1:8" x14ac:dyDescent="0.3">
      <c r="A2445" s="3" t="s">
        <v>20</v>
      </c>
      <c r="B2445" s="3" t="s">
        <v>1592</v>
      </c>
      <c r="C2445" s="3" t="s">
        <v>1575</v>
      </c>
      <c r="D2445" s="3" t="str">
        <f t="shared" si="801"/>
        <v>(유)월***카</v>
      </c>
      <c r="E2445" s="3" t="s">
        <v>1579</v>
      </c>
      <c r="F2445" s="3" t="s">
        <v>47</v>
      </c>
      <c r="G2445" s="3" t="s">
        <v>1577</v>
      </c>
      <c r="H2445" t="str">
        <f t="shared" si="800"/>
        <v>광주광역시 서구 상무민주로</v>
      </c>
    </row>
    <row r="2446" spans="1:8" x14ac:dyDescent="0.3">
      <c r="A2446" s="3" t="s">
        <v>20</v>
      </c>
      <c r="B2446" s="3" t="s">
        <v>1554</v>
      </c>
      <c r="C2446" s="3" t="s">
        <v>1552</v>
      </c>
      <c r="D2446" s="3" t="str">
        <f t="shared" ref="D2446:D2448" si="802">LEFT(C2446,4)&amp;"****"&amp;RIGHT(C2446,1)</f>
        <v>(주)뉴****카</v>
      </c>
      <c r="E2446" s="3" t="s">
        <v>333</v>
      </c>
      <c r="F2446" s="3" t="s">
        <v>47</v>
      </c>
      <c r="G2446" s="3" t="s">
        <v>1553</v>
      </c>
      <c r="H2446" t="str">
        <f t="shared" si="800"/>
        <v>광주광역시 서구 상무민주로</v>
      </c>
    </row>
    <row r="2447" spans="1:8" x14ac:dyDescent="0.3">
      <c r="A2447" s="3" t="s">
        <v>20</v>
      </c>
      <c r="B2447" s="3" t="s">
        <v>1558</v>
      </c>
      <c r="C2447" s="3" t="s">
        <v>1552</v>
      </c>
      <c r="D2447" s="3" t="str">
        <f t="shared" si="802"/>
        <v>(주)뉴****카</v>
      </c>
      <c r="E2447" s="3" t="s">
        <v>1593</v>
      </c>
      <c r="F2447" s="3" t="s">
        <v>47</v>
      </c>
      <c r="G2447" s="3" t="s">
        <v>1553</v>
      </c>
      <c r="H2447" t="str">
        <f t="shared" si="800"/>
        <v>광주광역시 서구 상무민주로</v>
      </c>
    </row>
    <row r="2448" spans="1:8" x14ac:dyDescent="0.3">
      <c r="A2448" s="3" t="s">
        <v>22</v>
      </c>
      <c r="B2448" s="3" t="s">
        <v>1567</v>
      </c>
      <c r="C2448" s="3" t="s">
        <v>1552</v>
      </c>
      <c r="D2448" s="3" t="str">
        <f t="shared" si="802"/>
        <v>(주)뉴****카</v>
      </c>
      <c r="E2448" s="3" t="s">
        <v>199</v>
      </c>
      <c r="F2448" s="3" t="s">
        <v>47</v>
      </c>
      <c r="G2448" s="3" t="s">
        <v>1553</v>
      </c>
      <c r="H2448" t="str">
        <f t="shared" si="800"/>
        <v>광주광역시 서구 상무민주로</v>
      </c>
    </row>
    <row r="2449" spans="1:8" x14ac:dyDescent="0.3">
      <c r="A2449" s="3" t="s">
        <v>22</v>
      </c>
      <c r="B2449" s="3" t="s">
        <v>1594</v>
      </c>
      <c r="C2449" s="3" t="s">
        <v>1595</v>
      </c>
      <c r="D2449" s="3" t="str">
        <f>LEFT(C2449,1)&amp;"****"&amp;RIGHT(C2449,3)</f>
        <v>샤****(주)</v>
      </c>
      <c r="E2449" s="3" t="s">
        <v>1596</v>
      </c>
      <c r="F2449" s="3" t="s">
        <v>47</v>
      </c>
      <c r="G2449" s="3" t="s">
        <v>1597</v>
      </c>
      <c r="H2449" t="str">
        <f>LEFT(G2449,14)</f>
        <v>광주광역시 서구 상무민주로</v>
      </c>
    </row>
    <row r="2450" spans="1:8" x14ac:dyDescent="0.3">
      <c r="A2450" s="3" t="s">
        <v>22</v>
      </c>
      <c r="B2450" s="3" t="s">
        <v>1584</v>
      </c>
      <c r="C2450" s="3" t="s">
        <v>1552</v>
      </c>
      <c r="D2450" s="3" t="str">
        <f t="shared" ref="D2450:D2452" si="803">LEFT(C2450,4)&amp;"****"&amp;RIGHT(C2450,1)</f>
        <v>(주)뉴****카</v>
      </c>
      <c r="E2450" s="3" t="s">
        <v>388</v>
      </c>
      <c r="F2450" s="3" t="s">
        <v>47</v>
      </c>
      <c r="G2450" s="3" t="s">
        <v>1553</v>
      </c>
      <c r="H2450" t="str">
        <f t="shared" ref="H2450:H2464" si="804">LEFT(G2450,14)</f>
        <v>광주광역시 서구 상무민주로</v>
      </c>
    </row>
    <row r="2451" spans="1:8" x14ac:dyDescent="0.3">
      <c r="A2451" s="3" t="s">
        <v>22</v>
      </c>
      <c r="B2451" s="3" t="s">
        <v>1585</v>
      </c>
      <c r="C2451" s="3" t="s">
        <v>1552</v>
      </c>
      <c r="D2451" s="3" t="str">
        <f t="shared" si="803"/>
        <v>(주)뉴****카</v>
      </c>
      <c r="E2451" s="3" t="s">
        <v>68</v>
      </c>
      <c r="F2451" s="3" t="s">
        <v>47</v>
      </c>
      <c r="G2451" s="3" t="s">
        <v>1553</v>
      </c>
      <c r="H2451" t="str">
        <f t="shared" si="804"/>
        <v>광주광역시 서구 상무민주로</v>
      </c>
    </row>
    <row r="2452" spans="1:8" x14ac:dyDescent="0.3">
      <c r="A2452" s="3" t="s">
        <v>9</v>
      </c>
      <c r="B2452" s="3" t="s">
        <v>1569</v>
      </c>
      <c r="C2452" s="3" t="s">
        <v>1552</v>
      </c>
      <c r="D2452" s="3" t="str">
        <f t="shared" si="803"/>
        <v>(주)뉴****카</v>
      </c>
      <c r="E2452" s="3" t="s">
        <v>148</v>
      </c>
      <c r="F2452" s="3" t="s">
        <v>47</v>
      </c>
      <c r="G2452" s="3" t="s">
        <v>1553</v>
      </c>
      <c r="H2452" t="str">
        <f t="shared" si="804"/>
        <v>광주광역시 서구 상무민주로</v>
      </c>
    </row>
    <row r="2453" spans="1:8" x14ac:dyDescent="0.3">
      <c r="A2453" s="3" t="s">
        <v>9</v>
      </c>
      <c r="B2453" s="3" t="s">
        <v>1568</v>
      </c>
      <c r="C2453" s="3" t="s">
        <v>1563</v>
      </c>
      <c r="D2453" s="3" t="str">
        <f>LEFT(C2453,1)&amp;"****"&amp;RIGHT(C2453,4)</f>
        <v>신****카(주)</v>
      </c>
      <c r="E2453" s="3" t="s">
        <v>472</v>
      </c>
      <c r="F2453" s="3" t="s">
        <v>47</v>
      </c>
      <c r="G2453" s="3" t="s">
        <v>1565</v>
      </c>
      <c r="H2453" t="str">
        <f t="shared" si="804"/>
        <v>광주광역시 서구 상무민주로</v>
      </c>
    </row>
    <row r="2454" spans="1:8" x14ac:dyDescent="0.3">
      <c r="A2454" s="3" t="s">
        <v>9</v>
      </c>
      <c r="B2454" s="3" t="s">
        <v>1584</v>
      </c>
      <c r="C2454" s="3" t="s">
        <v>1552</v>
      </c>
      <c r="D2454" s="3" t="str">
        <f t="shared" ref="D2454:D2457" si="805">LEFT(C2454,4)&amp;"****"&amp;RIGHT(C2454,1)</f>
        <v>(주)뉴****카</v>
      </c>
      <c r="E2454" s="3" t="s">
        <v>1598</v>
      </c>
      <c r="F2454" s="3" t="s">
        <v>47</v>
      </c>
      <c r="G2454" s="3" t="s">
        <v>1553</v>
      </c>
      <c r="H2454" t="str">
        <f t="shared" si="804"/>
        <v>광주광역시 서구 상무민주로</v>
      </c>
    </row>
    <row r="2455" spans="1:8" x14ac:dyDescent="0.3">
      <c r="A2455" s="3" t="s">
        <v>28</v>
      </c>
      <c r="B2455" s="3" t="s">
        <v>1567</v>
      </c>
      <c r="C2455" s="3" t="s">
        <v>1552</v>
      </c>
      <c r="D2455" s="3" t="str">
        <f t="shared" si="805"/>
        <v>(주)뉴****카</v>
      </c>
      <c r="E2455" s="3" t="s">
        <v>80</v>
      </c>
      <c r="F2455" s="3" t="s">
        <v>47</v>
      </c>
      <c r="G2455" s="3" t="s">
        <v>1553</v>
      </c>
      <c r="H2455" t="str">
        <f t="shared" si="804"/>
        <v>광주광역시 서구 상무민주로</v>
      </c>
    </row>
    <row r="2456" spans="1:8" x14ac:dyDescent="0.3">
      <c r="A2456" s="3" t="s">
        <v>28</v>
      </c>
      <c r="B2456" s="3" t="s">
        <v>1561</v>
      </c>
      <c r="C2456" s="3" t="s">
        <v>1552</v>
      </c>
      <c r="D2456" s="3" t="str">
        <f t="shared" si="805"/>
        <v>(주)뉴****카</v>
      </c>
      <c r="E2456" s="3" t="s">
        <v>55</v>
      </c>
      <c r="F2456" s="3" t="s">
        <v>47</v>
      </c>
      <c r="G2456" s="3" t="s">
        <v>1553</v>
      </c>
      <c r="H2456" t="str">
        <f t="shared" si="804"/>
        <v>광주광역시 서구 상무민주로</v>
      </c>
    </row>
    <row r="2457" spans="1:8" x14ac:dyDescent="0.3">
      <c r="A2457" s="3" t="s">
        <v>28</v>
      </c>
      <c r="B2457" s="3" t="s">
        <v>1569</v>
      </c>
      <c r="C2457" s="3" t="s">
        <v>1552</v>
      </c>
      <c r="D2457" s="3" t="str">
        <f t="shared" si="805"/>
        <v>(주)뉴****카</v>
      </c>
      <c r="E2457" s="3" t="s">
        <v>119</v>
      </c>
      <c r="F2457" s="3" t="s">
        <v>47</v>
      </c>
      <c r="G2457" s="3" t="s">
        <v>1553</v>
      </c>
      <c r="H2457" t="str">
        <f t="shared" si="804"/>
        <v>광주광역시 서구 상무민주로</v>
      </c>
    </row>
    <row r="2458" spans="1:8" x14ac:dyDescent="0.3">
      <c r="A2458" s="3" t="s">
        <v>28</v>
      </c>
      <c r="B2458" s="3" t="s">
        <v>1562</v>
      </c>
      <c r="C2458" s="3" t="s">
        <v>1563</v>
      </c>
      <c r="D2458" s="3" t="str">
        <f t="shared" ref="D2458:D2459" si="806">LEFT(C2458,1)&amp;"****"&amp;RIGHT(C2458,4)</f>
        <v>신****카(주)</v>
      </c>
      <c r="E2458" s="3" t="s">
        <v>55</v>
      </c>
      <c r="F2458" s="3" t="s">
        <v>47</v>
      </c>
      <c r="G2458" s="3" t="s">
        <v>1565</v>
      </c>
      <c r="H2458" t="str">
        <f t="shared" si="804"/>
        <v>광주광역시 서구 상무민주로</v>
      </c>
    </row>
    <row r="2459" spans="1:8" x14ac:dyDescent="0.3">
      <c r="A2459" s="3" t="s">
        <v>28</v>
      </c>
      <c r="B2459" s="3" t="s">
        <v>1568</v>
      </c>
      <c r="C2459" s="3" t="s">
        <v>1563</v>
      </c>
      <c r="D2459" s="3" t="str">
        <f t="shared" si="806"/>
        <v>신****카(주)</v>
      </c>
      <c r="E2459" s="3" t="s">
        <v>55</v>
      </c>
      <c r="F2459" s="3" t="s">
        <v>47</v>
      </c>
      <c r="G2459" s="3" t="s">
        <v>1565</v>
      </c>
      <c r="H2459" t="str">
        <f t="shared" si="804"/>
        <v>광주광역시 서구 상무민주로</v>
      </c>
    </row>
    <row r="2460" spans="1:8" x14ac:dyDescent="0.3">
      <c r="A2460" s="3" t="s">
        <v>20</v>
      </c>
      <c r="B2460" s="3" t="s">
        <v>1560</v>
      </c>
      <c r="C2460" s="3" t="s">
        <v>1552</v>
      </c>
      <c r="D2460" s="3" t="str">
        <f t="shared" ref="D2460:D2463" si="807">LEFT(C2460,4)&amp;"****"&amp;RIGHT(C2460,1)</f>
        <v>(주)뉴****카</v>
      </c>
      <c r="E2460" s="3" t="s">
        <v>1593</v>
      </c>
      <c r="F2460" s="3" t="s">
        <v>47</v>
      </c>
      <c r="G2460" s="3" t="s">
        <v>1553</v>
      </c>
      <c r="H2460" t="str">
        <f t="shared" si="804"/>
        <v>광주광역시 서구 상무민주로</v>
      </c>
    </row>
    <row r="2461" spans="1:8" x14ac:dyDescent="0.3">
      <c r="A2461" s="3" t="s">
        <v>20</v>
      </c>
      <c r="B2461" s="3" t="s">
        <v>1567</v>
      </c>
      <c r="C2461" s="3" t="s">
        <v>1552</v>
      </c>
      <c r="D2461" s="3" t="str">
        <f t="shared" si="807"/>
        <v>(주)뉴****카</v>
      </c>
      <c r="E2461" s="3" t="s">
        <v>1599</v>
      </c>
      <c r="F2461" s="3" t="s">
        <v>47</v>
      </c>
      <c r="G2461" s="3" t="s">
        <v>1553</v>
      </c>
      <c r="H2461" t="str">
        <f t="shared" si="804"/>
        <v>광주광역시 서구 상무민주로</v>
      </c>
    </row>
    <row r="2462" spans="1:8" x14ac:dyDescent="0.3">
      <c r="A2462" s="3" t="s">
        <v>20</v>
      </c>
      <c r="B2462" s="3" t="s">
        <v>1561</v>
      </c>
      <c r="C2462" s="3" t="s">
        <v>1552</v>
      </c>
      <c r="D2462" s="3" t="str">
        <f t="shared" si="807"/>
        <v>(주)뉴****카</v>
      </c>
      <c r="E2462" s="3" t="s">
        <v>461</v>
      </c>
      <c r="F2462" s="3" t="s">
        <v>47</v>
      </c>
      <c r="G2462" s="3" t="s">
        <v>1553</v>
      </c>
      <c r="H2462" t="str">
        <f t="shared" si="804"/>
        <v>광주광역시 서구 상무민주로</v>
      </c>
    </row>
    <row r="2463" spans="1:8" x14ac:dyDescent="0.3">
      <c r="A2463" s="3" t="s">
        <v>20</v>
      </c>
      <c r="B2463" s="3" t="s">
        <v>1569</v>
      </c>
      <c r="C2463" s="3" t="s">
        <v>1552</v>
      </c>
      <c r="D2463" s="3" t="str">
        <f t="shared" si="807"/>
        <v>(주)뉴****카</v>
      </c>
      <c r="E2463" s="3" t="s">
        <v>91</v>
      </c>
      <c r="F2463" s="3" t="s">
        <v>47</v>
      </c>
      <c r="G2463" s="3" t="s">
        <v>1553</v>
      </c>
      <c r="H2463" t="str">
        <f t="shared" si="804"/>
        <v>광주광역시 서구 상무민주로</v>
      </c>
    </row>
    <row r="2464" spans="1:8" x14ac:dyDescent="0.3">
      <c r="A2464" s="3" t="s">
        <v>20</v>
      </c>
      <c r="B2464" s="3" t="s">
        <v>1568</v>
      </c>
      <c r="C2464" s="3" t="s">
        <v>1563</v>
      </c>
      <c r="D2464" s="3" t="str">
        <f>LEFT(C2464,1)&amp;"****"&amp;RIGHT(C2464,4)</f>
        <v>신****카(주)</v>
      </c>
      <c r="E2464" s="3" t="s">
        <v>1591</v>
      </c>
      <c r="F2464" s="3" t="s">
        <v>47</v>
      </c>
      <c r="G2464" s="3" t="s">
        <v>1565</v>
      </c>
      <c r="H2464" t="str">
        <f t="shared" si="804"/>
        <v>광주광역시 서구 상무민주로</v>
      </c>
    </row>
    <row r="2465" spans="1:8" x14ac:dyDescent="0.3">
      <c r="A2465" s="3" t="s">
        <v>20</v>
      </c>
      <c r="B2465" s="3" t="s">
        <v>1600</v>
      </c>
      <c r="C2465" s="3" t="s">
        <v>1575</v>
      </c>
      <c r="D2465" s="3" t="str">
        <f t="shared" ref="D2465" si="808">LEFT(C2465,4)&amp;"***"&amp;RIGHT(C2465,1)</f>
        <v>(유)월***카</v>
      </c>
      <c r="E2465" s="3" t="s">
        <v>1576</v>
      </c>
      <c r="F2465" s="3" t="s">
        <v>47</v>
      </c>
      <c r="G2465" s="3" t="s">
        <v>1577</v>
      </c>
      <c r="H2465" t="str">
        <f>LEFT(G2465,14)</f>
        <v>광주광역시 서구 상무민주로</v>
      </c>
    </row>
    <row r="2466" spans="1:8" x14ac:dyDescent="0.3">
      <c r="A2466" s="3" t="s">
        <v>20</v>
      </c>
      <c r="B2466" s="3" t="s">
        <v>1582</v>
      </c>
      <c r="C2466" s="3" t="s">
        <v>1552</v>
      </c>
      <c r="D2466" s="3" t="str">
        <f t="shared" ref="D2466:D2481" si="809">LEFT(C2466,4)&amp;"****"&amp;RIGHT(C2466,1)</f>
        <v>(주)뉴****카</v>
      </c>
      <c r="E2466" s="3" t="s">
        <v>69</v>
      </c>
      <c r="F2466" s="3" t="s">
        <v>47</v>
      </c>
      <c r="G2466" s="3" t="s">
        <v>1553</v>
      </c>
      <c r="H2466" t="str">
        <f t="shared" ref="H2466:H2495" si="810">LEFT(G2466,14)</f>
        <v>광주광역시 서구 상무민주로</v>
      </c>
    </row>
    <row r="2467" spans="1:8" x14ac:dyDescent="0.3">
      <c r="A2467" s="3" t="s">
        <v>20</v>
      </c>
      <c r="B2467" s="3" t="s">
        <v>1601</v>
      </c>
      <c r="C2467" s="3" t="s">
        <v>1552</v>
      </c>
      <c r="D2467" s="3" t="str">
        <f t="shared" si="809"/>
        <v>(주)뉴****카</v>
      </c>
      <c r="E2467" s="3" t="s">
        <v>91</v>
      </c>
      <c r="F2467" s="3" t="s">
        <v>47</v>
      </c>
      <c r="G2467" s="3" t="s">
        <v>1553</v>
      </c>
      <c r="H2467" t="str">
        <f t="shared" si="810"/>
        <v>광주광역시 서구 상무민주로</v>
      </c>
    </row>
    <row r="2468" spans="1:8" x14ac:dyDescent="0.3">
      <c r="A2468" s="3" t="s">
        <v>32</v>
      </c>
      <c r="B2468" s="3" t="s">
        <v>1554</v>
      </c>
      <c r="C2468" s="3" t="s">
        <v>1552</v>
      </c>
      <c r="D2468" s="3" t="str">
        <f t="shared" si="809"/>
        <v>(주)뉴****카</v>
      </c>
      <c r="E2468" s="3" t="s">
        <v>322</v>
      </c>
      <c r="F2468" s="3" t="s">
        <v>47</v>
      </c>
      <c r="G2468" s="3" t="s">
        <v>1553</v>
      </c>
      <c r="H2468" t="str">
        <f t="shared" si="810"/>
        <v>광주광역시 서구 상무민주로</v>
      </c>
    </row>
    <row r="2469" spans="1:8" x14ac:dyDescent="0.3">
      <c r="A2469" s="3" t="s">
        <v>32</v>
      </c>
      <c r="B2469" s="3" t="s">
        <v>1584</v>
      </c>
      <c r="C2469" s="3" t="s">
        <v>1552</v>
      </c>
      <c r="D2469" s="3" t="str">
        <f t="shared" si="809"/>
        <v>(주)뉴****카</v>
      </c>
      <c r="E2469" s="3" t="s">
        <v>119</v>
      </c>
      <c r="F2469" s="3" t="s">
        <v>47</v>
      </c>
      <c r="G2469" s="3" t="s">
        <v>1553</v>
      </c>
      <c r="H2469" t="str">
        <f t="shared" si="810"/>
        <v>광주광역시 서구 상무민주로</v>
      </c>
    </row>
    <row r="2470" spans="1:8" x14ac:dyDescent="0.3">
      <c r="A2470" s="3" t="s">
        <v>32</v>
      </c>
      <c r="B2470" s="3" t="s">
        <v>1585</v>
      </c>
      <c r="C2470" s="3" t="s">
        <v>1552</v>
      </c>
      <c r="D2470" s="3" t="str">
        <f t="shared" si="809"/>
        <v>(주)뉴****카</v>
      </c>
      <c r="E2470" s="3" t="s">
        <v>80</v>
      </c>
      <c r="F2470" s="3" t="s">
        <v>47</v>
      </c>
      <c r="G2470" s="3" t="s">
        <v>1553</v>
      </c>
      <c r="H2470" t="str">
        <f t="shared" si="810"/>
        <v>광주광역시 서구 상무민주로</v>
      </c>
    </row>
    <row r="2471" spans="1:8" x14ac:dyDescent="0.3">
      <c r="A2471" s="3" t="s">
        <v>15</v>
      </c>
      <c r="B2471" s="3" t="s">
        <v>1554</v>
      </c>
      <c r="C2471" s="3" t="s">
        <v>1552</v>
      </c>
      <c r="D2471" s="3" t="str">
        <f t="shared" si="809"/>
        <v>(주)뉴****카</v>
      </c>
      <c r="E2471" s="3" t="s">
        <v>373</v>
      </c>
      <c r="F2471" s="3" t="s">
        <v>47</v>
      </c>
      <c r="G2471" s="3" t="s">
        <v>1553</v>
      </c>
      <c r="H2471" t="str">
        <f t="shared" si="810"/>
        <v>광주광역시 서구 상무민주로</v>
      </c>
    </row>
    <row r="2472" spans="1:8" x14ac:dyDescent="0.3">
      <c r="A2472" s="3" t="s">
        <v>15</v>
      </c>
      <c r="B2472" s="3" t="s">
        <v>1584</v>
      </c>
      <c r="C2472" s="3" t="s">
        <v>1552</v>
      </c>
      <c r="D2472" s="3" t="str">
        <f t="shared" si="809"/>
        <v>(주)뉴****카</v>
      </c>
      <c r="E2472" s="3" t="s">
        <v>438</v>
      </c>
      <c r="F2472" s="3" t="s">
        <v>47</v>
      </c>
      <c r="G2472" s="3" t="s">
        <v>1553</v>
      </c>
      <c r="H2472" t="str">
        <f t="shared" si="810"/>
        <v>광주광역시 서구 상무민주로</v>
      </c>
    </row>
    <row r="2473" spans="1:8" x14ac:dyDescent="0.3">
      <c r="A2473" s="3" t="s">
        <v>15</v>
      </c>
      <c r="B2473" s="3" t="s">
        <v>1556</v>
      </c>
      <c r="C2473" s="3" t="s">
        <v>1552</v>
      </c>
      <c r="D2473" s="3" t="str">
        <f t="shared" si="809"/>
        <v>(주)뉴****카</v>
      </c>
      <c r="E2473" s="3" t="s">
        <v>373</v>
      </c>
      <c r="F2473" s="3" t="s">
        <v>47</v>
      </c>
      <c r="G2473" s="3" t="s">
        <v>1553</v>
      </c>
      <c r="H2473" t="str">
        <f t="shared" si="810"/>
        <v>광주광역시 서구 상무민주로</v>
      </c>
    </row>
    <row r="2474" spans="1:8" x14ac:dyDescent="0.3">
      <c r="A2474" s="3" t="s">
        <v>15</v>
      </c>
      <c r="B2474" s="3" t="s">
        <v>1559</v>
      </c>
      <c r="C2474" s="3" t="s">
        <v>1552</v>
      </c>
      <c r="D2474" s="3" t="str">
        <f t="shared" si="809"/>
        <v>(주)뉴****카</v>
      </c>
      <c r="E2474" s="3" t="s">
        <v>373</v>
      </c>
      <c r="F2474" s="3" t="s">
        <v>47</v>
      </c>
      <c r="G2474" s="3" t="s">
        <v>1553</v>
      </c>
      <c r="H2474" t="str">
        <f t="shared" si="810"/>
        <v>광주광역시 서구 상무민주로</v>
      </c>
    </row>
    <row r="2475" spans="1:8" x14ac:dyDescent="0.3">
      <c r="A2475" s="3" t="s">
        <v>15</v>
      </c>
      <c r="B2475" s="3" t="s">
        <v>1558</v>
      </c>
      <c r="C2475" s="3" t="s">
        <v>1552</v>
      </c>
      <c r="D2475" s="3" t="str">
        <f t="shared" si="809"/>
        <v>(주)뉴****카</v>
      </c>
      <c r="E2475" s="3" t="s">
        <v>472</v>
      </c>
      <c r="F2475" s="3" t="s">
        <v>47</v>
      </c>
      <c r="G2475" s="3" t="s">
        <v>1553</v>
      </c>
      <c r="H2475" t="str">
        <f t="shared" si="810"/>
        <v>광주광역시 서구 상무민주로</v>
      </c>
    </row>
    <row r="2476" spans="1:8" x14ac:dyDescent="0.3">
      <c r="A2476" s="3" t="s">
        <v>32</v>
      </c>
      <c r="B2476" s="3" t="s">
        <v>1559</v>
      </c>
      <c r="C2476" s="3" t="s">
        <v>1552</v>
      </c>
      <c r="D2476" s="3" t="str">
        <f t="shared" si="809"/>
        <v>(주)뉴****카</v>
      </c>
      <c r="E2476" s="3" t="s">
        <v>1602</v>
      </c>
      <c r="F2476" s="3" t="s">
        <v>47</v>
      </c>
      <c r="G2476" s="3" t="s">
        <v>1553</v>
      </c>
      <c r="H2476" t="str">
        <f t="shared" si="810"/>
        <v>광주광역시 서구 상무민주로</v>
      </c>
    </row>
    <row r="2477" spans="1:8" x14ac:dyDescent="0.3">
      <c r="A2477" s="3" t="s">
        <v>32</v>
      </c>
      <c r="B2477" s="3" t="s">
        <v>1558</v>
      </c>
      <c r="C2477" s="3" t="s">
        <v>1552</v>
      </c>
      <c r="D2477" s="3" t="str">
        <f t="shared" si="809"/>
        <v>(주)뉴****카</v>
      </c>
      <c r="E2477" s="3" t="s">
        <v>1603</v>
      </c>
      <c r="F2477" s="3" t="s">
        <v>47</v>
      </c>
      <c r="G2477" s="3" t="s">
        <v>1553</v>
      </c>
      <c r="H2477" t="str">
        <f t="shared" si="810"/>
        <v>광주광역시 서구 상무민주로</v>
      </c>
    </row>
    <row r="2478" spans="1:8" x14ac:dyDescent="0.3">
      <c r="A2478" s="3" t="s">
        <v>32</v>
      </c>
      <c r="B2478" s="3" t="s">
        <v>1560</v>
      </c>
      <c r="C2478" s="3" t="s">
        <v>1552</v>
      </c>
      <c r="D2478" s="3" t="str">
        <f t="shared" si="809"/>
        <v>(주)뉴****카</v>
      </c>
      <c r="E2478" s="3" t="s">
        <v>1603</v>
      </c>
      <c r="F2478" s="3" t="s">
        <v>47</v>
      </c>
      <c r="G2478" s="3" t="s">
        <v>1553</v>
      </c>
      <c r="H2478" t="str">
        <f t="shared" si="810"/>
        <v>광주광역시 서구 상무민주로</v>
      </c>
    </row>
    <row r="2479" spans="1:8" x14ac:dyDescent="0.3">
      <c r="A2479" s="3" t="s">
        <v>32</v>
      </c>
      <c r="B2479" s="3" t="s">
        <v>1567</v>
      </c>
      <c r="C2479" s="3" t="s">
        <v>1552</v>
      </c>
      <c r="D2479" s="3" t="str">
        <f t="shared" si="809"/>
        <v>(주)뉴****카</v>
      </c>
      <c r="E2479" s="3" t="s">
        <v>80</v>
      </c>
      <c r="F2479" s="3" t="s">
        <v>47</v>
      </c>
      <c r="G2479" s="3" t="s">
        <v>1553</v>
      </c>
      <c r="H2479" t="str">
        <f t="shared" si="810"/>
        <v>광주광역시 서구 상무민주로</v>
      </c>
    </row>
    <row r="2480" spans="1:8" x14ac:dyDescent="0.3">
      <c r="A2480" s="3" t="s">
        <v>32</v>
      </c>
      <c r="B2480" s="3" t="s">
        <v>1561</v>
      </c>
      <c r="C2480" s="3" t="s">
        <v>1552</v>
      </c>
      <c r="D2480" s="3" t="str">
        <f t="shared" si="809"/>
        <v>(주)뉴****카</v>
      </c>
      <c r="E2480" s="3" t="s">
        <v>55</v>
      </c>
      <c r="F2480" s="3" t="s">
        <v>47</v>
      </c>
      <c r="G2480" s="3" t="s">
        <v>1553</v>
      </c>
      <c r="H2480" t="str">
        <f t="shared" si="810"/>
        <v>광주광역시 서구 상무민주로</v>
      </c>
    </row>
    <row r="2481" spans="1:8" x14ac:dyDescent="0.3">
      <c r="A2481" s="3" t="s">
        <v>32</v>
      </c>
      <c r="B2481" s="3" t="s">
        <v>1569</v>
      </c>
      <c r="C2481" s="3" t="s">
        <v>1552</v>
      </c>
      <c r="D2481" s="3" t="str">
        <f t="shared" si="809"/>
        <v>(주)뉴****카</v>
      </c>
      <c r="E2481" s="3" t="s">
        <v>119</v>
      </c>
      <c r="F2481" s="3" t="s">
        <v>47</v>
      </c>
      <c r="G2481" s="3" t="s">
        <v>1553</v>
      </c>
      <c r="H2481" t="str">
        <f t="shared" si="810"/>
        <v>광주광역시 서구 상무민주로</v>
      </c>
    </row>
    <row r="2482" spans="1:8" x14ac:dyDescent="0.3">
      <c r="A2482" s="3" t="s">
        <v>32</v>
      </c>
      <c r="B2482" s="3" t="s">
        <v>1568</v>
      </c>
      <c r="C2482" s="3" t="s">
        <v>1563</v>
      </c>
      <c r="D2482" s="3" t="str">
        <f>LEFT(C2482,1)&amp;"****"&amp;RIGHT(C2482,4)</f>
        <v>신****카(주)</v>
      </c>
      <c r="E2482" s="3" t="s">
        <v>1564</v>
      </c>
      <c r="F2482" s="3" t="s">
        <v>47</v>
      </c>
      <c r="G2482" s="3" t="s">
        <v>1565</v>
      </c>
      <c r="H2482" t="str">
        <f t="shared" si="810"/>
        <v>광주광역시 서구 상무민주로</v>
      </c>
    </row>
    <row r="2483" spans="1:8" x14ac:dyDescent="0.3">
      <c r="A2483" s="3" t="s">
        <v>32</v>
      </c>
      <c r="B2483" s="3" t="s">
        <v>1582</v>
      </c>
      <c r="C2483" s="3" t="s">
        <v>1552</v>
      </c>
      <c r="D2483" s="3" t="str">
        <f t="shared" ref="D2483:D2494" si="811">LEFT(C2483,4)&amp;"****"&amp;RIGHT(C2483,1)</f>
        <v>(주)뉴****카</v>
      </c>
      <c r="E2483" s="3" t="s">
        <v>80</v>
      </c>
      <c r="F2483" s="3" t="s">
        <v>47</v>
      </c>
      <c r="G2483" s="3" t="s">
        <v>1553</v>
      </c>
      <c r="H2483" t="str">
        <f t="shared" si="810"/>
        <v>광주광역시 서구 상무민주로</v>
      </c>
    </row>
    <row r="2484" spans="1:8" x14ac:dyDescent="0.3">
      <c r="A2484" s="3" t="s">
        <v>15</v>
      </c>
      <c r="B2484" s="3" t="s">
        <v>1560</v>
      </c>
      <c r="C2484" s="3" t="s">
        <v>1552</v>
      </c>
      <c r="D2484" s="3" t="str">
        <f t="shared" si="811"/>
        <v>(주)뉴****카</v>
      </c>
      <c r="E2484" s="3" t="s">
        <v>472</v>
      </c>
      <c r="F2484" s="3" t="s">
        <v>47</v>
      </c>
      <c r="G2484" s="3" t="s">
        <v>1553</v>
      </c>
      <c r="H2484" t="str">
        <f t="shared" si="810"/>
        <v>광주광역시 서구 상무민주로</v>
      </c>
    </row>
    <row r="2485" spans="1:8" x14ac:dyDescent="0.3">
      <c r="A2485" s="3" t="s">
        <v>15</v>
      </c>
      <c r="B2485" s="3" t="s">
        <v>1567</v>
      </c>
      <c r="C2485" s="3" t="s">
        <v>1552</v>
      </c>
      <c r="D2485" s="3" t="str">
        <f t="shared" si="811"/>
        <v>(주)뉴****카</v>
      </c>
      <c r="E2485" s="3" t="s">
        <v>193</v>
      </c>
      <c r="F2485" s="3" t="s">
        <v>47</v>
      </c>
      <c r="G2485" s="3" t="s">
        <v>1553</v>
      </c>
      <c r="H2485" t="str">
        <f t="shared" si="810"/>
        <v>광주광역시 서구 상무민주로</v>
      </c>
    </row>
    <row r="2486" spans="1:8" x14ac:dyDescent="0.3">
      <c r="A2486" s="3" t="s">
        <v>15</v>
      </c>
      <c r="B2486" s="3" t="s">
        <v>1561</v>
      </c>
      <c r="C2486" s="3" t="s">
        <v>1552</v>
      </c>
      <c r="D2486" s="3" t="str">
        <f t="shared" si="811"/>
        <v>(주)뉴****카</v>
      </c>
      <c r="E2486" s="3" t="s">
        <v>1604</v>
      </c>
      <c r="F2486" s="3" t="s">
        <v>47</v>
      </c>
      <c r="G2486" s="3" t="s">
        <v>1553</v>
      </c>
      <c r="H2486" t="str">
        <f t="shared" si="810"/>
        <v>광주광역시 서구 상무민주로</v>
      </c>
    </row>
    <row r="2487" spans="1:8" x14ac:dyDescent="0.3">
      <c r="A2487" s="3" t="s">
        <v>15</v>
      </c>
      <c r="B2487" s="3" t="s">
        <v>1569</v>
      </c>
      <c r="C2487" s="3" t="s">
        <v>1552</v>
      </c>
      <c r="D2487" s="3" t="str">
        <f t="shared" si="811"/>
        <v>(주)뉴****카</v>
      </c>
      <c r="E2487" s="3" t="s">
        <v>148</v>
      </c>
      <c r="F2487" s="3" t="s">
        <v>47</v>
      </c>
      <c r="G2487" s="3" t="s">
        <v>1553</v>
      </c>
      <c r="H2487" t="str">
        <f t="shared" si="810"/>
        <v>광주광역시 서구 상무민주로</v>
      </c>
    </row>
    <row r="2488" spans="1:8" x14ac:dyDescent="0.3">
      <c r="A2488" s="3" t="s">
        <v>22</v>
      </c>
      <c r="B2488" s="3" t="s">
        <v>1582</v>
      </c>
      <c r="C2488" s="3" t="s">
        <v>1552</v>
      </c>
      <c r="D2488" s="3" t="str">
        <f t="shared" si="811"/>
        <v>(주)뉴****카</v>
      </c>
      <c r="E2488" s="3" t="s">
        <v>68</v>
      </c>
      <c r="F2488" s="3" t="s">
        <v>47</v>
      </c>
      <c r="G2488" s="3" t="s">
        <v>1553</v>
      </c>
      <c r="H2488" t="str">
        <f t="shared" si="810"/>
        <v>광주광역시 서구 상무민주로</v>
      </c>
    </row>
    <row r="2489" spans="1:8" x14ac:dyDescent="0.3">
      <c r="A2489" s="3" t="s">
        <v>22</v>
      </c>
      <c r="B2489" s="3" t="s">
        <v>1601</v>
      </c>
      <c r="C2489" s="3" t="s">
        <v>1552</v>
      </c>
      <c r="D2489" s="3" t="str">
        <f t="shared" si="811"/>
        <v>(주)뉴****카</v>
      </c>
      <c r="E2489" s="3" t="s">
        <v>187</v>
      </c>
      <c r="F2489" s="3" t="s">
        <v>47</v>
      </c>
      <c r="G2489" s="3" t="s">
        <v>1553</v>
      </c>
      <c r="H2489" t="str">
        <f t="shared" si="810"/>
        <v>광주광역시 서구 상무민주로</v>
      </c>
    </row>
    <row r="2490" spans="1:8" x14ac:dyDescent="0.3">
      <c r="A2490" s="3" t="s">
        <v>36</v>
      </c>
      <c r="B2490" s="3" t="s">
        <v>1582</v>
      </c>
      <c r="C2490" s="3" t="s">
        <v>1552</v>
      </c>
      <c r="D2490" s="3" t="str">
        <f t="shared" si="811"/>
        <v>(주)뉴****카</v>
      </c>
      <c r="E2490" s="3" t="s">
        <v>81</v>
      </c>
      <c r="F2490" s="3" t="s">
        <v>47</v>
      </c>
      <c r="G2490" s="3" t="s">
        <v>1553</v>
      </c>
      <c r="H2490" t="str">
        <f t="shared" si="810"/>
        <v>광주광역시 서구 상무민주로</v>
      </c>
    </row>
    <row r="2491" spans="1:8" x14ac:dyDescent="0.3">
      <c r="A2491" s="3" t="s">
        <v>36</v>
      </c>
      <c r="B2491" s="3" t="s">
        <v>1551</v>
      </c>
      <c r="C2491" s="3" t="s">
        <v>1552</v>
      </c>
      <c r="D2491" s="3" t="str">
        <f t="shared" si="811"/>
        <v>(주)뉴****카</v>
      </c>
      <c r="E2491" s="3" t="s">
        <v>178</v>
      </c>
      <c r="F2491" s="3" t="s">
        <v>47</v>
      </c>
      <c r="G2491" s="3" t="s">
        <v>1553</v>
      </c>
      <c r="H2491" t="str">
        <f t="shared" si="810"/>
        <v>광주광역시 서구 상무민주로</v>
      </c>
    </row>
    <row r="2492" spans="1:8" x14ac:dyDescent="0.3">
      <c r="A2492" s="3" t="s">
        <v>36</v>
      </c>
      <c r="B2492" s="3" t="s">
        <v>1554</v>
      </c>
      <c r="C2492" s="3" t="s">
        <v>1552</v>
      </c>
      <c r="D2492" s="3" t="str">
        <f t="shared" si="811"/>
        <v>(주)뉴****카</v>
      </c>
      <c r="E2492" s="3" t="s">
        <v>353</v>
      </c>
      <c r="F2492" s="3" t="s">
        <v>47</v>
      </c>
      <c r="G2492" s="3" t="s">
        <v>1553</v>
      </c>
      <c r="H2492" t="str">
        <f t="shared" si="810"/>
        <v>광주광역시 서구 상무민주로</v>
      </c>
    </row>
    <row r="2493" spans="1:8" x14ac:dyDescent="0.3">
      <c r="A2493" s="3" t="s">
        <v>36</v>
      </c>
      <c r="B2493" s="3" t="s">
        <v>1584</v>
      </c>
      <c r="C2493" s="3" t="s">
        <v>1552</v>
      </c>
      <c r="D2493" s="3" t="str">
        <f t="shared" si="811"/>
        <v>(주)뉴****카</v>
      </c>
      <c r="E2493" s="3" t="s">
        <v>120</v>
      </c>
      <c r="F2493" s="3" t="s">
        <v>47</v>
      </c>
      <c r="G2493" s="3" t="s">
        <v>1553</v>
      </c>
      <c r="H2493" t="str">
        <f t="shared" si="810"/>
        <v>광주광역시 서구 상무민주로</v>
      </c>
    </row>
    <row r="2494" spans="1:8" x14ac:dyDescent="0.3">
      <c r="A2494" s="3" t="s">
        <v>36</v>
      </c>
      <c r="B2494" s="3" t="s">
        <v>1585</v>
      </c>
      <c r="C2494" s="3" t="s">
        <v>1552</v>
      </c>
      <c r="D2494" s="3" t="str">
        <f t="shared" si="811"/>
        <v>(주)뉴****카</v>
      </c>
      <c r="E2494" s="3" t="s">
        <v>81</v>
      </c>
      <c r="F2494" s="3" t="s">
        <v>47</v>
      </c>
      <c r="G2494" s="3" t="s">
        <v>1553</v>
      </c>
      <c r="H2494" t="str">
        <f t="shared" si="810"/>
        <v>광주광역시 서구 상무민주로</v>
      </c>
    </row>
    <row r="2495" spans="1:8" x14ac:dyDescent="0.3">
      <c r="A2495" s="3" t="s">
        <v>9</v>
      </c>
      <c r="B2495" s="3" t="s">
        <v>1562</v>
      </c>
      <c r="C2495" s="3" t="s">
        <v>1563</v>
      </c>
      <c r="D2495" s="3" t="str">
        <f>LEFT(C2495,1)&amp;"****"&amp;RIGHT(C2495,4)</f>
        <v>신****카(주)</v>
      </c>
      <c r="E2495" s="3" t="s">
        <v>472</v>
      </c>
      <c r="F2495" s="3" t="s">
        <v>47</v>
      </c>
      <c r="G2495" s="3" t="s">
        <v>1565</v>
      </c>
      <c r="H2495" t="str">
        <f t="shared" si="810"/>
        <v>광주광역시 서구 상무민주로</v>
      </c>
    </row>
    <row r="2496" spans="1:8" x14ac:dyDescent="0.3">
      <c r="A2496" s="3" t="s">
        <v>9</v>
      </c>
      <c r="B2496" s="3" t="s">
        <v>1594</v>
      </c>
      <c r="C2496" s="3" t="s">
        <v>1595</v>
      </c>
      <c r="D2496" s="3" t="str">
        <f>LEFT(C2496,1)&amp;"****"&amp;RIGHT(C2496,3)</f>
        <v>샤****(주)</v>
      </c>
      <c r="E2496" s="3" t="s">
        <v>293</v>
      </c>
      <c r="F2496" s="3" t="s">
        <v>47</v>
      </c>
      <c r="G2496" s="3" t="s">
        <v>1597</v>
      </c>
      <c r="H2496" t="str">
        <f>LEFT(G2496,14)</f>
        <v>광주광역시 서구 상무민주로</v>
      </c>
    </row>
    <row r="2497" spans="1:8" x14ac:dyDescent="0.3">
      <c r="A2497" s="3" t="s">
        <v>9</v>
      </c>
      <c r="B2497" s="3" t="s">
        <v>1570</v>
      </c>
      <c r="C2497" s="3" t="s">
        <v>1571</v>
      </c>
      <c r="D2497" s="3" t="str">
        <f>LEFT(C2497,4)&amp;"****"&amp;RIGHT(C2497,1)</f>
        <v>유한회사****카</v>
      </c>
      <c r="E2497" s="3" t="s">
        <v>177</v>
      </c>
      <c r="F2497" s="3" t="s">
        <v>47</v>
      </c>
      <c r="G2497" s="3" t="s">
        <v>1572</v>
      </c>
      <c r="H2497" t="str">
        <f>LEFT(G2497,14)</f>
        <v>광주광역시 서구 상무민주로</v>
      </c>
    </row>
    <row r="2498" spans="1:8" x14ac:dyDescent="0.3">
      <c r="A2498" s="3" t="s">
        <v>9</v>
      </c>
      <c r="B2498" s="3" t="s">
        <v>1582</v>
      </c>
      <c r="C2498" s="3" t="s">
        <v>1552</v>
      </c>
      <c r="D2498" s="3" t="str">
        <f t="shared" ref="D2498:D2505" si="812">LEFT(C2498,4)&amp;"****"&amp;RIGHT(C2498,1)</f>
        <v>(주)뉴****카</v>
      </c>
      <c r="E2498" s="3" t="s">
        <v>66</v>
      </c>
      <c r="F2498" s="3" t="s">
        <v>47</v>
      </c>
      <c r="G2498" s="3" t="s">
        <v>1553</v>
      </c>
      <c r="H2498" t="str">
        <f t="shared" ref="H2498:H2511" si="813">LEFT(G2498,14)</f>
        <v>광주광역시 서구 상무민주로</v>
      </c>
    </row>
    <row r="2499" spans="1:8" x14ac:dyDescent="0.3">
      <c r="A2499" s="3" t="s">
        <v>9</v>
      </c>
      <c r="B2499" s="3" t="s">
        <v>1601</v>
      </c>
      <c r="C2499" s="3" t="s">
        <v>1552</v>
      </c>
      <c r="D2499" s="3" t="str">
        <f t="shared" si="812"/>
        <v>(주)뉴****카</v>
      </c>
      <c r="E2499" s="3" t="s">
        <v>148</v>
      </c>
      <c r="F2499" s="3" t="s">
        <v>47</v>
      </c>
      <c r="G2499" s="3" t="s">
        <v>1553</v>
      </c>
      <c r="H2499" t="str">
        <f t="shared" si="813"/>
        <v>광주광역시 서구 상무민주로</v>
      </c>
    </row>
    <row r="2500" spans="1:8" x14ac:dyDescent="0.3">
      <c r="A2500" s="3" t="s">
        <v>9</v>
      </c>
      <c r="B2500" s="3" t="s">
        <v>1551</v>
      </c>
      <c r="C2500" s="3" t="s">
        <v>1552</v>
      </c>
      <c r="D2500" s="3" t="str">
        <f t="shared" si="812"/>
        <v>(주)뉴****카</v>
      </c>
      <c r="E2500" s="3" t="s">
        <v>177</v>
      </c>
      <c r="F2500" s="3" t="s">
        <v>47</v>
      </c>
      <c r="G2500" s="3" t="s">
        <v>1553</v>
      </c>
      <c r="H2500" t="str">
        <f t="shared" si="813"/>
        <v>광주광역시 서구 상무민주로</v>
      </c>
    </row>
    <row r="2501" spans="1:8" x14ac:dyDescent="0.3">
      <c r="A2501" s="3" t="s">
        <v>9</v>
      </c>
      <c r="B2501" s="3" t="s">
        <v>1554</v>
      </c>
      <c r="C2501" s="3" t="s">
        <v>1552</v>
      </c>
      <c r="D2501" s="3" t="str">
        <f t="shared" si="812"/>
        <v>(주)뉴****카</v>
      </c>
      <c r="E2501" s="3" t="s">
        <v>373</v>
      </c>
      <c r="F2501" s="3" t="s">
        <v>47</v>
      </c>
      <c r="G2501" s="3" t="s">
        <v>1553</v>
      </c>
      <c r="H2501" t="str">
        <f t="shared" si="813"/>
        <v>광주광역시 서구 상무민주로</v>
      </c>
    </row>
    <row r="2502" spans="1:8" x14ac:dyDescent="0.3">
      <c r="A2502" s="3" t="s">
        <v>9</v>
      </c>
      <c r="B2502" s="3" t="s">
        <v>1556</v>
      </c>
      <c r="C2502" s="3" t="s">
        <v>1552</v>
      </c>
      <c r="D2502" s="3" t="str">
        <f t="shared" si="812"/>
        <v>(주)뉴****카</v>
      </c>
      <c r="E2502" s="3" t="s">
        <v>373</v>
      </c>
      <c r="F2502" s="3" t="s">
        <v>47</v>
      </c>
      <c r="G2502" s="3" t="s">
        <v>1553</v>
      </c>
      <c r="H2502" t="str">
        <f t="shared" si="813"/>
        <v>광주광역시 서구 상무민주로</v>
      </c>
    </row>
    <row r="2503" spans="1:8" x14ac:dyDescent="0.3">
      <c r="A2503" s="3" t="s">
        <v>9</v>
      </c>
      <c r="B2503" s="3" t="s">
        <v>1585</v>
      </c>
      <c r="C2503" s="3" t="s">
        <v>1552</v>
      </c>
      <c r="D2503" s="3" t="str">
        <f t="shared" si="812"/>
        <v>(주)뉴****카</v>
      </c>
      <c r="E2503" s="3" t="s">
        <v>66</v>
      </c>
      <c r="F2503" s="3" t="s">
        <v>47</v>
      </c>
      <c r="G2503" s="3" t="s">
        <v>1553</v>
      </c>
      <c r="H2503" t="str">
        <f t="shared" si="813"/>
        <v>광주광역시 서구 상무민주로</v>
      </c>
    </row>
    <row r="2504" spans="1:8" x14ac:dyDescent="0.3">
      <c r="A2504" s="3" t="s">
        <v>38</v>
      </c>
      <c r="B2504" s="3" t="s">
        <v>1558</v>
      </c>
      <c r="C2504" s="3" t="s">
        <v>1552</v>
      </c>
      <c r="D2504" s="3" t="str">
        <f t="shared" si="812"/>
        <v>(주)뉴****카</v>
      </c>
      <c r="E2504" s="3" t="s">
        <v>470</v>
      </c>
      <c r="F2504" s="3" t="s">
        <v>47</v>
      </c>
      <c r="G2504" s="3" t="s">
        <v>1553</v>
      </c>
      <c r="H2504" t="str">
        <f t="shared" si="813"/>
        <v>광주광역시 서구 상무민주로</v>
      </c>
    </row>
    <row r="2505" spans="1:8" x14ac:dyDescent="0.3">
      <c r="A2505" s="3" t="s">
        <v>38</v>
      </c>
      <c r="B2505" s="3" t="s">
        <v>1569</v>
      </c>
      <c r="C2505" s="3" t="s">
        <v>1552</v>
      </c>
      <c r="D2505" s="3" t="str">
        <f t="shared" si="812"/>
        <v>(주)뉴****카</v>
      </c>
      <c r="E2505" s="3" t="s">
        <v>120</v>
      </c>
      <c r="F2505" s="3" t="s">
        <v>47</v>
      </c>
      <c r="G2505" s="3" t="s">
        <v>1553</v>
      </c>
      <c r="H2505" t="str">
        <f t="shared" si="813"/>
        <v>광주광역시 서구 상무민주로</v>
      </c>
    </row>
    <row r="2506" spans="1:8" x14ac:dyDescent="0.3">
      <c r="A2506" s="3" t="s">
        <v>38</v>
      </c>
      <c r="B2506" s="3" t="s">
        <v>1562</v>
      </c>
      <c r="C2506" s="3" t="s">
        <v>1563</v>
      </c>
      <c r="D2506" s="3" t="str">
        <f>LEFT(C2506,1)&amp;"****"&amp;RIGHT(C2506,4)</f>
        <v>신****카(주)</v>
      </c>
      <c r="E2506" s="3" t="s">
        <v>470</v>
      </c>
      <c r="F2506" s="3" t="s">
        <v>47</v>
      </c>
      <c r="G2506" s="3" t="s">
        <v>1565</v>
      </c>
      <c r="H2506" t="str">
        <f t="shared" si="813"/>
        <v>광주광역시 서구 상무민주로</v>
      </c>
    </row>
    <row r="2507" spans="1:8" x14ac:dyDescent="0.3">
      <c r="A2507" s="3" t="s">
        <v>38</v>
      </c>
      <c r="B2507" s="3" t="s">
        <v>1582</v>
      </c>
      <c r="C2507" s="3" t="s">
        <v>1552</v>
      </c>
      <c r="D2507" s="3" t="str">
        <f t="shared" ref="D2507:D2509" si="814">LEFT(C2507,4)&amp;"****"&amp;RIGHT(C2507,1)</f>
        <v>(주)뉴****카</v>
      </c>
      <c r="E2507" s="3" t="s">
        <v>81</v>
      </c>
      <c r="F2507" s="3" t="s">
        <v>47</v>
      </c>
      <c r="G2507" s="3" t="s">
        <v>1553</v>
      </c>
      <c r="H2507" t="str">
        <f t="shared" si="813"/>
        <v>광주광역시 서구 상무민주로</v>
      </c>
    </row>
    <row r="2508" spans="1:8" x14ac:dyDescent="0.3">
      <c r="A2508" s="3" t="s">
        <v>38</v>
      </c>
      <c r="B2508" s="3" t="s">
        <v>1601</v>
      </c>
      <c r="C2508" s="3" t="s">
        <v>1552</v>
      </c>
      <c r="D2508" s="3" t="str">
        <f t="shared" si="814"/>
        <v>(주)뉴****카</v>
      </c>
      <c r="E2508" s="3" t="s">
        <v>1605</v>
      </c>
      <c r="F2508" s="3" t="s">
        <v>47</v>
      </c>
      <c r="G2508" s="3" t="s">
        <v>1553</v>
      </c>
      <c r="H2508" t="str">
        <f t="shared" si="813"/>
        <v>광주광역시 서구 상무민주로</v>
      </c>
    </row>
    <row r="2509" spans="1:8" x14ac:dyDescent="0.3">
      <c r="A2509" s="3" t="s">
        <v>30</v>
      </c>
      <c r="B2509" s="3" t="s">
        <v>1558</v>
      </c>
      <c r="C2509" s="3" t="s">
        <v>1552</v>
      </c>
      <c r="D2509" s="3" t="str">
        <f t="shared" si="814"/>
        <v>(주)뉴****카</v>
      </c>
      <c r="E2509" s="3" t="s">
        <v>59</v>
      </c>
      <c r="F2509" s="3" t="s">
        <v>47</v>
      </c>
      <c r="G2509" s="3" t="s">
        <v>1553</v>
      </c>
      <c r="H2509" t="str">
        <f t="shared" si="813"/>
        <v>광주광역시 서구 상무민주로</v>
      </c>
    </row>
    <row r="2510" spans="1:8" x14ac:dyDescent="0.3">
      <c r="A2510" s="3" t="s">
        <v>15</v>
      </c>
      <c r="B2510" s="3" t="s">
        <v>1562</v>
      </c>
      <c r="C2510" s="3" t="s">
        <v>1563</v>
      </c>
      <c r="D2510" s="3" t="str">
        <f t="shared" ref="D2510:D2511" si="815">LEFT(C2510,1)&amp;"****"&amp;RIGHT(C2510,4)</f>
        <v>신****카(주)</v>
      </c>
      <c r="E2510" s="3" t="s">
        <v>472</v>
      </c>
      <c r="F2510" s="3" t="s">
        <v>47</v>
      </c>
      <c r="G2510" s="3" t="s">
        <v>1565</v>
      </c>
      <c r="H2510" t="str">
        <f t="shared" si="813"/>
        <v>광주광역시 서구 상무민주로</v>
      </c>
    </row>
    <row r="2511" spans="1:8" x14ac:dyDescent="0.3">
      <c r="A2511" s="3" t="s">
        <v>15</v>
      </c>
      <c r="B2511" s="3" t="s">
        <v>1568</v>
      </c>
      <c r="C2511" s="3" t="s">
        <v>1563</v>
      </c>
      <c r="D2511" s="3" t="str">
        <f t="shared" si="815"/>
        <v>신****카(주)</v>
      </c>
      <c r="E2511" s="3" t="s">
        <v>472</v>
      </c>
      <c r="F2511" s="3" t="s">
        <v>47</v>
      </c>
      <c r="G2511" s="3" t="s">
        <v>1565</v>
      </c>
      <c r="H2511" t="str">
        <f t="shared" si="813"/>
        <v>광주광역시 서구 상무민주로</v>
      </c>
    </row>
    <row r="2512" spans="1:8" x14ac:dyDescent="0.3">
      <c r="A2512" s="3" t="s">
        <v>15</v>
      </c>
      <c r="B2512" s="3" t="s">
        <v>1594</v>
      </c>
      <c r="C2512" s="3" t="s">
        <v>1595</v>
      </c>
      <c r="D2512" s="3" t="str">
        <f>LEFT(C2512,1)&amp;"****"&amp;RIGHT(C2512,3)</f>
        <v>샤****(주)</v>
      </c>
      <c r="E2512" s="3" t="s">
        <v>1606</v>
      </c>
      <c r="F2512" s="3" t="s">
        <v>47</v>
      </c>
      <c r="G2512" s="3" t="s">
        <v>1597</v>
      </c>
      <c r="H2512" t="str">
        <f>LEFT(G2512,14)</f>
        <v>광주광역시 서구 상무민주로</v>
      </c>
    </row>
    <row r="2513" spans="1:8" x14ac:dyDescent="0.3">
      <c r="A2513" s="3" t="s">
        <v>15</v>
      </c>
      <c r="B2513" s="3" t="s">
        <v>1600</v>
      </c>
      <c r="C2513" s="3" t="s">
        <v>1575</v>
      </c>
      <c r="D2513" s="3" t="str">
        <f t="shared" ref="D2513" si="816">LEFT(C2513,4)&amp;"***"&amp;RIGHT(C2513,1)</f>
        <v>(유)월***카</v>
      </c>
      <c r="E2513" s="3" t="s">
        <v>356</v>
      </c>
      <c r="F2513" s="3" t="s">
        <v>47</v>
      </c>
      <c r="G2513" s="3" t="s">
        <v>1577</v>
      </c>
      <c r="H2513" t="str">
        <f>LEFT(G2513,14)</f>
        <v>광주광역시 서구 상무민주로</v>
      </c>
    </row>
    <row r="2514" spans="1:8" x14ac:dyDescent="0.3">
      <c r="A2514" s="3" t="s">
        <v>15</v>
      </c>
      <c r="B2514" s="3" t="s">
        <v>1582</v>
      </c>
      <c r="C2514" s="3" t="s">
        <v>1552</v>
      </c>
      <c r="D2514" s="3" t="str">
        <f t="shared" ref="D2514:D2515" si="817">LEFT(C2514,4)&amp;"****"&amp;RIGHT(C2514,1)</f>
        <v>(주)뉴****카</v>
      </c>
      <c r="E2514" s="3" t="s">
        <v>66</v>
      </c>
      <c r="F2514" s="3" t="s">
        <v>47</v>
      </c>
      <c r="G2514" s="3" t="s">
        <v>1553</v>
      </c>
      <c r="H2514" t="str">
        <f t="shared" ref="H2514:H2565" si="818">LEFT(G2514,14)</f>
        <v>광주광역시 서구 상무민주로</v>
      </c>
    </row>
    <row r="2515" spans="1:8" x14ac:dyDescent="0.3">
      <c r="A2515" s="3" t="s">
        <v>15</v>
      </c>
      <c r="B2515" s="3" t="s">
        <v>1601</v>
      </c>
      <c r="C2515" s="3" t="s">
        <v>1552</v>
      </c>
      <c r="D2515" s="3" t="str">
        <f t="shared" si="817"/>
        <v>(주)뉴****카</v>
      </c>
      <c r="E2515" s="3" t="s">
        <v>148</v>
      </c>
      <c r="F2515" s="3" t="s">
        <v>47</v>
      </c>
      <c r="G2515" s="3" t="s">
        <v>1553</v>
      </c>
      <c r="H2515" t="str">
        <f t="shared" si="818"/>
        <v>광주광역시 서구 상무민주로</v>
      </c>
    </row>
    <row r="2516" spans="1:8" x14ac:dyDescent="0.3">
      <c r="A2516" s="3" t="s">
        <v>15</v>
      </c>
      <c r="B2516" s="3" t="s">
        <v>1574</v>
      </c>
      <c r="C2516" s="3" t="s">
        <v>1575</v>
      </c>
      <c r="D2516" s="3" t="str">
        <f t="shared" ref="D2516:D2519" si="819">LEFT(C2516,4)&amp;"***"&amp;RIGHT(C2516,1)</f>
        <v>(유)월***카</v>
      </c>
      <c r="E2516" s="3" t="s">
        <v>356</v>
      </c>
      <c r="F2516" s="3" t="s">
        <v>47</v>
      </c>
      <c r="G2516" s="3" t="s">
        <v>1577</v>
      </c>
      <c r="H2516" t="str">
        <f t="shared" si="818"/>
        <v>광주광역시 서구 상무민주로</v>
      </c>
    </row>
    <row r="2517" spans="1:8" x14ac:dyDescent="0.3">
      <c r="A2517" s="3" t="s">
        <v>15</v>
      </c>
      <c r="B2517" s="3" t="s">
        <v>1578</v>
      </c>
      <c r="C2517" s="3" t="s">
        <v>1575</v>
      </c>
      <c r="D2517" s="3" t="str">
        <f t="shared" si="819"/>
        <v>(유)월***카</v>
      </c>
      <c r="E2517" s="3" t="s">
        <v>356</v>
      </c>
      <c r="F2517" s="3" t="s">
        <v>47</v>
      </c>
      <c r="G2517" s="3" t="s">
        <v>1577</v>
      </c>
      <c r="H2517" t="str">
        <f t="shared" si="818"/>
        <v>광주광역시 서구 상무민주로</v>
      </c>
    </row>
    <row r="2518" spans="1:8" x14ac:dyDescent="0.3">
      <c r="A2518" s="3" t="s">
        <v>15</v>
      </c>
      <c r="B2518" s="3" t="s">
        <v>1592</v>
      </c>
      <c r="C2518" s="3" t="s">
        <v>1575</v>
      </c>
      <c r="D2518" s="3" t="str">
        <f t="shared" si="819"/>
        <v>(유)월***카</v>
      </c>
      <c r="E2518" s="3" t="s">
        <v>356</v>
      </c>
      <c r="F2518" s="3" t="s">
        <v>47</v>
      </c>
      <c r="G2518" s="3" t="s">
        <v>1577</v>
      </c>
      <c r="H2518" t="str">
        <f t="shared" si="818"/>
        <v>광주광역시 서구 상무민주로</v>
      </c>
    </row>
    <row r="2519" spans="1:8" x14ac:dyDescent="0.3">
      <c r="A2519" s="3" t="s">
        <v>15</v>
      </c>
      <c r="B2519" s="3" t="s">
        <v>1607</v>
      </c>
      <c r="C2519" s="3" t="s">
        <v>1575</v>
      </c>
      <c r="D2519" s="3" t="str">
        <f t="shared" si="819"/>
        <v>(유)월***카</v>
      </c>
      <c r="E2519" s="3" t="s">
        <v>1608</v>
      </c>
      <c r="F2519" s="3" t="s">
        <v>47</v>
      </c>
      <c r="G2519" s="3" t="s">
        <v>1577</v>
      </c>
      <c r="H2519" t="str">
        <f t="shared" si="818"/>
        <v>광주광역시 서구 상무민주로</v>
      </c>
    </row>
    <row r="2520" spans="1:8" x14ac:dyDescent="0.3">
      <c r="A2520" s="3" t="s">
        <v>15</v>
      </c>
      <c r="B2520" s="3" t="s">
        <v>1551</v>
      </c>
      <c r="C2520" s="3" t="s">
        <v>1552</v>
      </c>
      <c r="D2520" s="3" t="str">
        <f t="shared" ref="D2520:D2536" si="820">LEFT(C2520,4)&amp;"****"&amp;RIGHT(C2520,1)</f>
        <v>(주)뉴****카</v>
      </c>
      <c r="E2520" s="3" t="s">
        <v>177</v>
      </c>
      <c r="F2520" s="3" t="s">
        <v>47</v>
      </c>
      <c r="G2520" s="3" t="s">
        <v>1553</v>
      </c>
      <c r="H2520" t="str">
        <f t="shared" si="818"/>
        <v>광주광역시 서구 상무민주로</v>
      </c>
    </row>
    <row r="2521" spans="1:8" x14ac:dyDescent="0.3">
      <c r="A2521" s="3" t="s">
        <v>28</v>
      </c>
      <c r="B2521" s="3" t="s">
        <v>1560</v>
      </c>
      <c r="C2521" s="3" t="s">
        <v>1552</v>
      </c>
      <c r="D2521" s="3" t="str">
        <f t="shared" si="820"/>
        <v>(주)뉴****카</v>
      </c>
      <c r="E2521" s="3" t="s">
        <v>55</v>
      </c>
      <c r="F2521" s="3" t="s">
        <v>47</v>
      </c>
      <c r="G2521" s="3" t="s">
        <v>1553</v>
      </c>
      <c r="H2521" t="str">
        <f t="shared" si="818"/>
        <v>광주광역시 서구 상무민주로</v>
      </c>
    </row>
    <row r="2522" spans="1:8" x14ac:dyDescent="0.3">
      <c r="A2522" s="3" t="s">
        <v>38</v>
      </c>
      <c r="B2522" s="3" t="s">
        <v>1551</v>
      </c>
      <c r="C2522" s="3" t="s">
        <v>1552</v>
      </c>
      <c r="D2522" s="3" t="str">
        <f t="shared" si="820"/>
        <v>(주)뉴****카</v>
      </c>
      <c r="E2522" s="3" t="s">
        <v>178</v>
      </c>
      <c r="F2522" s="3" t="s">
        <v>47</v>
      </c>
      <c r="G2522" s="3" t="s">
        <v>1553</v>
      </c>
      <c r="H2522" t="str">
        <f t="shared" si="818"/>
        <v>광주광역시 서구 상무민주로</v>
      </c>
    </row>
    <row r="2523" spans="1:8" x14ac:dyDescent="0.3">
      <c r="A2523" s="3" t="s">
        <v>38</v>
      </c>
      <c r="B2523" s="3" t="s">
        <v>1584</v>
      </c>
      <c r="C2523" s="3" t="s">
        <v>1552</v>
      </c>
      <c r="D2523" s="3" t="str">
        <f t="shared" si="820"/>
        <v>(주)뉴****카</v>
      </c>
      <c r="E2523" s="3" t="s">
        <v>1383</v>
      </c>
      <c r="F2523" s="3" t="s">
        <v>47</v>
      </c>
      <c r="G2523" s="3" t="s">
        <v>1553</v>
      </c>
      <c r="H2523" t="str">
        <f t="shared" si="818"/>
        <v>광주광역시 서구 상무민주로</v>
      </c>
    </row>
    <row r="2524" spans="1:8" x14ac:dyDescent="0.3">
      <c r="A2524" s="3" t="s">
        <v>38</v>
      </c>
      <c r="B2524" s="3" t="s">
        <v>1556</v>
      </c>
      <c r="C2524" s="3" t="s">
        <v>1552</v>
      </c>
      <c r="D2524" s="3" t="str">
        <f t="shared" si="820"/>
        <v>(주)뉴****카</v>
      </c>
      <c r="E2524" s="3" t="s">
        <v>353</v>
      </c>
      <c r="F2524" s="3" t="s">
        <v>47</v>
      </c>
      <c r="G2524" s="3" t="s">
        <v>1553</v>
      </c>
      <c r="H2524" t="str">
        <f t="shared" si="818"/>
        <v>광주광역시 서구 상무민주로</v>
      </c>
    </row>
    <row r="2525" spans="1:8" x14ac:dyDescent="0.3">
      <c r="A2525" s="3" t="s">
        <v>38</v>
      </c>
      <c r="B2525" s="3" t="s">
        <v>1585</v>
      </c>
      <c r="C2525" s="3" t="s">
        <v>1552</v>
      </c>
      <c r="D2525" s="3" t="str">
        <f t="shared" si="820"/>
        <v>(주)뉴****카</v>
      </c>
      <c r="E2525" s="3" t="s">
        <v>81</v>
      </c>
      <c r="F2525" s="3" t="s">
        <v>47</v>
      </c>
      <c r="G2525" s="3" t="s">
        <v>1553</v>
      </c>
      <c r="H2525" t="str">
        <f t="shared" si="818"/>
        <v>광주광역시 서구 상무민주로</v>
      </c>
    </row>
    <row r="2526" spans="1:8" x14ac:dyDescent="0.3">
      <c r="A2526" s="3" t="s">
        <v>38</v>
      </c>
      <c r="B2526" s="3" t="s">
        <v>1559</v>
      </c>
      <c r="C2526" s="3" t="s">
        <v>1552</v>
      </c>
      <c r="D2526" s="3" t="str">
        <f t="shared" si="820"/>
        <v>(주)뉴****카</v>
      </c>
      <c r="E2526" s="3" t="s">
        <v>353</v>
      </c>
      <c r="F2526" s="3" t="s">
        <v>47</v>
      </c>
      <c r="G2526" s="3" t="s">
        <v>1553</v>
      </c>
      <c r="H2526" t="str">
        <f t="shared" si="818"/>
        <v>광주광역시 서구 상무민주로</v>
      </c>
    </row>
    <row r="2527" spans="1:8" x14ac:dyDescent="0.3">
      <c r="A2527" s="3" t="s">
        <v>38</v>
      </c>
      <c r="B2527" s="3" t="s">
        <v>1560</v>
      </c>
      <c r="C2527" s="3" t="s">
        <v>1552</v>
      </c>
      <c r="D2527" s="3" t="str">
        <f t="shared" si="820"/>
        <v>(주)뉴****카</v>
      </c>
      <c r="E2527" s="3" t="s">
        <v>470</v>
      </c>
      <c r="F2527" s="3" t="s">
        <v>47</v>
      </c>
      <c r="G2527" s="3" t="s">
        <v>1553</v>
      </c>
      <c r="H2527" t="str">
        <f t="shared" si="818"/>
        <v>광주광역시 서구 상무민주로</v>
      </c>
    </row>
    <row r="2528" spans="1:8" x14ac:dyDescent="0.3">
      <c r="A2528" s="3" t="s">
        <v>38</v>
      </c>
      <c r="B2528" s="3" t="s">
        <v>1561</v>
      </c>
      <c r="C2528" s="3" t="s">
        <v>1552</v>
      </c>
      <c r="D2528" s="3" t="str">
        <f t="shared" si="820"/>
        <v>(주)뉴****카</v>
      </c>
      <c r="E2528" s="3" t="s">
        <v>470</v>
      </c>
      <c r="F2528" s="3" t="s">
        <v>47</v>
      </c>
      <c r="G2528" s="3" t="s">
        <v>1553</v>
      </c>
      <c r="H2528" t="str">
        <f t="shared" si="818"/>
        <v>광주광역시 서구 상무민주로</v>
      </c>
    </row>
    <row r="2529" spans="1:8" x14ac:dyDescent="0.3">
      <c r="A2529" s="3" t="s">
        <v>30</v>
      </c>
      <c r="B2529" s="3" t="s">
        <v>1551</v>
      </c>
      <c r="C2529" s="3" t="s">
        <v>1552</v>
      </c>
      <c r="D2529" s="3" t="str">
        <f t="shared" si="820"/>
        <v>(주)뉴****카</v>
      </c>
      <c r="E2529" s="3" t="s">
        <v>77</v>
      </c>
      <c r="F2529" s="3" t="s">
        <v>47</v>
      </c>
      <c r="G2529" s="3" t="s">
        <v>1553</v>
      </c>
      <c r="H2529" t="str">
        <f t="shared" si="818"/>
        <v>광주광역시 서구 상무민주로</v>
      </c>
    </row>
    <row r="2530" spans="1:8" x14ac:dyDescent="0.3">
      <c r="A2530" s="3" t="s">
        <v>30</v>
      </c>
      <c r="B2530" s="3" t="s">
        <v>1554</v>
      </c>
      <c r="C2530" s="3" t="s">
        <v>1552</v>
      </c>
      <c r="D2530" s="3" t="str">
        <f t="shared" si="820"/>
        <v>(주)뉴****카</v>
      </c>
      <c r="E2530" s="3" t="s">
        <v>114</v>
      </c>
      <c r="F2530" s="3" t="s">
        <v>47</v>
      </c>
      <c r="G2530" s="3" t="s">
        <v>1553</v>
      </c>
      <c r="H2530" t="str">
        <f t="shared" si="818"/>
        <v>광주광역시 서구 상무민주로</v>
      </c>
    </row>
    <row r="2531" spans="1:8" x14ac:dyDescent="0.3">
      <c r="A2531" s="3" t="s">
        <v>30</v>
      </c>
      <c r="B2531" s="3" t="s">
        <v>1584</v>
      </c>
      <c r="C2531" s="3" t="s">
        <v>1552</v>
      </c>
      <c r="D2531" s="3" t="str">
        <f t="shared" si="820"/>
        <v>(주)뉴****카</v>
      </c>
      <c r="E2531" s="3" t="s">
        <v>114</v>
      </c>
      <c r="F2531" s="3" t="s">
        <v>47</v>
      </c>
      <c r="G2531" s="3" t="s">
        <v>1553</v>
      </c>
      <c r="H2531" t="str">
        <f t="shared" si="818"/>
        <v>광주광역시 서구 상무민주로</v>
      </c>
    </row>
    <row r="2532" spans="1:8" x14ac:dyDescent="0.3">
      <c r="A2532" s="3" t="s">
        <v>30</v>
      </c>
      <c r="B2532" s="3" t="s">
        <v>1556</v>
      </c>
      <c r="C2532" s="3" t="s">
        <v>1552</v>
      </c>
      <c r="D2532" s="3" t="str">
        <f t="shared" si="820"/>
        <v>(주)뉴****카</v>
      </c>
      <c r="E2532" s="3" t="s">
        <v>114</v>
      </c>
      <c r="F2532" s="3" t="s">
        <v>47</v>
      </c>
      <c r="G2532" s="3" t="s">
        <v>1553</v>
      </c>
      <c r="H2532" t="str">
        <f t="shared" si="818"/>
        <v>광주광역시 서구 상무민주로</v>
      </c>
    </row>
    <row r="2533" spans="1:8" x14ac:dyDescent="0.3">
      <c r="A2533" s="3" t="s">
        <v>30</v>
      </c>
      <c r="B2533" s="3" t="s">
        <v>1585</v>
      </c>
      <c r="C2533" s="3" t="s">
        <v>1552</v>
      </c>
      <c r="D2533" s="3" t="str">
        <f t="shared" si="820"/>
        <v>(주)뉴****카</v>
      </c>
      <c r="E2533" s="3" t="s">
        <v>77</v>
      </c>
      <c r="F2533" s="3" t="s">
        <v>47</v>
      </c>
      <c r="G2533" s="3" t="s">
        <v>1553</v>
      </c>
      <c r="H2533" t="str">
        <f t="shared" si="818"/>
        <v>광주광역시 서구 상무민주로</v>
      </c>
    </row>
    <row r="2534" spans="1:8" x14ac:dyDescent="0.3">
      <c r="A2534" s="3" t="s">
        <v>30</v>
      </c>
      <c r="B2534" s="3" t="s">
        <v>1559</v>
      </c>
      <c r="C2534" s="3" t="s">
        <v>1552</v>
      </c>
      <c r="D2534" s="3" t="str">
        <f t="shared" si="820"/>
        <v>(주)뉴****카</v>
      </c>
      <c r="E2534" s="3" t="s">
        <v>114</v>
      </c>
      <c r="F2534" s="3" t="s">
        <v>47</v>
      </c>
      <c r="G2534" s="3" t="s">
        <v>1553</v>
      </c>
      <c r="H2534" t="str">
        <f t="shared" si="818"/>
        <v>광주광역시 서구 상무민주로</v>
      </c>
    </row>
    <row r="2535" spans="1:8" x14ac:dyDescent="0.3">
      <c r="A2535" s="3" t="s">
        <v>33</v>
      </c>
      <c r="B2535" s="3" t="s">
        <v>1558</v>
      </c>
      <c r="C2535" s="3" t="s">
        <v>1552</v>
      </c>
      <c r="D2535" s="3" t="str">
        <f t="shared" si="820"/>
        <v>(주)뉴****카</v>
      </c>
      <c r="E2535" s="3" t="s">
        <v>461</v>
      </c>
      <c r="F2535" s="3" t="s">
        <v>47</v>
      </c>
      <c r="G2535" s="3" t="s">
        <v>1553</v>
      </c>
      <c r="H2535" t="str">
        <f t="shared" si="818"/>
        <v>광주광역시 서구 상무민주로</v>
      </c>
    </row>
    <row r="2536" spans="1:8" x14ac:dyDescent="0.3">
      <c r="A2536" s="3" t="s">
        <v>33</v>
      </c>
      <c r="B2536" s="3" t="s">
        <v>1569</v>
      </c>
      <c r="C2536" s="3" t="s">
        <v>1552</v>
      </c>
      <c r="D2536" s="3" t="str">
        <f t="shared" si="820"/>
        <v>(주)뉴****카</v>
      </c>
      <c r="E2536" s="3" t="s">
        <v>91</v>
      </c>
      <c r="F2536" s="3" t="s">
        <v>47</v>
      </c>
      <c r="G2536" s="3" t="s">
        <v>1553</v>
      </c>
      <c r="H2536" t="str">
        <f t="shared" si="818"/>
        <v>광주광역시 서구 상무민주로</v>
      </c>
    </row>
    <row r="2537" spans="1:8" x14ac:dyDescent="0.3">
      <c r="A2537" s="3" t="s">
        <v>33</v>
      </c>
      <c r="B2537" s="3" t="s">
        <v>1562</v>
      </c>
      <c r="C2537" s="3" t="s">
        <v>1563</v>
      </c>
      <c r="D2537" s="3" t="str">
        <f>LEFT(C2537,1)&amp;"****"&amp;RIGHT(C2537,4)</f>
        <v>신****카(주)</v>
      </c>
      <c r="E2537" s="3" t="s">
        <v>461</v>
      </c>
      <c r="F2537" s="3" t="s">
        <v>47</v>
      </c>
      <c r="G2537" s="3" t="s">
        <v>1565</v>
      </c>
      <c r="H2537" t="str">
        <f t="shared" si="818"/>
        <v>광주광역시 서구 상무민주로</v>
      </c>
    </row>
    <row r="2538" spans="1:8" x14ac:dyDescent="0.3">
      <c r="A2538" s="3" t="s">
        <v>33</v>
      </c>
      <c r="B2538" s="3" t="s">
        <v>1582</v>
      </c>
      <c r="C2538" s="3" t="s">
        <v>1552</v>
      </c>
      <c r="D2538" s="3" t="str">
        <f t="shared" ref="D2538:D2545" si="821">LEFT(C2538,4)&amp;"****"&amp;RIGHT(C2538,1)</f>
        <v>(주)뉴****카</v>
      </c>
      <c r="E2538" s="3" t="s">
        <v>69</v>
      </c>
      <c r="F2538" s="3" t="s">
        <v>47</v>
      </c>
      <c r="G2538" s="3" t="s">
        <v>1553</v>
      </c>
      <c r="H2538" t="str">
        <f t="shared" si="818"/>
        <v>광주광역시 서구 상무민주로</v>
      </c>
    </row>
    <row r="2539" spans="1:8" x14ac:dyDescent="0.3">
      <c r="A2539" s="3" t="s">
        <v>33</v>
      </c>
      <c r="B2539" s="3" t="s">
        <v>1601</v>
      </c>
      <c r="C2539" s="3" t="s">
        <v>1552</v>
      </c>
      <c r="D2539" s="3" t="str">
        <f t="shared" si="821"/>
        <v>(주)뉴****카</v>
      </c>
      <c r="E2539" s="3" t="s">
        <v>91</v>
      </c>
      <c r="F2539" s="3" t="s">
        <v>47</v>
      </c>
      <c r="G2539" s="3" t="s">
        <v>1553</v>
      </c>
      <c r="H2539" t="str">
        <f t="shared" si="818"/>
        <v>광주광역시 서구 상무민주로</v>
      </c>
    </row>
    <row r="2540" spans="1:8" x14ac:dyDescent="0.3">
      <c r="A2540" s="3" t="s">
        <v>33</v>
      </c>
      <c r="B2540" s="3" t="s">
        <v>1551</v>
      </c>
      <c r="C2540" s="3" t="s">
        <v>1552</v>
      </c>
      <c r="D2540" s="3" t="str">
        <f t="shared" si="821"/>
        <v>(주)뉴****카</v>
      </c>
      <c r="E2540" s="3" t="s">
        <v>700</v>
      </c>
      <c r="F2540" s="3" t="s">
        <v>47</v>
      </c>
      <c r="G2540" s="3" t="s">
        <v>1553</v>
      </c>
      <c r="H2540" t="str">
        <f t="shared" si="818"/>
        <v>광주광역시 서구 상무민주로</v>
      </c>
    </row>
    <row r="2541" spans="1:8" x14ac:dyDescent="0.3">
      <c r="A2541" s="3" t="s">
        <v>33</v>
      </c>
      <c r="B2541" s="3" t="s">
        <v>1554</v>
      </c>
      <c r="C2541" s="3" t="s">
        <v>1552</v>
      </c>
      <c r="D2541" s="3" t="str">
        <f t="shared" si="821"/>
        <v>(주)뉴****카</v>
      </c>
      <c r="E2541" s="3" t="s">
        <v>1609</v>
      </c>
      <c r="F2541" s="3" t="s">
        <v>47</v>
      </c>
      <c r="G2541" s="3" t="s">
        <v>1553</v>
      </c>
      <c r="H2541" t="str">
        <f t="shared" si="818"/>
        <v>광주광역시 서구 상무민주로</v>
      </c>
    </row>
    <row r="2542" spans="1:8" x14ac:dyDescent="0.3">
      <c r="A2542" s="3" t="s">
        <v>30</v>
      </c>
      <c r="B2542" s="3" t="s">
        <v>1560</v>
      </c>
      <c r="C2542" s="3" t="s">
        <v>1552</v>
      </c>
      <c r="D2542" s="3" t="str">
        <f t="shared" si="821"/>
        <v>(주)뉴****카</v>
      </c>
      <c r="E2542" s="3" t="s">
        <v>59</v>
      </c>
      <c r="F2542" s="3" t="s">
        <v>47</v>
      </c>
      <c r="G2542" s="3" t="s">
        <v>1553</v>
      </c>
      <c r="H2542" t="str">
        <f t="shared" si="818"/>
        <v>광주광역시 서구 상무민주로</v>
      </c>
    </row>
    <row r="2543" spans="1:8" x14ac:dyDescent="0.3">
      <c r="A2543" s="3" t="s">
        <v>30</v>
      </c>
      <c r="B2543" s="3" t="s">
        <v>1567</v>
      </c>
      <c r="C2543" s="3" t="s">
        <v>1552</v>
      </c>
      <c r="D2543" s="3" t="str">
        <f t="shared" si="821"/>
        <v>(주)뉴****카</v>
      </c>
      <c r="E2543" s="3" t="s">
        <v>77</v>
      </c>
      <c r="F2543" s="3" t="s">
        <v>47</v>
      </c>
      <c r="G2543" s="3" t="s">
        <v>1553</v>
      </c>
      <c r="H2543" t="str">
        <f t="shared" si="818"/>
        <v>광주광역시 서구 상무민주로</v>
      </c>
    </row>
    <row r="2544" spans="1:8" x14ac:dyDescent="0.3">
      <c r="A2544" s="3" t="s">
        <v>30</v>
      </c>
      <c r="B2544" s="3" t="s">
        <v>1561</v>
      </c>
      <c r="C2544" s="3" t="s">
        <v>1552</v>
      </c>
      <c r="D2544" s="3" t="str">
        <f t="shared" si="821"/>
        <v>(주)뉴****카</v>
      </c>
      <c r="E2544" s="3" t="s">
        <v>59</v>
      </c>
      <c r="F2544" s="3" t="s">
        <v>47</v>
      </c>
      <c r="G2544" s="3" t="s">
        <v>1553</v>
      </c>
      <c r="H2544" t="str">
        <f t="shared" si="818"/>
        <v>광주광역시 서구 상무민주로</v>
      </c>
    </row>
    <row r="2545" spans="1:8" x14ac:dyDescent="0.3">
      <c r="A2545" s="3" t="s">
        <v>30</v>
      </c>
      <c r="B2545" s="3" t="s">
        <v>1569</v>
      </c>
      <c r="C2545" s="3" t="s">
        <v>1552</v>
      </c>
      <c r="D2545" s="3" t="str">
        <f t="shared" si="821"/>
        <v>(주)뉴****카</v>
      </c>
      <c r="E2545" s="3" t="s">
        <v>114</v>
      </c>
      <c r="F2545" s="3" t="s">
        <v>47</v>
      </c>
      <c r="G2545" s="3" t="s">
        <v>1553</v>
      </c>
      <c r="H2545" t="str">
        <f t="shared" si="818"/>
        <v>광주광역시 서구 상무민주로</v>
      </c>
    </row>
    <row r="2546" spans="1:8" x14ac:dyDescent="0.3">
      <c r="A2546" s="3" t="s">
        <v>30</v>
      </c>
      <c r="B2546" s="3" t="s">
        <v>1562</v>
      </c>
      <c r="C2546" s="3" t="s">
        <v>1563</v>
      </c>
      <c r="D2546" s="3" t="str">
        <f t="shared" ref="D2546:D2547" si="822">LEFT(C2546,1)&amp;"****"&amp;RIGHT(C2546,4)</f>
        <v>신****카(주)</v>
      </c>
      <c r="E2546" s="3" t="s">
        <v>59</v>
      </c>
      <c r="F2546" s="3" t="s">
        <v>47</v>
      </c>
      <c r="G2546" s="3" t="s">
        <v>1565</v>
      </c>
      <c r="H2546" t="str">
        <f t="shared" si="818"/>
        <v>광주광역시 서구 상무민주로</v>
      </c>
    </row>
    <row r="2547" spans="1:8" x14ac:dyDescent="0.3">
      <c r="A2547" s="3" t="s">
        <v>30</v>
      </c>
      <c r="B2547" s="3" t="s">
        <v>1568</v>
      </c>
      <c r="C2547" s="3" t="s">
        <v>1563</v>
      </c>
      <c r="D2547" s="3" t="str">
        <f t="shared" si="822"/>
        <v>신****카(주)</v>
      </c>
      <c r="E2547" s="3" t="s">
        <v>59</v>
      </c>
      <c r="F2547" s="3" t="s">
        <v>47</v>
      </c>
      <c r="G2547" s="3" t="s">
        <v>1565</v>
      </c>
      <c r="H2547" t="str">
        <f t="shared" si="818"/>
        <v>광주광역시 서구 상무민주로</v>
      </c>
    </row>
    <row r="2548" spans="1:8" x14ac:dyDescent="0.3">
      <c r="A2548" s="3" t="s">
        <v>30</v>
      </c>
      <c r="B2548" s="3" t="s">
        <v>1582</v>
      </c>
      <c r="C2548" s="3" t="s">
        <v>1552</v>
      </c>
      <c r="D2548" s="3" t="str">
        <f t="shared" ref="D2548:D2563" si="823">LEFT(C2548,4)&amp;"****"&amp;RIGHT(C2548,1)</f>
        <v>(주)뉴****카</v>
      </c>
      <c r="E2548" s="3" t="s">
        <v>77</v>
      </c>
      <c r="F2548" s="3" t="s">
        <v>47</v>
      </c>
      <c r="G2548" s="3" t="s">
        <v>1553</v>
      </c>
      <c r="H2548" t="str">
        <f t="shared" si="818"/>
        <v>광주광역시 서구 상무민주로</v>
      </c>
    </row>
    <row r="2549" spans="1:8" x14ac:dyDescent="0.3">
      <c r="A2549" s="3" t="s">
        <v>33</v>
      </c>
      <c r="B2549" s="3" t="s">
        <v>1584</v>
      </c>
      <c r="C2549" s="3" t="s">
        <v>1552</v>
      </c>
      <c r="D2549" s="3" t="str">
        <f t="shared" si="823"/>
        <v>(주)뉴****카</v>
      </c>
      <c r="E2549" s="3" t="s">
        <v>108</v>
      </c>
      <c r="F2549" s="3" t="s">
        <v>47</v>
      </c>
      <c r="G2549" s="3" t="s">
        <v>1553</v>
      </c>
      <c r="H2549" t="str">
        <f t="shared" si="818"/>
        <v>광주광역시 서구 상무민주로</v>
      </c>
    </row>
    <row r="2550" spans="1:8" x14ac:dyDescent="0.3">
      <c r="A2550" s="3" t="s">
        <v>33</v>
      </c>
      <c r="B2550" s="3" t="s">
        <v>1556</v>
      </c>
      <c r="C2550" s="3" t="s">
        <v>1552</v>
      </c>
      <c r="D2550" s="3" t="str">
        <f t="shared" si="823"/>
        <v>(주)뉴****카</v>
      </c>
      <c r="E2550" s="3" t="s">
        <v>1610</v>
      </c>
      <c r="F2550" s="3" t="s">
        <v>47</v>
      </c>
      <c r="G2550" s="3" t="s">
        <v>1553</v>
      </c>
      <c r="H2550" t="str">
        <f t="shared" si="818"/>
        <v>광주광역시 서구 상무민주로</v>
      </c>
    </row>
    <row r="2551" spans="1:8" x14ac:dyDescent="0.3">
      <c r="A2551" s="3" t="s">
        <v>33</v>
      </c>
      <c r="B2551" s="3" t="s">
        <v>1585</v>
      </c>
      <c r="C2551" s="3" t="s">
        <v>1552</v>
      </c>
      <c r="D2551" s="3" t="str">
        <f t="shared" si="823"/>
        <v>(주)뉴****카</v>
      </c>
      <c r="E2551" s="3" t="s">
        <v>69</v>
      </c>
      <c r="F2551" s="3" t="s">
        <v>47</v>
      </c>
      <c r="G2551" s="3" t="s">
        <v>1553</v>
      </c>
      <c r="H2551" t="str">
        <f t="shared" si="818"/>
        <v>광주광역시 서구 상무민주로</v>
      </c>
    </row>
    <row r="2552" spans="1:8" x14ac:dyDescent="0.3">
      <c r="A2552" s="3" t="s">
        <v>33</v>
      </c>
      <c r="B2552" s="3" t="s">
        <v>1559</v>
      </c>
      <c r="C2552" s="3" t="s">
        <v>1552</v>
      </c>
      <c r="D2552" s="3" t="str">
        <f t="shared" si="823"/>
        <v>(주)뉴****카</v>
      </c>
      <c r="E2552" s="3" t="s">
        <v>108</v>
      </c>
      <c r="F2552" s="3" t="s">
        <v>47</v>
      </c>
      <c r="G2552" s="3" t="s">
        <v>1553</v>
      </c>
      <c r="H2552" t="str">
        <f t="shared" si="818"/>
        <v>광주광역시 서구 상무민주로</v>
      </c>
    </row>
    <row r="2553" spans="1:8" x14ac:dyDescent="0.3">
      <c r="A2553" s="3" t="s">
        <v>33</v>
      </c>
      <c r="B2553" s="3" t="s">
        <v>1560</v>
      </c>
      <c r="C2553" s="3" t="s">
        <v>1552</v>
      </c>
      <c r="D2553" s="3" t="str">
        <f t="shared" si="823"/>
        <v>(주)뉴****카</v>
      </c>
      <c r="E2553" s="3" t="s">
        <v>461</v>
      </c>
      <c r="F2553" s="3" t="s">
        <v>47</v>
      </c>
      <c r="G2553" s="3" t="s">
        <v>1553</v>
      </c>
      <c r="H2553" t="str">
        <f t="shared" si="818"/>
        <v>광주광역시 서구 상무민주로</v>
      </c>
    </row>
    <row r="2554" spans="1:8" x14ac:dyDescent="0.3">
      <c r="A2554" s="3" t="s">
        <v>28</v>
      </c>
      <c r="B2554" s="3" t="s">
        <v>1559</v>
      </c>
      <c r="C2554" s="3" t="s">
        <v>1552</v>
      </c>
      <c r="D2554" s="3" t="str">
        <f t="shared" si="823"/>
        <v>(주)뉴****카</v>
      </c>
      <c r="E2554" s="3" t="s">
        <v>119</v>
      </c>
      <c r="F2554" s="3" t="s">
        <v>47</v>
      </c>
      <c r="G2554" s="3" t="s">
        <v>1553</v>
      </c>
      <c r="H2554" t="str">
        <f t="shared" si="818"/>
        <v>광주광역시 서구 상무민주로</v>
      </c>
    </row>
    <row r="2555" spans="1:8" x14ac:dyDescent="0.3">
      <c r="A2555" s="3" t="s">
        <v>20</v>
      </c>
      <c r="B2555" s="3" t="s">
        <v>1551</v>
      </c>
      <c r="C2555" s="3" t="s">
        <v>1552</v>
      </c>
      <c r="D2555" s="3" t="str">
        <f t="shared" si="823"/>
        <v>(주)뉴****카</v>
      </c>
      <c r="E2555" s="3" t="s">
        <v>1611</v>
      </c>
      <c r="F2555" s="3" t="s">
        <v>47</v>
      </c>
      <c r="G2555" s="3" t="s">
        <v>1553</v>
      </c>
      <c r="H2555" t="str">
        <f t="shared" si="818"/>
        <v>광주광역시 서구 상무민주로</v>
      </c>
    </row>
    <row r="2556" spans="1:8" x14ac:dyDescent="0.3">
      <c r="A2556" s="3" t="s">
        <v>20</v>
      </c>
      <c r="B2556" s="3" t="s">
        <v>1584</v>
      </c>
      <c r="C2556" s="3" t="s">
        <v>1552</v>
      </c>
      <c r="D2556" s="3" t="str">
        <f t="shared" si="823"/>
        <v>(주)뉴****카</v>
      </c>
      <c r="E2556" s="3" t="s">
        <v>108</v>
      </c>
      <c r="F2556" s="3" t="s">
        <v>47</v>
      </c>
      <c r="G2556" s="3" t="s">
        <v>1553</v>
      </c>
      <c r="H2556" t="str">
        <f t="shared" si="818"/>
        <v>광주광역시 서구 상무민주로</v>
      </c>
    </row>
    <row r="2557" spans="1:8" x14ac:dyDescent="0.3">
      <c r="A2557" s="3" t="s">
        <v>20</v>
      </c>
      <c r="B2557" s="3" t="s">
        <v>1556</v>
      </c>
      <c r="C2557" s="3" t="s">
        <v>1552</v>
      </c>
      <c r="D2557" s="3" t="str">
        <f t="shared" si="823"/>
        <v>(주)뉴****카</v>
      </c>
      <c r="E2557" s="3" t="s">
        <v>333</v>
      </c>
      <c r="F2557" s="3" t="s">
        <v>47</v>
      </c>
      <c r="G2557" s="3" t="s">
        <v>1553</v>
      </c>
      <c r="H2557" t="str">
        <f t="shared" si="818"/>
        <v>광주광역시 서구 상무민주로</v>
      </c>
    </row>
    <row r="2558" spans="1:8" x14ac:dyDescent="0.3">
      <c r="A2558" s="3" t="s">
        <v>20</v>
      </c>
      <c r="B2558" s="3" t="s">
        <v>1585</v>
      </c>
      <c r="C2558" s="3" t="s">
        <v>1552</v>
      </c>
      <c r="D2558" s="3" t="str">
        <f t="shared" si="823"/>
        <v>(주)뉴****카</v>
      </c>
      <c r="E2558" s="3" t="s">
        <v>69</v>
      </c>
      <c r="F2558" s="3" t="s">
        <v>47</v>
      </c>
      <c r="G2558" s="3" t="s">
        <v>1553</v>
      </c>
      <c r="H2558" t="str">
        <f t="shared" si="818"/>
        <v>광주광역시 서구 상무민주로</v>
      </c>
    </row>
    <row r="2559" spans="1:8" x14ac:dyDescent="0.3">
      <c r="A2559" s="3" t="s">
        <v>20</v>
      </c>
      <c r="B2559" s="3" t="s">
        <v>1559</v>
      </c>
      <c r="C2559" s="3" t="s">
        <v>1552</v>
      </c>
      <c r="D2559" s="3" t="str">
        <f t="shared" si="823"/>
        <v>(주)뉴****카</v>
      </c>
      <c r="E2559" s="3" t="s">
        <v>1612</v>
      </c>
      <c r="F2559" s="3" t="s">
        <v>47</v>
      </c>
      <c r="G2559" s="3" t="s">
        <v>1553</v>
      </c>
      <c r="H2559" t="str">
        <f t="shared" si="818"/>
        <v>광주광역시 서구 상무민주로</v>
      </c>
    </row>
    <row r="2560" spans="1:8" x14ac:dyDescent="0.3">
      <c r="A2560" s="3" t="s">
        <v>9</v>
      </c>
      <c r="B2560" s="3" t="s">
        <v>1560</v>
      </c>
      <c r="C2560" s="3" t="s">
        <v>1552</v>
      </c>
      <c r="D2560" s="3" t="str">
        <f t="shared" si="823"/>
        <v>(주)뉴****카</v>
      </c>
      <c r="E2560" s="3" t="s">
        <v>472</v>
      </c>
      <c r="F2560" s="3" t="s">
        <v>47</v>
      </c>
      <c r="G2560" s="3" t="s">
        <v>1553</v>
      </c>
      <c r="H2560" t="str">
        <f t="shared" si="818"/>
        <v>광주광역시 서구 상무민주로</v>
      </c>
    </row>
    <row r="2561" spans="1:8" x14ac:dyDescent="0.3">
      <c r="A2561" s="3" t="s">
        <v>9</v>
      </c>
      <c r="B2561" s="3" t="s">
        <v>1567</v>
      </c>
      <c r="C2561" s="3" t="s">
        <v>1552</v>
      </c>
      <c r="D2561" s="3" t="str">
        <f t="shared" si="823"/>
        <v>(주)뉴****카</v>
      </c>
      <c r="E2561" s="3" t="s">
        <v>193</v>
      </c>
      <c r="F2561" s="3" t="s">
        <v>47</v>
      </c>
      <c r="G2561" s="3" t="s">
        <v>1553</v>
      </c>
      <c r="H2561" t="str">
        <f t="shared" si="818"/>
        <v>광주광역시 서구 상무민주로</v>
      </c>
    </row>
    <row r="2562" spans="1:8" x14ac:dyDescent="0.3">
      <c r="A2562" s="3" t="s">
        <v>9</v>
      </c>
      <c r="B2562" s="3" t="s">
        <v>1561</v>
      </c>
      <c r="C2562" s="3" t="s">
        <v>1552</v>
      </c>
      <c r="D2562" s="3" t="str">
        <f t="shared" si="823"/>
        <v>(주)뉴****카</v>
      </c>
      <c r="E2562" s="3" t="s">
        <v>472</v>
      </c>
      <c r="F2562" s="3" t="s">
        <v>47</v>
      </c>
      <c r="G2562" s="3" t="s">
        <v>1553</v>
      </c>
      <c r="H2562" t="str">
        <f t="shared" si="818"/>
        <v>광주광역시 서구 상무민주로</v>
      </c>
    </row>
    <row r="2563" spans="1:8" x14ac:dyDescent="0.3">
      <c r="A2563" s="3" t="s">
        <v>9</v>
      </c>
      <c r="B2563" s="3" t="s">
        <v>1558</v>
      </c>
      <c r="C2563" s="3" t="s">
        <v>1552</v>
      </c>
      <c r="D2563" s="3" t="str">
        <f t="shared" si="823"/>
        <v>(주)뉴****카</v>
      </c>
      <c r="E2563" s="3" t="s">
        <v>472</v>
      </c>
      <c r="F2563" s="3" t="s">
        <v>47</v>
      </c>
      <c r="G2563" s="3" t="s">
        <v>1553</v>
      </c>
      <c r="H2563" t="str">
        <f t="shared" si="818"/>
        <v>광주광역시 서구 상무민주로</v>
      </c>
    </row>
    <row r="2564" spans="1:8" x14ac:dyDescent="0.3">
      <c r="A2564" s="3" t="s">
        <v>36</v>
      </c>
      <c r="B2564" s="3" t="s">
        <v>1562</v>
      </c>
      <c r="C2564" s="3" t="s">
        <v>1563</v>
      </c>
      <c r="D2564" s="3" t="str">
        <f t="shared" ref="D2564:D2565" si="824">LEFT(C2564,1)&amp;"****"&amp;RIGHT(C2564,4)</f>
        <v>신****카(주)</v>
      </c>
      <c r="E2564" s="3" t="s">
        <v>470</v>
      </c>
      <c r="F2564" s="3" t="s">
        <v>47</v>
      </c>
      <c r="G2564" s="3" t="s">
        <v>1565</v>
      </c>
      <c r="H2564" t="str">
        <f t="shared" si="818"/>
        <v>광주광역시 서구 상무민주로</v>
      </c>
    </row>
    <row r="2565" spans="1:8" x14ac:dyDescent="0.3">
      <c r="A2565" s="3" t="s">
        <v>36</v>
      </c>
      <c r="B2565" s="3" t="s">
        <v>1568</v>
      </c>
      <c r="C2565" s="3" t="s">
        <v>1563</v>
      </c>
      <c r="D2565" s="3" t="str">
        <f t="shared" si="824"/>
        <v>신****카(주)</v>
      </c>
      <c r="E2565" s="3" t="s">
        <v>470</v>
      </c>
      <c r="F2565" s="3" t="s">
        <v>47</v>
      </c>
      <c r="G2565" s="3" t="s">
        <v>1565</v>
      </c>
      <c r="H2565" t="str">
        <f t="shared" si="818"/>
        <v>광주광역시 서구 상무민주로</v>
      </c>
    </row>
    <row r="2566" spans="1:8" x14ac:dyDescent="0.3">
      <c r="A2566" s="3" t="s">
        <v>58</v>
      </c>
      <c r="B2566" s="3" t="s">
        <v>1613</v>
      </c>
      <c r="C2566" s="3" t="s">
        <v>1614</v>
      </c>
      <c r="D2566" s="3" t="str">
        <f t="shared" ref="D2566" si="825">LEFT(C2566,1)&amp;"*"&amp;RIGHT(C2566,1)</f>
        <v>정*기</v>
      </c>
      <c r="E2566" s="3" t="s">
        <v>1615</v>
      </c>
      <c r="F2566" s="3" t="s">
        <v>13</v>
      </c>
      <c r="G2566" s="3" t="s">
        <v>1616</v>
      </c>
      <c r="H2566" t="str">
        <f t="shared" ref="H2566:H2571" si="826">LEFT(G2566,14)</f>
        <v>광주광역시 서구 상무중앙로</v>
      </c>
    </row>
    <row r="2567" spans="1:8" x14ac:dyDescent="0.3">
      <c r="A2567" s="3" t="s">
        <v>32</v>
      </c>
      <c r="B2567" s="3" t="s">
        <v>1617</v>
      </c>
      <c r="C2567" s="3" t="s">
        <v>1618</v>
      </c>
      <c r="D2567" s="3" t="str">
        <f>LEFT(C2567,4)&amp;"*****"&amp;RIGHT(C2567,1)</f>
        <v>유한회사*****아</v>
      </c>
      <c r="E2567" s="3" t="s">
        <v>1619</v>
      </c>
      <c r="F2567" s="3" t="s">
        <v>13</v>
      </c>
      <c r="G2567" s="3" t="s">
        <v>1620</v>
      </c>
      <c r="H2567" t="str">
        <f t="shared" si="826"/>
        <v>광주광역시 서구 상무중앙로</v>
      </c>
    </row>
    <row r="2568" spans="1:8" x14ac:dyDescent="0.3">
      <c r="A2568" s="3" t="s">
        <v>36</v>
      </c>
      <c r="B2568" s="3" t="s">
        <v>1621</v>
      </c>
      <c r="C2568" s="3" t="s">
        <v>1622</v>
      </c>
      <c r="D2568" s="3" t="str">
        <f t="shared" ref="D2568:D2569" si="827">LEFT(C2568,4)&amp;"****"&amp;RIGHT(C2568,1)</f>
        <v>주식회사****획</v>
      </c>
      <c r="E2568" s="3" t="s">
        <v>120</v>
      </c>
      <c r="F2568" s="3" t="s">
        <v>47</v>
      </c>
      <c r="G2568" s="3" t="s">
        <v>1623</v>
      </c>
      <c r="H2568" t="str">
        <f t="shared" si="826"/>
        <v>광주광역시 서구 상무화원로</v>
      </c>
    </row>
    <row r="2569" spans="1:8" x14ac:dyDescent="0.3">
      <c r="A2569" s="3" t="s">
        <v>32</v>
      </c>
      <c r="B2569" s="3" t="s">
        <v>1621</v>
      </c>
      <c r="C2569" s="3" t="s">
        <v>1622</v>
      </c>
      <c r="D2569" s="3" t="str">
        <f t="shared" si="827"/>
        <v>주식회사****획</v>
      </c>
      <c r="E2569" s="3" t="s">
        <v>1624</v>
      </c>
      <c r="F2569" s="3" t="s">
        <v>47</v>
      </c>
      <c r="G2569" s="3" t="s">
        <v>1623</v>
      </c>
      <c r="H2569" t="str">
        <f t="shared" si="826"/>
        <v>광주광역시 서구 상무화원로</v>
      </c>
    </row>
    <row r="2570" spans="1:8" x14ac:dyDescent="0.3">
      <c r="A2570" s="3" t="s">
        <v>33</v>
      </c>
      <c r="B2570" s="3" t="s">
        <v>1625</v>
      </c>
      <c r="C2570" s="3" t="s">
        <v>1626</v>
      </c>
      <c r="D2570" s="3" t="str">
        <f>LEFT(C2570,4)&amp;"*******"&amp;RIGHT(C2570,1)</f>
        <v>(주)베*******션</v>
      </c>
      <c r="E2570" s="3" t="s">
        <v>461</v>
      </c>
      <c r="F2570" s="3" t="s">
        <v>47</v>
      </c>
      <c r="G2570" s="3" t="s">
        <v>1627</v>
      </c>
      <c r="H2570" t="str">
        <f t="shared" si="826"/>
        <v>광주광역시 서구 상무화원로</v>
      </c>
    </row>
    <row r="2571" spans="1:8" x14ac:dyDescent="0.3">
      <c r="A2571" s="3" t="s">
        <v>38</v>
      </c>
      <c r="B2571" s="3" t="s">
        <v>1621</v>
      </c>
      <c r="C2571" s="3" t="s">
        <v>1622</v>
      </c>
      <c r="D2571" s="3" t="str">
        <f>LEFT(C2571,4)&amp;"****"&amp;RIGHT(C2571,1)</f>
        <v>주식회사****획</v>
      </c>
      <c r="E2571" s="3" t="s">
        <v>1628</v>
      </c>
      <c r="F2571" s="3" t="s">
        <v>47</v>
      </c>
      <c r="G2571" s="3" t="s">
        <v>1623</v>
      </c>
      <c r="H2571" t="str">
        <f t="shared" si="826"/>
        <v>광주광역시 서구 상무화원로</v>
      </c>
    </row>
    <row r="2572" spans="1:8" x14ac:dyDescent="0.3">
      <c r="A2572" s="3" t="s">
        <v>33</v>
      </c>
      <c r="B2572" s="3" t="s">
        <v>1629</v>
      </c>
      <c r="C2572" s="3" t="s">
        <v>1626</v>
      </c>
      <c r="D2572" s="3" t="str">
        <f t="shared" ref="D2572:D2574" si="828">LEFT(C2572,4)&amp;"*******"&amp;RIGHT(C2572,1)</f>
        <v>(주)베*******션</v>
      </c>
      <c r="E2572" s="3" t="s">
        <v>1630</v>
      </c>
      <c r="F2572" s="3" t="s">
        <v>47</v>
      </c>
      <c r="G2572" s="3" t="s">
        <v>1627</v>
      </c>
      <c r="H2572" t="str">
        <f t="shared" ref="H2572:H2574" si="829">LEFT(G2572,14)</f>
        <v>광주광역시 서구 상무화원로</v>
      </c>
    </row>
    <row r="2573" spans="1:8" x14ac:dyDescent="0.3">
      <c r="A2573" s="3" t="s">
        <v>33</v>
      </c>
      <c r="B2573" s="3" t="s">
        <v>1631</v>
      </c>
      <c r="C2573" s="3" t="s">
        <v>1626</v>
      </c>
      <c r="D2573" s="3" t="str">
        <f t="shared" si="828"/>
        <v>(주)베*******션</v>
      </c>
      <c r="E2573" s="3" t="s">
        <v>21</v>
      </c>
      <c r="F2573" s="3" t="s">
        <v>47</v>
      </c>
      <c r="G2573" s="3" t="s">
        <v>1627</v>
      </c>
      <c r="H2573" t="str">
        <f t="shared" si="829"/>
        <v>광주광역시 서구 상무화원로</v>
      </c>
    </row>
    <row r="2574" spans="1:8" x14ac:dyDescent="0.3">
      <c r="A2574" s="3" t="s">
        <v>33</v>
      </c>
      <c r="B2574" s="3" t="s">
        <v>1632</v>
      </c>
      <c r="C2574" s="3" t="s">
        <v>1626</v>
      </c>
      <c r="D2574" s="3" t="str">
        <f t="shared" si="828"/>
        <v>(주)베*******션</v>
      </c>
      <c r="E2574" s="3" t="s">
        <v>333</v>
      </c>
      <c r="F2574" s="3" t="s">
        <v>47</v>
      </c>
      <c r="G2574" s="3" t="s">
        <v>1627</v>
      </c>
      <c r="H2574" t="str">
        <f t="shared" si="829"/>
        <v>광주광역시 서구 상무화원로</v>
      </c>
    </row>
    <row r="2575" spans="1:8" x14ac:dyDescent="0.3">
      <c r="A2575" s="3" t="s">
        <v>58</v>
      </c>
      <c r="B2575" s="3" t="s">
        <v>1633</v>
      </c>
      <c r="C2575" s="3" t="s">
        <v>1622</v>
      </c>
      <c r="D2575" s="3" t="str">
        <f>LEFT(C2575,4)&amp;"****"&amp;RIGHT(C2575,1)</f>
        <v>주식회사****획</v>
      </c>
      <c r="E2575" s="3" t="s">
        <v>313</v>
      </c>
      <c r="F2575" s="3" t="s">
        <v>47</v>
      </c>
      <c r="G2575" s="3" t="s">
        <v>1623</v>
      </c>
      <c r="H2575" t="str">
        <f>LEFT(G2575,14)</f>
        <v>광주광역시 서구 상무화원로</v>
      </c>
    </row>
    <row r="2576" spans="1:8" x14ac:dyDescent="0.3">
      <c r="A2576" s="3" t="s">
        <v>36</v>
      </c>
      <c r="B2576" s="3" t="s">
        <v>1634</v>
      </c>
      <c r="C2576" s="3" t="s">
        <v>1635</v>
      </c>
      <c r="D2576" s="3" t="str">
        <f t="shared" ref="D2576:D2582" si="830">LEFT(C2576,1)&amp;"*"&amp;RIGHT(C2576,1)</f>
        <v>이*선</v>
      </c>
      <c r="E2576" s="3" t="s">
        <v>37</v>
      </c>
      <c r="F2576" s="3" t="s">
        <v>47</v>
      </c>
      <c r="G2576" s="3" t="s">
        <v>1636</v>
      </c>
      <c r="H2576" t="str">
        <f>LEFT(G2576,14)</f>
        <v>광주광역시 서구 상무화원로</v>
      </c>
    </row>
    <row r="2577" spans="1:8" x14ac:dyDescent="0.3">
      <c r="A2577" s="3" t="s">
        <v>38</v>
      </c>
      <c r="B2577" s="3" t="s">
        <v>1634</v>
      </c>
      <c r="C2577" s="3" t="s">
        <v>1635</v>
      </c>
      <c r="D2577" s="3" t="str">
        <f t="shared" si="830"/>
        <v>이*선</v>
      </c>
      <c r="E2577" s="3" t="s">
        <v>37</v>
      </c>
      <c r="F2577" s="3" t="s">
        <v>47</v>
      </c>
      <c r="G2577" s="3" t="s">
        <v>1636</v>
      </c>
      <c r="H2577" t="str">
        <f t="shared" ref="H2577:H2582" si="831">LEFT(G2577,14)</f>
        <v>광주광역시 서구 상무화원로</v>
      </c>
    </row>
    <row r="2578" spans="1:8" x14ac:dyDescent="0.3">
      <c r="A2578" s="3" t="s">
        <v>32</v>
      </c>
      <c r="B2578" s="3" t="s">
        <v>1634</v>
      </c>
      <c r="C2578" s="3" t="s">
        <v>1635</v>
      </c>
      <c r="D2578" s="3" t="str">
        <f t="shared" si="830"/>
        <v>이*선</v>
      </c>
      <c r="E2578" s="3" t="s">
        <v>29</v>
      </c>
      <c r="F2578" s="3" t="s">
        <v>47</v>
      </c>
      <c r="G2578" s="3" t="s">
        <v>1636</v>
      </c>
      <c r="H2578" t="str">
        <f t="shared" si="831"/>
        <v>광주광역시 서구 상무화원로</v>
      </c>
    </row>
    <row r="2579" spans="1:8" x14ac:dyDescent="0.3">
      <c r="A2579" s="3" t="s">
        <v>30</v>
      </c>
      <c r="B2579" s="3" t="s">
        <v>1634</v>
      </c>
      <c r="C2579" s="3" t="s">
        <v>1635</v>
      </c>
      <c r="D2579" s="3" t="str">
        <f t="shared" si="830"/>
        <v>이*선</v>
      </c>
      <c r="E2579" s="3" t="s">
        <v>31</v>
      </c>
      <c r="F2579" s="3" t="s">
        <v>47</v>
      </c>
      <c r="G2579" s="3" t="s">
        <v>1636</v>
      </c>
      <c r="H2579" t="str">
        <f t="shared" si="831"/>
        <v>광주광역시 서구 상무화원로</v>
      </c>
    </row>
    <row r="2580" spans="1:8" x14ac:dyDescent="0.3">
      <c r="A2580" s="3" t="s">
        <v>33</v>
      </c>
      <c r="B2580" s="3" t="s">
        <v>1634</v>
      </c>
      <c r="C2580" s="3" t="s">
        <v>1635</v>
      </c>
      <c r="D2580" s="3" t="str">
        <f t="shared" si="830"/>
        <v>이*선</v>
      </c>
      <c r="E2580" s="3" t="s">
        <v>1637</v>
      </c>
      <c r="F2580" s="3" t="s">
        <v>47</v>
      </c>
      <c r="G2580" s="3" t="s">
        <v>1636</v>
      </c>
      <c r="H2580" t="str">
        <f t="shared" si="831"/>
        <v>광주광역시 서구 상무화원로</v>
      </c>
    </row>
    <row r="2581" spans="1:8" x14ac:dyDescent="0.3">
      <c r="A2581" s="3" t="s">
        <v>58</v>
      </c>
      <c r="B2581" s="3" t="s">
        <v>1634</v>
      </c>
      <c r="C2581" s="3" t="s">
        <v>1635</v>
      </c>
      <c r="D2581" s="3" t="str">
        <f t="shared" si="830"/>
        <v>이*선</v>
      </c>
      <c r="E2581" s="3" t="s">
        <v>31</v>
      </c>
      <c r="F2581" s="3" t="s">
        <v>47</v>
      </c>
      <c r="G2581" s="3" t="s">
        <v>1636</v>
      </c>
      <c r="H2581" t="str">
        <f t="shared" si="831"/>
        <v>광주광역시 서구 상무화원로</v>
      </c>
    </row>
    <row r="2582" spans="1:8" x14ac:dyDescent="0.3">
      <c r="A2582" s="3" t="s">
        <v>28</v>
      </c>
      <c r="B2582" s="3" t="s">
        <v>1634</v>
      </c>
      <c r="C2582" s="3" t="s">
        <v>1635</v>
      </c>
      <c r="D2582" s="3" t="str">
        <f t="shared" si="830"/>
        <v>이*선</v>
      </c>
      <c r="E2582" s="3" t="s">
        <v>29</v>
      </c>
      <c r="F2582" s="3" t="s">
        <v>47</v>
      </c>
      <c r="G2582" s="3" t="s">
        <v>1636</v>
      </c>
      <c r="H2582" t="str">
        <f t="shared" si="831"/>
        <v>광주광역시 서구 상무화원로</v>
      </c>
    </row>
    <row r="2583" spans="1:8" x14ac:dyDescent="0.3">
      <c r="A2583" s="3" t="s">
        <v>28</v>
      </c>
      <c r="B2583" s="3" t="s">
        <v>1638</v>
      </c>
      <c r="C2583" s="3" t="s">
        <v>1639</v>
      </c>
      <c r="D2583" s="3" t="str">
        <f>LEFT(C2583,1)&amp;"***"&amp;RIGHT(C2583,4)</f>
        <v>해***업(주)</v>
      </c>
      <c r="E2583" s="3" t="s">
        <v>119</v>
      </c>
      <c r="F2583" s="3" t="s">
        <v>13</v>
      </c>
      <c r="G2583" s="3" t="s">
        <v>1640</v>
      </c>
      <c r="H2583" t="str">
        <f>LEFT(G2583,14)</f>
        <v>광주광역시 서구 상무화원로</v>
      </c>
    </row>
    <row r="2584" spans="1:8" x14ac:dyDescent="0.3">
      <c r="A2584" s="3" t="s">
        <v>32</v>
      </c>
      <c r="B2584" s="3" t="s">
        <v>1641</v>
      </c>
      <c r="C2584" s="3" t="s">
        <v>1639</v>
      </c>
      <c r="D2584" s="3" t="str">
        <f t="shared" ref="D2584:D2602" si="832">LEFT(C2584,1)&amp;"***"&amp;RIGHT(C2584,4)</f>
        <v>해***업(주)</v>
      </c>
      <c r="E2584" s="3" t="s">
        <v>119</v>
      </c>
      <c r="F2584" s="3" t="s">
        <v>47</v>
      </c>
      <c r="G2584" s="3" t="s">
        <v>1640</v>
      </c>
      <c r="H2584" t="str">
        <f t="shared" ref="H2584:H2602" si="833">LEFT(G2584,14)</f>
        <v>광주광역시 서구 상무화원로</v>
      </c>
    </row>
    <row r="2585" spans="1:8" x14ac:dyDescent="0.3">
      <c r="A2585" s="3" t="s">
        <v>30</v>
      </c>
      <c r="B2585" s="3" t="s">
        <v>1641</v>
      </c>
      <c r="C2585" s="3" t="s">
        <v>1639</v>
      </c>
      <c r="D2585" s="3" t="str">
        <f t="shared" si="832"/>
        <v>해***업(주)</v>
      </c>
      <c r="E2585" s="3" t="s">
        <v>114</v>
      </c>
      <c r="F2585" s="3" t="s">
        <v>47</v>
      </c>
      <c r="G2585" s="3" t="s">
        <v>1640</v>
      </c>
      <c r="H2585" t="str">
        <f t="shared" si="833"/>
        <v>광주광역시 서구 상무화원로</v>
      </c>
    </row>
    <row r="2586" spans="1:8" x14ac:dyDescent="0.3">
      <c r="A2586" s="3" t="s">
        <v>30</v>
      </c>
      <c r="B2586" s="3" t="s">
        <v>1638</v>
      </c>
      <c r="C2586" s="3" t="s">
        <v>1639</v>
      </c>
      <c r="D2586" s="3" t="str">
        <f t="shared" si="832"/>
        <v>해***업(주)</v>
      </c>
      <c r="E2586" s="3" t="s">
        <v>114</v>
      </c>
      <c r="F2586" s="3" t="s">
        <v>13</v>
      </c>
      <c r="G2586" s="3" t="s">
        <v>1640</v>
      </c>
      <c r="H2586" t="str">
        <f t="shared" si="833"/>
        <v>광주광역시 서구 상무화원로</v>
      </c>
    </row>
    <row r="2587" spans="1:8" x14ac:dyDescent="0.3">
      <c r="A2587" s="3" t="s">
        <v>28</v>
      </c>
      <c r="B2587" s="3" t="s">
        <v>1641</v>
      </c>
      <c r="C2587" s="3" t="s">
        <v>1639</v>
      </c>
      <c r="D2587" s="3" t="str">
        <f t="shared" si="832"/>
        <v>해***업(주)</v>
      </c>
      <c r="E2587" s="3" t="s">
        <v>119</v>
      </c>
      <c r="F2587" s="3" t="s">
        <v>47</v>
      </c>
      <c r="G2587" s="3" t="s">
        <v>1640</v>
      </c>
      <c r="H2587" t="str">
        <f t="shared" si="833"/>
        <v>광주광역시 서구 상무화원로</v>
      </c>
    </row>
    <row r="2588" spans="1:8" x14ac:dyDescent="0.3">
      <c r="A2588" s="3" t="s">
        <v>15</v>
      </c>
      <c r="B2588" s="3" t="s">
        <v>1638</v>
      </c>
      <c r="C2588" s="3" t="s">
        <v>1639</v>
      </c>
      <c r="D2588" s="3" t="str">
        <f t="shared" si="832"/>
        <v>해***업(주)</v>
      </c>
      <c r="E2588" s="3" t="s">
        <v>438</v>
      </c>
      <c r="F2588" s="3" t="s">
        <v>13</v>
      </c>
      <c r="G2588" s="3" t="s">
        <v>1640</v>
      </c>
      <c r="H2588" t="str">
        <f t="shared" si="833"/>
        <v>광주광역시 서구 상무화원로</v>
      </c>
    </row>
    <row r="2589" spans="1:8" x14ac:dyDescent="0.3">
      <c r="A2589" s="3" t="s">
        <v>20</v>
      </c>
      <c r="B2589" s="3" t="s">
        <v>1641</v>
      </c>
      <c r="C2589" s="3" t="s">
        <v>1639</v>
      </c>
      <c r="D2589" s="3" t="str">
        <f t="shared" si="832"/>
        <v>해***업(주)</v>
      </c>
      <c r="E2589" s="3" t="s">
        <v>91</v>
      </c>
      <c r="F2589" s="3" t="s">
        <v>47</v>
      </c>
      <c r="G2589" s="3" t="s">
        <v>1640</v>
      </c>
      <c r="H2589" t="str">
        <f t="shared" si="833"/>
        <v>광주광역시 서구 상무화원로</v>
      </c>
    </row>
    <row r="2590" spans="1:8" x14ac:dyDescent="0.3">
      <c r="A2590" s="3" t="s">
        <v>32</v>
      </c>
      <c r="B2590" s="3" t="s">
        <v>1638</v>
      </c>
      <c r="C2590" s="3" t="s">
        <v>1639</v>
      </c>
      <c r="D2590" s="3" t="str">
        <f t="shared" si="832"/>
        <v>해***업(주)</v>
      </c>
      <c r="E2590" s="3" t="s">
        <v>119</v>
      </c>
      <c r="F2590" s="3" t="s">
        <v>13</v>
      </c>
      <c r="G2590" s="3" t="s">
        <v>1640</v>
      </c>
      <c r="H2590" t="str">
        <f t="shared" si="833"/>
        <v>광주광역시 서구 상무화원로</v>
      </c>
    </row>
    <row r="2591" spans="1:8" x14ac:dyDescent="0.3">
      <c r="A2591" s="3" t="s">
        <v>22</v>
      </c>
      <c r="B2591" s="3" t="s">
        <v>1638</v>
      </c>
      <c r="C2591" s="3" t="s">
        <v>1639</v>
      </c>
      <c r="D2591" s="3" t="str">
        <f t="shared" si="832"/>
        <v>해***업(주)</v>
      </c>
      <c r="E2591" s="3" t="s">
        <v>372</v>
      </c>
      <c r="F2591" s="3" t="s">
        <v>13</v>
      </c>
      <c r="G2591" s="3" t="s">
        <v>1640</v>
      </c>
      <c r="H2591" t="str">
        <f t="shared" si="833"/>
        <v>광주광역시 서구 상무화원로</v>
      </c>
    </row>
    <row r="2592" spans="1:8" x14ac:dyDescent="0.3">
      <c r="A2592" s="3" t="s">
        <v>9</v>
      </c>
      <c r="B2592" s="3" t="s">
        <v>1641</v>
      </c>
      <c r="C2592" s="3" t="s">
        <v>1639</v>
      </c>
      <c r="D2592" s="3" t="str">
        <f t="shared" si="832"/>
        <v>해***업(주)</v>
      </c>
      <c r="E2592" s="3" t="s">
        <v>148</v>
      </c>
      <c r="F2592" s="3" t="s">
        <v>47</v>
      </c>
      <c r="G2592" s="3" t="s">
        <v>1640</v>
      </c>
      <c r="H2592" t="str">
        <f t="shared" si="833"/>
        <v>광주광역시 서구 상무화원로</v>
      </c>
    </row>
    <row r="2593" spans="1:8" x14ac:dyDescent="0.3">
      <c r="A2593" s="3" t="s">
        <v>9</v>
      </c>
      <c r="B2593" s="3" t="s">
        <v>1638</v>
      </c>
      <c r="C2593" s="3" t="s">
        <v>1639</v>
      </c>
      <c r="D2593" s="3" t="str">
        <f t="shared" si="832"/>
        <v>해***업(주)</v>
      </c>
      <c r="E2593" s="3" t="s">
        <v>438</v>
      </c>
      <c r="F2593" s="3" t="s">
        <v>13</v>
      </c>
      <c r="G2593" s="3" t="s">
        <v>1640</v>
      </c>
      <c r="H2593" t="str">
        <f t="shared" si="833"/>
        <v>광주광역시 서구 상무화원로</v>
      </c>
    </row>
    <row r="2594" spans="1:8" x14ac:dyDescent="0.3">
      <c r="A2594" s="3" t="s">
        <v>22</v>
      </c>
      <c r="B2594" s="3" t="s">
        <v>1641</v>
      </c>
      <c r="C2594" s="3" t="s">
        <v>1639</v>
      </c>
      <c r="D2594" s="3" t="str">
        <f t="shared" si="832"/>
        <v>해***업(주)</v>
      </c>
      <c r="E2594" s="3" t="s">
        <v>187</v>
      </c>
      <c r="F2594" s="3" t="s">
        <v>47</v>
      </c>
      <c r="G2594" s="3" t="s">
        <v>1640</v>
      </c>
      <c r="H2594" t="str">
        <f t="shared" si="833"/>
        <v>광주광역시 서구 상무화원로</v>
      </c>
    </row>
    <row r="2595" spans="1:8" x14ac:dyDescent="0.3">
      <c r="A2595" s="3" t="s">
        <v>33</v>
      </c>
      <c r="B2595" s="3" t="s">
        <v>1638</v>
      </c>
      <c r="C2595" s="3" t="s">
        <v>1639</v>
      </c>
      <c r="D2595" s="3" t="str">
        <f t="shared" si="832"/>
        <v>해***업(주)</v>
      </c>
      <c r="E2595" s="3" t="s">
        <v>91</v>
      </c>
      <c r="F2595" s="3" t="s">
        <v>13</v>
      </c>
      <c r="G2595" s="3" t="s">
        <v>1640</v>
      </c>
      <c r="H2595" t="str">
        <f t="shared" si="833"/>
        <v>광주광역시 서구 상무화원로</v>
      </c>
    </row>
    <row r="2596" spans="1:8" x14ac:dyDescent="0.3">
      <c r="A2596" s="3" t="s">
        <v>20</v>
      </c>
      <c r="B2596" s="3" t="s">
        <v>1638</v>
      </c>
      <c r="C2596" s="3" t="s">
        <v>1639</v>
      </c>
      <c r="D2596" s="3" t="str">
        <f t="shared" si="832"/>
        <v>해***업(주)</v>
      </c>
      <c r="E2596" s="3" t="s">
        <v>1130</v>
      </c>
      <c r="F2596" s="3" t="s">
        <v>13</v>
      </c>
      <c r="G2596" s="3" t="s">
        <v>1640</v>
      </c>
      <c r="H2596" t="str">
        <f t="shared" si="833"/>
        <v>광주광역시 서구 상무화원로</v>
      </c>
    </row>
    <row r="2597" spans="1:8" x14ac:dyDescent="0.3">
      <c r="A2597" s="3" t="s">
        <v>15</v>
      </c>
      <c r="B2597" s="3" t="s">
        <v>1641</v>
      </c>
      <c r="C2597" s="3" t="s">
        <v>1639</v>
      </c>
      <c r="D2597" s="3" t="str">
        <f t="shared" si="832"/>
        <v>해***업(주)</v>
      </c>
      <c r="E2597" s="3" t="s">
        <v>148</v>
      </c>
      <c r="F2597" s="3" t="s">
        <v>47</v>
      </c>
      <c r="G2597" s="3" t="s">
        <v>1640</v>
      </c>
      <c r="H2597" t="str">
        <f t="shared" si="833"/>
        <v>광주광역시 서구 상무화원로</v>
      </c>
    </row>
    <row r="2598" spans="1:8" x14ac:dyDescent="0.3">
      <c r="A2598" s="3" t="s">
        <v>36</v>
      </c>
      <c r="B2598" s="3" t="s">
        <v>1641</v>
      </c>
      <c r="C2598" s="3" t="s">
        <v>1639</v>
      </c>
      <c r="D2598" s="3" t="str">
        <f t="shared" si="832"/>
        <v>해***업(주)</v>
      </c>
      <c r="E2598" s="3" t="s">
        <v>120</v>
      </c>
      <c r="F2598" s="3" t="s">
        <v>47</v>
      </c>
      <c r="G2598" s="3" t="s">
        <v>1640</v>
      </c>
      <c r="H2598" t="str">
        <f t="shared" si="833"/>
        <v>광주광역시 서구 상무화원로</v>
      </c>
    </row>
    <row r="2599" spans="1:8" x14ac:dyDescent="0.3">
      <c r="A2599" s="3" t="s">
        <v>36</v>
      </c>
      <c r="B2599" s="3" t="s">
        <v>1638</v>
      </c>
      <c r="C2599" s="3" t="s">
        <v>1639</v>
      </c>
      <c r="D2599" s="3" t="str">
        <f t="shared" si="832"/>
        <v>해***업(주)</v>
      </c>
      <c r="E2599" s="3" t="s">
        <v>120</v>
      </c>
      <c r="F2599" s="3" t="s">
        <v>13</v>
      </c>
      <c r="G2599" s="3" t="s">
        <v>1640</v>
      </c>
      <c r="H2599" t="str">
        <f t="shared" si="833"/>
        <v>광주광역시 서구 상무화원로</v>
      </c>
    </row>
    <row r="2600" spans="1:8" x14ac:dyDescent="0.3">
      <c r="A2600" s="3" t="s">
        <v>38</v>
      </c>
      <c r="B2600" s="3" t="s">
        <v>1641</v>
      </c>
      <c r="C2600" s="3" t="s">
        <v>1639</v>
      </c>
      <c r="D2600" s="3" t="str">
        <f t="shared" si="832"/>
        <v>해***업(주)</v>
      </c>
      <c r="E2600" s="3" t="s">
        <v>120</v>
      </c>
      <c r="F2600" s="3" t="s">
        <v>47</v>
      </c>
      <c r="G2600" s="3" t="s">
        <v>1640</v>
      </c>
      <c r="H2600" t="str">
        <f t="shared" si="833"/>
        <v>광주광역시 서구 상무화원로</v>
      </c>
    </row>
    <row r="2601" spans="1:8" x14ac:dyDescent="0.3">
      <c r="A2601" s="3" t="s">
        <v>33</v>
      </c>
      <c r="B2601" s="3" t="s">
        <v>1641</v>
      </c>
      <c r="C2601" s="3" t="s">
        <v>1639</v>
      </c>
      <c r="D2601" s="3" t="str">
        <f t="shared" si="832"/>
        <v>해***업(주)</v>
      </c>
      <c r="E2601" s="3" t="s">
        <v>91</v>
      </c>
      <c r="F2601" s="3" t="s">
        <v>47</v>
      </c>
      <c r="G2601" s="3" t="s">
        <v>1640</v>
      </c>
      <c r="H2601" t="str">
        <f t="shared" si="833"/>
        <v>광주광역시 서구 상무화원로</v>
      </c>
    </row>
    <row r="2602" spans="1:8" x14ac:dyDescent="0.3">
      <c r="A2602" s="3" t="s">
        <v>38</v>
      </c>
      <c r="B2602" s="3" t="s">
        <v>1638</v>
      </c>
      <c r="C2602" s="3" t="s">
        <v>1639</v>
      </c>
      <c r="D2602" s="3" t="str">
        <f t="shared" si="832"/>
        <v>해***업(주)</v>
      </c>
      <c r="E2602" s="3" t="s">
        <v>120</v>
      </c>
      <c r="F2602" s="3" t="s">
        <v>13</v>
      </c>
      <c r="G2602" s="3" t="s">
        <v>1640</v>
      </c>
      <c r="H2602" t="str">
        <f t="shared" si="833"/>
        <v>광주광역시 서구 상무화원로</v>
      </c>
    </row>
    <row r="2603" spans="1:8" x14ac:dyDescent="0.3">
      <c r="A2603" s="3" t="s">
        <v>20</v>
      </c>
      <c r="B2603" s="3" t="s">
        <v>1642</v>
      </c>
      <c r="C2603" s="3" t="s">
        <v>1643</v>
      </c>
      <c r="D2603" s="3" t="str">
        <f>LEFT(C2603,4)&amp;"****"&amp;RIGHT(C2603,1)</f>
        <v>(주)무****사</v>
      </c>
      <c r="E2603" s="3" t="s">
        <v>91</v>
      </c>
      <c r="F2603" s="3" t="s">
        <v>56</v>
      </c>
      <c r="G2603" s="3" t="s">
        <v>1644</v>
      </c>
      <c r="H2603" t="str">
        <f>LEFT(G2603,14)</f>
        <v>광주광역시 서구 상무화원로</v>
      </c>
    </row>
    <row r="2604" spans="1:8" x14ac:dyDescent="0.3">
      <c r="A2604" s="3" t="s">
        <v>20</v>
      </c>
      <c r="B2604" s="3" t="s">
        <v>1645</v>
      </c>
      <c r="C2604" s="3" t="s">
        <v>1646</v>
      </c>
      <c r="D2604" s="3" t="str">
        <f>LEFT(C2604,4)&amp;"****"&amp;RIGHT(C2604,1)</f>
        <v>(주)두****설</v>
      </c>
      <c r="E2604" s="3" t="s">
        <v>69</v>
      </c>
      <c r="F2604" s="3" t="s">
        <v>56</v>
      </c>
      <c r="G2604" s="3" t="s">
        <v>1644</v>
      </c>
      <c r="H2604" t="str">
        <f>LEFT(G2604,14)</f>
        <v>광주광역시 서구 상무화원로</v>
      </c>
    </row>
    <row r="2605" spans="1:8" x14ac:dyDescent="0.3">
      <c r="A2605" s="3" t="s">
        <v>22</v>
      </c>
      <c r="B2605" s="3" t="s">
        <v>1642</v>
      </c>
      <c r="C2605" s="3" t="s">
        <v>1643</v>
      </c>
      <c r="D2605" s="3" t="str">
        <f>LEFT(C2605,4)&amp;"****"&amp;RIGHT(C2605,1)</f>
        <v>(주)무****사</v>
      </c>
      <c r="E2605" s="3" t="s">
        <v>187</v>
      </c>
      <c r="F2605" s="3" t="s">
        <v>56</v>
      </c>
      <c r="G2605" s="3" t="s">
        <v>1647</v>
      </c>
      <c r="H2605" t="str">
        <f>LEFT(G2605,14)</f>
        <v>광주광역시 서구 상무화원로</v>
      </c>
    </row>
    <row r="2606" spans="1:8" x14ac:dyDescent="0.3">
      <c r="A2606" s="3" t="s">
        <v>22</v>
      </c>
      <c r="B2606" s="3" t="s">
        <v>1648</v>
      </c>
      <c r="C2606" s="3" t="s">
        <v>1649</v>
      </c>
      <c r="D2606" s="3" t="str">
        <f t="shared" ref="D2606:D2608" si="834">LEFT(C2606,1)&amp;"****"&amp;RIGHT(C2606,3)</f>
        <v>고****(주)</v>
      </c>
      <c r="E2606" s="3" t="s">
        <v>1650</v>
      </c>
      <c r="F2606" s="3" t="s">
        <v>47</v>
      </c>
      <c r="G2606" s="3" t="s">
        <v>1651</v>
      </c>
      <c r="H2606" t="str">
        <f t="shared" ref="H2606:H2608" si="835">LEFT(G2606,14)</f>
        <v>광주광역시 서구 상무화원로</v>
      </c>
    </row>
    <row r="2607" spans="1:8" x14ac:dyDescent="0.3">
      <c r="A2607" s="3" t="s">
        <v>22</v>
      </c>
      <c r="B2607" s="3" t="s">
        <v>1652</v>
      </c>
      <c r="C2607" s="3" t="s">
        <v>1649</v>
      </c>
      <c r="D2607" s="3" t="str">
        <f t="shared" si="834"/>
        <v>고****(주)</v>
      </c>
      <c r="E2607" s="3" t="s">
        <v>1653</v>
      </c>
      <c r="F2607" s="3" t="s">
        <v>47</v>
      </c>
      <c r="G2607" s="3" t="s">
        <v>1651</v>
      </c>
      <c r="H2607" t="str">
        <f t="shared" si="835"/>
        <v>광주광역시 서구 상무화원로</v>
      </c>
    </row>
    <row r="2608" spans="1:8" x14ac:dyDescent="0.3">
      <c r="A2608" s="3" t="s">
        <v>30</v>
      </c>
      <c r="B2608" s="3" t="s">
        <v>1652</v>
      </c>
      <c r="C2608" s="3" t="s">
        <v>1649</v>
      </c>
      <c r="D2608" s="3" t="str">
        <f t="shared" si="834"/>
        <v>고****(주)</v>
      </c>
      <c r="E2608" s="3" t="s">
        <v>114</v>
      </c>
      <c r="F2608" s="3" t="s">
        <v>47</v>
      </c>
      <c r="G2608" s="3" t="s">
        <v>1654</v>
      </c>
      <c r="H2608" t="str">
        <f t="shared" si="835"/>
        <v>광주광역시 서구 상무화원로</v>
      </c>
    </row>
    <row r="2609" spans="1:8" x14ac:dyDescent="0.3">
      <c r="A2609" s="3" t="s">
        <v>33</v>
      </c>
      <c r="B2609" s="3" t="s">
        <v>1655</v>
      </c>
      <c r="C2609" s="3" t="s">
        <v>1656</v>
      </c>
      <c r="D2609" s="3" t="str">
        <f>LEFT(C2609,4)&amp;"*"</f>
        <v>(주)천*</v>
      </c>
      <c r="E2609" s="3" t="s">
        <v>91</v>
      </c>
      <c r="F2609" s="3" t="s">
        <v>47</v>
      </c>
      <c r="G2609" s="3" t="s">
        <v>1654</v>
      </c>
      <c r="H2609" t="str">
        <f>LEFT(G2609,14)</f>
        <v>광주광역시 서구 상무화원로</v>
      </c>
    </row>
    <row r="2610" spans="1:8" x14ac:dyDescent="0.3">
      <c r="A2610" s="3" t="s">
        <v>30</v>
      </c>
      <c r="B2610" s="3" t="s">
        <v>1645</v>
      </c>
      <c r="C2610" s="3" t="s">
        <v>1646</v>
      </c>
      <c r="D2610" s="3" t="str">
        <f>LEFT(C2610,4)&amp;"****"&amp;RIGHT(C2610,1)</f>
        <v>(주)두****설</v>
      </c>
      <c r="E2610" s="3" t="s">
        <v>1657</v>
      </c>
      <c r="F2610" s="3" t="s">
        <v>56</v>
      </c>
      <c r="G2610" s="3" t="s">
        <v>1644</v>
      </c>
      <c r="H2610" t="str">
        <f>LEFT(G2610,14)</f>
        <v>광주광역시 서구 상무화원로</v>
      </c>
    </row>
    <row r="2611" spans="1:8" x14ac:dyDescent="0.3">
      <c r="A2611" s="3" t="s">
        <v>30</v>
      </c>
      <c r="B2611" s="3" t="s">
        <v>1655</v>
      </c>
      <c r="C2611" s="3" t="s">
        <v>1656</v>
      </c>
      <c r="D2611" s="3" t="str">
        <f t="shared" ref="D2611:D2612" si="836">LEFT(C2611,4)&amp;"*"</f>
        <v>(주)천*</v>
      </c>
      <c r="E2611" s="3" t="s">
        <v>114</v>
      </c>
      <c r="F2611" s="3" t="s">
        <v>47</v>
      </c>
      <c r="G2611" s="3" t="s">
        <v>1654</v>
      </c>
      <c r="H2611" t="str">
        <f t="shared" ref="H2611:H2612" si="837">LEFT(G2611,14)</f>
        <v>광주광역시 서구 상무화원로</v>
      </c>
    </row>
    <row r="2612" spans="1:8" x14ac:dyDescent="0.3">
      <c r="A2612" s="3" t="s">
        <v>38</v>
      </c>
      <c r="B2612" s="3" t="s">
        <v>1655</v>
      </c>
      <c r="C2612" s="3" t="s">
        <v>1656</v>
      </c>
      <c r="D2612" s="3" t="str">
        <f t="shared" si="836"/>
        <v>(주)천*</v>
      </c>
      <c r="E2612" s="3" t="s">
        <v>120</v>
      </c>
      <c r="F2612" s="3" t="s">
        <v>47</v>
      </c>
      <c r="G2612" s="3" t="s">
        <v>1654</v>
      </c>
      <c r="H2612" t="str">
        <f t="shared" si="837"/>
        <v>광주광역시 서구 상무화원로</v>
      </c>
    </row>
    <row r="2613" spans="1:8" x14ac:dyDescent="0.3">
      <c r="A2613" s="3" t="s">
        <v>38</v>
      </c>
      <c r="B2613" s="3" t="s">
        <v>1642</v>
      </c>
      <c r="C2613" s="3" t="s">
        <v>1643</v>
      </c>
      <c r="D2613" s="3" t="str">
        <f>LEFT(C2613,4)&amp;"****"&amp;RIGHT(C2613,1)</f>
        <v>(주)무****사</v>
      </c>
      <c r="E2613" s="3" t="s">
        <v>120</v>
      </c>
      <c r="F2613" s="3" t="s">
        <v>56</v>
      </c>
      <c r="G2613" s="3" t="s">
        <v>1644</v>
      </c>
      <c r="H2613" t="str">
        <f>LEFT(G2613,14)</f>
        <v>광주광역시 서구 상무화원로</v>
      </c>
    </row>
    <row r="2614" spans="1:8" x14ac:dyDescent="0.3">
      <c r="A2614" s="3" t="s">
        <v>38</v>
      </c>
      <c r="B2614" s="3" t="s">
        <v>1645</v>
      </c>
      <c r="C2614" s="3" t="s">
        <v>1646</v>
      </c>
      <c r="D2614" s="3" t="str">
        <f>LEFT(C2614,4)&amp;"****"&amp;RIGHT(C2614,1)</f>
        <v>(주)두****설</v>
      </c>
      <c r="E2614" s="3" t="s">
        <v>81</v>
      </c>
      <c r="F2614" s="3" t="s">
        <v>56</v>
      </c>
      <c r="G2614" s="3" t="s">
        <v>1644</v>
      </c>
      <c r="H2614" t="str">
        <f>LEFT(G2614,14)</f>
        <v>광주광역시 서구 상무화원로</v>
      </c>
    </row>
    <row r="2615" spans="1:8" x14ac:dyDescent="0.3">
      <c r="A2615" s="3" t="s">
        <v>36</v>
      </c>
      <c r="B2615" s="3" t="s">
        <v>1652</v>
      </c>
      <c r="C2615" s="3" t="s">
        <v>1649</v>
      </c>
      <c r="D2615" s="3" t="str">
        <f t="shared" ref="D2615:D2617" si="838">LEFT(C2615,1)&amp;"****"&amp;RIGHT(C2615,3)</f>
        <v>고****(주)</v>
      </c>
      <c r="E2615" s="3" t="s">
        <v>120</v>
      </c>
      <c r="F2615" s="3" t="s">
        <v>47</v>
      </c>
      <c r="G2615" s="3" t="s">
        <v>1654</v>
      </c>
      <c r="H2615" t="str">
        <f t="shared" ref="H2615:H2617" si="839">LEFT(G2615,14)</f>
        <v>광주광역시 서구 상무화원로</v>
      </c>
    </row>
    <row r="2616" spans="1:8" x14ac:dyDescent="0.3">
      <c r="A2616" s="3" t="s">
        <v>38</v>
      </c>
      <c r="B2616" s="3" t="s">
        <v>1652</v>
      </c>
      <c r="C2616" s="3" t="s">
        <v>1649</v>
      </c>
      <c r="D2616" s="3" t="str">
        <f t="shared" si="838"/>
        <v>고****(주)</v>
      </c>
      <c r="E2616" s="3" t="s">
        <v>120</v>
      </c>
      <c r="F2616" s="3" t="s">
        <v>47</v>
      </c>
      <c r="G2616" s="3" t="s">
        <v>1654</v>
      </c>
      <c r="H2616" t="str">
        <f t="shared" si="839"/>
        <v>광주광역시 서구 상무화원로</v>
      </c>
    </row>
    <row r="2617" spans="1:8" x14ac:dyDescent="0.3">
      <c r="A2617" s="3" t="s">
        <v>28</v>
      </c>
      <c r="B2617" s="3" t="s">
        <v>1652</v>
      </c>
      <c r="C2617" s="3" t="s">
        <v>1649</v>
      </c>
      <c r="D2617" s="3" t="str">
        <f t="shared" si="838"/>
        <v>고****(주)</v>
      </c>
      <c r="E2617" s="3" t="s">
        <v>119</v>
      </c>
      <c r="F2617" s="3" t="s">
        <v>47</v>
      </c>
      <c r="G2617" s="3" t="s">
        <v>1654</v>
      </c>
      <c r="H2617" t="str">
        <f t="shared" si="839"/>
        <v>광주광역시 서구 상무화원로</v>
      </c>
    </row>
    <row r="2618" spans="1:8" x14ac:dyDescent="0.3">
      <c r="A2618" s="3" t="s">
        <v>28</v>
      </c>
      <c r="B2618" s="3" t="s">
        <v>1645</v>
      </c>
      <c r="C2618" s="3" t="s">
        <v>1646</v>
      </c>
      <c r="D2618" s="3" t="str">
        <f>LEFT(C2618,4)&amp;"****"&amp;RIGHT(C2618,1)</f>
        <v>(주)두****설</v>
      </c>
      <c r="E2618" s="3" t="s">
        <v>80</v>
      </c>
      <c r="F2618" s="3" t="s">
        <v>56</v>
      </c>
      <c r="G2618" s="3" t="s">
        <v>1644</v>
      </c>
      <c r="H2618" t="str">
        <f t="shared" ref="H2618:H2628" si="840">LEFT(G2618,14)</f>
        <v>광주광역시 서구 상무화원로</v>
      </c>
    </row>
    <row r="2619" spans="1:8" x14ac:dyDescent="0.3">
      <c r="A2619" s="3" t="s">
        <v>20</v>
      </c>
      <c r="B2619" s="3" t="s">
        <v>1655</v>
      </c>
      <c r="C2619" s="3" t="s">
        <v>1656</v>
      </c>
      <c r="D2619" s="3" t="str">
        <f>LEFT(C2619,4)&amp;"*"</f>
        <v>(주)천*</v>
      </c>
      <c r="E2619" s="3" t="s">
        <v>91</v>
      </c>
      <c r="F2619" s="3" t="s">
        <v>47</v>
      </c>
      <c r="G2619" s="3" t="s">
        <v>1654</v>
      </c>
      <c r="H2619" t="str">
        <f t="shared" si="840"/>
        <v>광주광역시 서구 상무화원로</v>
      </c>
    </row>
    <row r="2620" spans="1:8" x14ac:dyDescent="0.3">
      <c r="A2620" s="3" t="s">
        <v>33</v>
      </c>
      <c r="B2620" s="3" t="s">
        <v>1642</v>
      </c>
      <c r="C2620" s="3" t="s">
        <v>1643</v>
      </c>
      <c r="D2620" s="3" t="str">
        <f>LEFT(C2620,4)&amp;"****"&amp;RIGHT(C2620,1)</f>
        <v>(주)무****사</v>
      </c>
      <c r="E2620" s="3" t="s">
        <v>91</v>
      </c>
      <c r="F2620" s="3" t="s">
        <v>56</v>
      </c>
      <c r="G2620" s="3" t="s">
        <v>1644</v>
      </c>
      <c r="H2620" t="str">
        <f t="shared" si="840"/>
        <v>광주광역시 서구 상무화원로</v>
      </c>
    </row>
    <row r="2621" spans="1:8" x14ac:dyDescent="0.3">
      <c r="A2621" s="3" t="s">
        <v>22</v>
      </c>
      <c r="B2621" s="3" t="s">
        <v>1645</v>
      </c>
      <c r="C2621" s="3" t="s">
        <v>1646</v>
      </c>
      <c r="D2621" s="3" t="str">
        <f>LEFT(C2621,4)&amp;"****"&amp;RIGHT(C2621,1)</f>
        <v>(주)두****설</v>
      </c>
      <c r="E2621" s="3" t="s">
        <v>68</v>
      </c>
      <c r="F2621" s="3" t="s">
        <v>56</v>
      </c>
      <c r="G2621" s="3" t="s">
        <v>1647</v>
      </c>
      <c r="H2621" t="str">
        <f t="shared" si="840"/>
        <v>광주광역시 서구 상무화원로</v>
      </c>
    </row>
    <row r="2622" spans="1:8" x14ac:dyDescent="0.3">
      <c r="A2622" s="3" t="s">
        <v>36</v>
      </c>
      <c r="B2622" s="3" t="s">
        <v>1642</v>
      </c>
      <c r="C2622" s="3" t="s">
        <v>1643</v>
      </c>
      <c r="D2622" s="3" t="str">
        <f>LEFT(C2622,4)&amp;"****"&amp;RIGHT(C2622,1)</f>
        <v>(주)무****사</v>
      </c>
      <c r="E2622" s="3" t="s">
        <v>120</v>
      </c>
      <c r="F2622" s="3" t="s">
        <v>56</v>
      </c>
      <c r="G2622" s="3" t="s">
        <v>1644</v>
      </c>
      <c r="H2622" t="str">
        <f t="shared" si="840"/>
        <v>광주광역시 서구 상무화원로</v>
      </c>
    </row>
    <row r="2623" spans="1:8" x14ac:dyDescent="0.3">
      <c r="A2623" s="3" t="s">
        <v>36</v>
      </c>
      <c r="B2623" s="3" t="s">
        <v>1658</v>
      </c>
      <c r="C2623" s="3" t="s">
        <v>1659</v>
      </c>
      <c r="D2623" s="3" t="str">
        <f>LEFT(C2623,4)&amp;"****"&amp;RIGHT(C2623,1)</f>
        <v>주식회사****트</v>
      </c>
      <c r="E2623" s="3" t="s">
        <v>1660</v>
      </c>
      <c r="F2623" s="3" t="s">
        <v>56</v>
      </c>
      <c r="G2623" s="3" t="s">
        <v>1661</v>
      </c>
      <c r="H2623" t="str">
        <f t="shared" si="840"/>
        <v>광주광역시 서구 상무화원로</v>
      </c>
    </row>
    <row r="2624" spans="1:8" x14ac:dyDescent="0.3">
      <c r="A2624" s="3" t="s">
        <v>36</v>
      </c>
      <c r="B2624" s="3" t="s">
        <v>1655</v>
      </c>
      <c r="C2624" s="3" t="s">
        <v>1656</v>
      </c>
      <c r="D2624" s="3" t="str">
        <f>LEFT(C2624,4)&amp;"*"</f>
        <v>(주)천*</v>
      </c>
      <c r="E2624" s="3" t="s">
        <v>120</v>
      </c>
      <c r="F2624" s="3" t="s">
        <v>47</v>
      </c>
      <c r="G2624" s="3" t="s">
        <v>1654</v>
      </c>
      <c r="H2624" t="str">
        <f t="shared" si="840"/>
        <v>광주광역시 서구 상무화원로</v>
      </c>
    </row>
    <row r="2625" spans="1:8" x14ac:dyDescent="0.3">
      <c r="A2625" s="3" t="s">
        <v>9</v>
      </c>
      <c r="B2625" s="3" t="s">
        <v>1642</v>
      </c>
      <c r="C2625" s="3" t="s">
        <v>1643</v>
      </c>
      <c r="D2625" s="3" t="str">
        <f>LEFT(C2625,4)&amp;"****"&amp;RIGHT(C2625,1)</f>
        <v>(주)무****사</v>
      </c>
      <c r="E2625" s="3" t="s">
        <v>148</v>
      </c>
      <c r="F2625" s="3" t="s">
        <v>56</v>
      </c>
      <c r="G2625" s="3" t="s">
        <v>1647</v>
      </c>
      <c r="H2625" t="str">
        <f t="shared" si="840"/>
        <v>광주광역시 서구 상무화원로</v>
      </c>
    </row>
    <row r="2626" spans="1:8" x14ac:dyDescent="0.3">
      <c r="A2626" s="3" t="s">
        <v>9</v>
      </c>
      <c r="B2626" s="3" t="s">
        <v>1648</v>
      </c>
      <c r="C2626" s="3" t="s">
        <v>1649</v>
      </c>
      <c r="D2626" s="3" t="str">
        <f>LEFT(C2626,1)&amp;"****"&amp;RIGHT(C2626,3)</f>
        <v>고****(주)</v>
      </c>
      <c r="E2626" s="3" t="s">
        <v>233</v>
      </c>
      <c r="F2626" s="3" t="s">
        <v>47</v>
      </c>
      <c r="G2626" s="3" t="s">
        <v>1651</v>
      </c>
      <c r="H2626" t="str">
        <f t="shared" si="840"/>
        <v>광주광역시 서구 상무화원로</v>
      </c>
    </row>
    <row r="2627" spans="1:8" x14ac:dyDescent="0.3">
      <c r="A2627" s="3" t="s">
        <v>32</v>
      </c>
      <c r="B2627" s="3" t="s">
        <v>1642</v>
      </c>
      <c r="C2627" s="3" t="s">
        <v>1643</v>
      </c>
      <c r="D2627" s="3" t="str">
        <f>LEFT(C2627,4)&amp;"****"&amp;RIGHT(C2627,1)</f>
        <v>(주)무****사</v>
      </c>
      <c r="E2627" s="3" t="s">
        <v>119</v>
      </c>
      <c r="F2627" s="3" t="s">
        <v>56</v>
      </c>
      <c r="G2627" s="3" t="s">
        <v>1644</v>
      </c>
      <c r="H2627" t="str">
        <f t="shared" si="840"/>
        <v>광주광역시 서구 상무화원로</v>
      </c>
    </row>
    <row r="2628" spans="1:8" x14ac:dyDescent="0.3">
      <c r="A2628" s="3" t="s">
        <v>9</v>
      </c>
      <c r="B2628" s="3" t="s">
        <v>1652</v>
      </c>
      <c r="C2628" s="3" t="s">
        <v>1649</v>
      </c>
      <c r="D2628" s="3" t="str">
        <f>LEFT(C2628,1)&amp;"****"&amp;RIGHT(C2628,3)</f>
        <v>고****(주)</v>
      </c>
      <c r="E2628" s="3" t="s">
        <v>148</v>
      </c>
      <c r="F2628" s="3" t="s">
        <v>47</v>
      </c>
      <c r="G2628" s="3" t="s">
        <v>1651</v>
      </c>
      <c r="H2628" t="str">
        <f t="shared" si="840"/>
        <v>광주광역시 서구 상무화원로</v>
      </c>
    </row>
    <row r="2629" spans="1:8" x14ac:dyDescent="0.3">
      <c r="A2629" s="3" t="s">
        <v>9</v>
      </c>
      <c r="B2629" s="3" t="s">
        <v>1645</v>
      </c>
      <c r="C2629" s="3" t="s">
        <v>1646</v>
      </c>
      <c r="D2629" s="3" t="str">
        <f t="shared" ref="D2629:D2630" si="841">LEFT(C2629,4)&amp;"****"&amp;RIGHT(C2629,1)</f>
        <v>(주)두****설</v>
      </c>
      <c r="E2629" s="3" t="s">
        <v>66</v>
      </c>
      <c r="F2629" s="3" t="s">
        <v>56</v>
      </c>
      <c r="G2629" s="3" t="s">
        <v>1647</v>
      </c>
      <c r="H2629" t="str">
        <f t="shared" ref="H2629:H2641" si="842">LEFT(G2629,14)</f>
        <v>광주광역시 서구 상무화원로</v>
      </c>
    </row>
    <row r="2630" spans="1:8" x14ac:dyDescent="0.3">
      <c r="A2630" s="3" t="s">
        <v>36</v>
      </c>
      <c r="B2630" s="3" t="s">
        <v>1645</v>
      </c>
      <c r="C2630" s="3" t="s">
        <v>1646</v>
      </c>
      <c r="D2630" s="3" t="str">
        <f t="shared" si="841"/>
        <v>(주)두****설</v>
      </c>
      <c r="E2630" s="3" t="s">
        <v>81</v>
      </c>
      <c r="F2630" s="3" t="s">
        <v>56</v>
      </c>
      <c r="G2630" s="3" t="s">
        <v>1644</v>
      </c>
      <c r="H2630" t="str">
        <f t="shared" si="842"/>
        <v>광주광역시 서구 상무화원로</v>
      </c>
    </row>
    <row r="2631" spans="1:8" x14ac:dyDescent="0.3">
      <c r="A2631" s="3" t="s">
        <v>32</v>
      </c>
      <c r="B2631" s="3" t="s">
        <v>1652</v>
      </c>
      <c r="C2631" s="3" t="s">
        <v>1649</v>
      </c>
      <c r="D2631" s="3" t="str">
        <f t="shared" ref="D2631:D2632" si="843">LEFT(C2631,1)&amp;"****"&amp;RIGHT(C2631,3)</f>
        <v>고****(주)</v>
      </c>
      <c r="E2631" s="3" t="s">
        <v>119</v>
      </c>
      <c r="F2631" s="3" t="s">
        <v>47</v>
      </c>
      <c r="G2631" s="3" t="s">
        <v>1654</v>
      </c>
      <c r="H2631" t="str">
        <f t="shared" si="842"/>
        <v>광주광역시 서구 상무화원로</v>
      </c>
    </row>
    <row r="2632" spans="1:8" x14ac:dyDescent="0.3">
      <c r="A2632" s="3" t="s">
        <v>15</v>
      </c>
      <c r="B2632" s="3" t="s">
        <v>1652</v>
      </c>
      <c r="C2632" s="3" t="s">
        <v>1649</v>
      </c>
      <c r="D2632" s="3" t="str">
        <f t="shared" si="843"/>
        <v>고****(주)</v>
      </c>
      <c r="E2632" s="3" t="s">
        <v>148</v>
      </c>
      <c r="F2632" s="3" t="s">
        <v>47</v>
      </c>
      <c r="G2632" s="3" t="s">
        <v>1651</v>
      </c>
      <c r="H2632" t="str">
        <f t="shared" si="842"/>
        <v>광주광역시 서구 상무화원로</v>
      </c>
    </row>
    <row r="2633" spans="1:8" x14ac:dyDescent="0.3">
      <c r="A2633" s="3" t="s">
        <v>15</v>
      </c>
      <c r="B2633" s="3" t="s">
        <v>1645</v>
      </c>
      <c r="C2633" s="3" t="s">
        <v>1646</v>
      </c>
      <c r="D2633" s="3" t="str">
        <f>LEFT(C2633,4)&amp;"****"&amp;RIGHT(C2633,1)</f>
        <v>(주)두****설</v>
      </c>
      <c r="E2633" s="3" t="s">
        <v>66</v>
      </c>
      <c r="F2633" s="3" t="s">
        <v>56</v>
      </c>
      <c r="G2633" s="3" t="s">
        <v>1647</v>
      </c>
      <c r="H2633" t="str">
        <f t="shared" si="842"/>
        <v>광주광역시 서구 상무화원로</v>
      </c>
    </row>
    <row r="2634" spans="1:8" x14ac:dyDescent="0.3">
      <c r="A2634" s="3" t="s">
        <v>28</v>
      </c>
      <c r="B2634" s="3" t="s">
        <v>1642</v>
      </c>
      <c r="C2634" s="3" t="s">
        <v>1643</v>
      </c>
      <c r="D2634" s="3" t="str">
        <f>LEFT(C2634,4)&amp;"****"&amp;RIGHT(C2634,1)</f>
        <v>(주)무****사</v>
      </c>
      <c r="E2634" s="3" t="s">
        <v>119</v>
      </c>
      <c r="F2634" s="3" t="s">
        <v>56</v>
      </c>
      <c r="G2634" s="3" t="s">
        <v>1644</v>
      </c>
      <c r="H2634" t="str">
        <f t="shared" si="842"/>
        <v>광주광역시 서구 상무화원로</v>
      </c>
    </row>
    <row r="2635" spans="1:8" x14ac:dyDescent="0.3">
      <c r="A2635" s="3" t="s">
        <v>32</v>
      </c>
      <c r="B2635" s="3" t="s">
        <v>1645</v>
      </c>
      <c r="C2635" s="3" t="s">
        <v>1646</v>
      </c>
      <c r="D2635" s="3" t="str">
        <f>LEFT(C2635,4)&amp;"****"&amp;RIGHT(C2635,1)</f>
        <v>(주)두****설</v>
      </c>
      <c r="E2635" s="3" t="s">
        <v>80</v>
      </c>
      <c r="F2635" s="3" t="s">
        <v>56</v>
      </c>
      <c r="G2635" s="3" t="s">
        <v>1644</v>
      </c>
      <c r="H2635" t="str">
        <f t="shared" si="842"/>
        <v>광주광역시 서구 상무화원로</v>
      </c>
    </row>
    <row r="2636" spans="1:8" x14ac:dyDescent="0.3">
      <c r="A2636" s="3" t="s">
        <v>28</v>
      </c>
      <c r="B2636" s="3" t="s">
        <v>1655</v>
      </c>
      <c r="C2636" s="3" t="s">
        <v>1656</v>
      </c>
      <c r="D2636" s="3" t="str">
        <f>LEFT(C2636,4)&amp;"*"</f>
        <v>(주)천*</v>
      </c>
      <c r="E2636" s="3" t="s">
        <v>119</v>
      </c>
      <c r="F2636" s="3" t="s">
        <v>47</v>
      </c>
      <c r="G2636" s="3" t="s">
        <v>1654</v>
      </c>
      <c r="H2636" t="str">
        <f t="shared" si="842"/>
        <v>광주광역시 서구 상무화원로</v>
      </c>
    </row>
    <row r="2637" spans="1:8" x14ac:dyDescent="0.3">
      <c r="A2637" s="3" t="s">
        <v>30</v>
      </c>
      <c r="B2637" s="3" t="s">
        <v>1642</v>
      </c>
      <c r="C2637" s="3" t="s">
        <v>1643</v>
      </c>
      <c r="D2637" s="3" t="str">
        <f>LEFT(C2637,4)&amp;"****"&amp;RIGHT(C2637,1)</f>
        <v>(주)무****사</v>
      </c>
      <c r="E2637" s="3" t="s">
        <v>114</v>
      </c>
      <c r="F2637" s="3" t="s">
        <v>56</v>
      </c>
      <c r="G2637" s="3" t="s">
        <v>1644</v>
      </c>
      <c r="H2637" t="str">
        <f t="shared" si="842"/>
        <v>광주광역시 서구 상무화원로</v>
      </c>
    </row>
    <row r="2638" spans="1:8" x14ac:dyDescent="0.3">
      <c r="A2638" s="3" t="s">
        <v>33</v>
      </c>
      <c r="B2638" s="3" t="s">
        <v>1652</v>
      </c>
      <c r="C2638" s="3" t="s">
        <v>1649</v>
      </c>
      <c r="D2638" s="3" t="str">
        <f>LEFT(C2638,1)&amp;"****"&amp;RIGHT(C2638,3)</f>
        <v>고****(주)</v>
      </c>
      <c r="E2638" s="3" t="s">
        <v>91</v>
      </c>
      <c r="F2638" s="3" t="s">
        <v>47</v>
      </c>
      <c r="G2638" s="3" t="s">
        <v>1654</v>
      </c>
      <c r="H2638" t="str">
        <f t="shared" si="842"/>
        <v>광주광역시 서구 상무화원로</v>
      </c>
    </row>
    <row r="2639" spans="1:8" x14ac:dyDescent="0.3">
      <c r="A2639" s="3" t="s">
        <v>33</v>
      </c>
      <c r="B2639" s="3" t="s">
        <v>1645</v>
      </c>
      <c r="C2639" s="3" t="s">
        <v>1646</v>
      </c>
      <c r="D2639" s="3" t="str">
        <f>LEFT(C2639,4)&amp;"****"&amp;RIGHT(C2639,1)</f>
        <v>(주)두****설</v>
      </c>
      <c r="E2639" s="3" t="s">
        <v>69</v>
      </c>
      <c r="F2639" s="3" t="s">
        <v>56</v>
      </c>
      <c r="G2639" s="3" t="s">
        <v>1644</v>
      </c>
      <c r="H2639" t="str">
        <f t="shared" si="842"/>
        <v>광주광역시 서구 상무화원로</v>
      </c>
    </row>
    <row r="2640" spans="1:8" x14ac:dyDescent="0.3">
      <c r="A2640" s="3" t="s">
        <v>32</v>
      </c>
      <c r="B2640" s="3" t="s">
        <v>1655</v>
      </c>
      <c r="C2640" s="3" t="s">
        <v>1656</v>
      </c>
      <c r="D2640" s="3" t="str">
        <f t="shared" ref="D2640:D2641" si="844">LEFT(C2640,4)&amp;"*"</f>
        <v>(주)천*</v>
      </c>
      <c r="E2640" s="3" t="s">
        <v>119</v>
      </c>
      <c r="F2640" s="3" t="s">
        <v>47</v>
      </c>
      <c r="G2640" s="3" t="s">
        <v>1654</v>
      </c>
      <c r="H2640" t="str">
        <f t="shared" si="842"/>
        <v>광주광역시 서구 상무화원로</v>
      </c>
    </row>
    <row r="2641" spans="1:8" x14ac:dyDescent="0.3">
      <c r="A2641" s="3" t="s">
        <v>15</v>
      </c>
      <c r="B2641" s="3" t="s">
        <v>1655</v>
      </c>
      <c r="C2641" s="3" t="s">
        <v>1656</v>
      </c>
      <c r="D2641" s="3" t="str">
        <f t="shared" si="844"/>
        <v>(주)천*</v>
      </c>
      <c r="E2641" s="3" t="s">
        <v>148</v>
      </c>
      <c r="F2641" s="3" t="s">
        <v>47</v>
      </c>
      <c r="G2641" s="3" t="s">
        <v>1654</v>
      </c>
      <c r="H2641" t="str">
        <f t="shared" si="842"/>
        <v>광주광역시 서구 상무화원로</v>
      </c>
    </row>
    <row r="2642" spans="1:8" x14ac:dyDescent="0.3">
      <c r="A2642" s="3" t="s">
        <v>15</v>
      </c>
      <c r="B2642" s="3" t="s">
        <v>1642</v>
      </c>
      <c r="C2642" s="3" t="s">
        <v>1643</v>
      </c>
      <c r="D2642" s="3" t="str">
        <f>LEFT(C2642,4)&amp;"****"&amp;RIGHT(C2642,1)</f>
        <v>(주)무****사</v>
      </c>
      <c r="E2642" s="3" t="s">
        <v>148</v>
      </c>
      <c r="F2642" s="3" t="s">
        <v>56</v>
      </c>
      <c r="G2642" s="3" t="s">
        <v>1647</v>
      </c>
      <c r="H2642" t="str">
        <f>LEFT(G2642,14)</f>
        <v>광주광역시 서구 상무화원로</v>
      </c>
    </row>
    <row r="2643" spans="1:8" x14ac:dyDescent="0.3">
      <c r="A2643" s="3" t="s">
        <v>15</v>
      </c>
      <c r="B2643" s="3" t="s">
        <v>1648</v>
      </c>
      <c r="C2643" s="3" t="s">
        <v>1649</v>
      </c>
      <c r="D2643" s="3" t="str">
        <f t="shared" ref="D2643:D2644" si="845">LEFT(C2643,1)&amp;"****"&amp;RIGHT(C2643,3)</f>
        <v>고****(주)</v>
      </c>
      <c r="E2643" s="3" t="s">
        <v>1662</v>
      </c>
      <c r="F2643" s="3" t="s">
        <v>47</v>
      </c>
      <c r="G2643" s="3" t="s">
        <v>1651</v>
      </c>
      <c r="H2643" t="str">
        <f t="shared" ref="H2643:H2644" si="846">LEFT(G2643,14)</f>
        <v>광주광역시 서구 상무화원로</v>
      </c>
    </row>
    <row r="2644" spans="1:8" x14ac:dyDescent="0.3">
      <c r="A2644" s="3" t="s">
        <v>20</v>
      </c>
      <c r="B2644" s="3" t="s">
        <v>1652</v>
      </c>
      <c r="C2644" s="3" t="s">
        <v>1649</v>
      </c>
      <c r="D2644" s="3" t="str">
        <f t="shared" si="845"/>
        <v>고****(주)</v>
      </c>
      <c r="E2644" s="3" t="s">
        <v>91</v>
      </c>
      <c r="F2644" s="3" t="s">
        <v>47</v>
      </c>
      <c r="G2644" s="3" t="s">
        <v>1654</v>
      </c>
      <c r="H2644" t="str">
        <f t="shared" si="846"/>
        <v>광주광역시 서구 상무화원로</v>
      </c>
    </row>
    <row r="2645" spans="1:8" x14ac:dyDescent="0.3">
      <c r="A2645" s="3" t="s">
        <v>58</v>
      </c>
      <c r="B2645" s="3" t="s">
        <v>1655</v>
      </c>
      <c r="C2645" s="3" t="s">
        <v>1656</v>
      </c>
      <c r="D2645" s="3" t="str">
        <f>LEFT(C2645,4)&amp;"*"</f>
        <v>(주)천*</v>
      </c>
      <c r="E2645" s="3" t="s">
        <v>114</v>
      </c>
      <c r="F2645" s="3" t="s">
        <v>47</v>
      </c>
      <c r="G2645" s="3" t="s">
        <v>1654</v>
      </c>
      <c r="H2645" t="str">
        <f>LEFT(G2645,14)</f>
        <v>광주광역시 서구 상무화원로</v>
      </c>
    </row>
    <row r="2646" spans="1:8" x14ac:dyDescent="0.3">
      <c r="A2646" s="3" t="s">
        <v>32</v>
      </c>
      <c r="B2646" s="3" t="s">
        <v>1663</v>
      </c>
      <c r="C2646" s="3" t="s">
        <v>1664</v>
      </c>
      <c r="D2646" s="3" t="str">
        <f t="shared" ref="D2646:D2654" si="847">LEFT(C2646,1)&amp;"*"&amp;RIGHT(C2646,1)</f>
        <v>김*자</v>
      </c>
      <c r="E2646" s="3" t="s">
        <v>588</v>
      </c>
      <c r="F2646" s="3" t="s">
        <v>13</v>
      </c>
      <c r="G2646" s="3" t="s">
        <v>1665</v>
      </c>
      <c r="H2646" t="str">
        <f t="shared" ref="H2646:H2647" si="848">LEFT(G2646,14)</f>
        <v xml:space="preserve">광주광역시 서구 세동2길 </v>
      </c>
    </row>
    <row r="2647" spans="1:8" x14ac:dyDescent="0.3">
      <c r="A2647" s="3" t="s">
        <v>28</v>
      </c>
      <c r="B2647" s="3" t="s">
        <v>1663</v>
      </c>
      <c r="C2647" s="3" t="s">
        <v>1664</v>
      </c>
      <c r="D2647" s="3" t="str">
        <f t="shared" si="847"/>
        <v>김*자</v>
      </c>
      <c r="E2647" s="3" t="s">
        <v>1666</v>
      </c>
      <c r="F2647" s="3" t="s">
        <v>13</v>
      </c>
      <c r="G2647" s="3" t="s">
        <v>1665</v>
      </c>
      <c r="H2647" t="str">
        <f t="shared" si="848"/>
        <v xml:space="preserve">광주광역시 서구 세동2길 </v>
      </c>
    </row>
    <row r="2648" spans="1:8" x14ac:dyDescent="0.3">
      <c r="A2648" s="3" t="s">
        <v>36</v>
      </c>
      <c r="B2648" s="3" t="s">
        <v>1667</v>
      </c>
      <c r="C2648" s="3" t="s">
        <v>1668</v>
      </c>
      <c r="D2648" s="3" t="str">
        <f t="shared" si="847"/>
        <v>정*일</v>
      </c>
      <c r="E2648" s="3" t="s">
        <v>571</v>
      </c>
      <c r="F2648" s="3" t="s">
        <v>47</v>
      </c>
      <c r="G2648" s="3" t="s">
        <v>1669</v>
      </c>
      <c r="H2648" t="str">
        <f>LEFT(G2648,12)</f>
        <v>광주광역시 서구 송풍로</v>
      </c>
    </row>
    <row r="2649" spans="1:8" x14ac:dyDescent="0.3">
      <c r="A2649" s="3" t="s">
        <v>32</v>
      </c>
      <c r="B2649" s="3" t="s">
        <v>1667</v>
      </c>
      <c r="C2649" s="3" t="s">
        <v>1668</v>
      </c>
      <c r="D2649" s="3" t="str">
        <f t="shared" si="847"/>
        <v>정*일</v>
      </c>
      <c r="E2649" s="3" t="s">
        <v>588</v>
      </c>
      <c r="F2649" s="3" t="s">
        <v>47</v>
      </c>
      <c r="G2649" s="3" t="s">
        <v>1669</v>
      </c>
      <c r="H2649" t="str">
        <f t="shared" ref="H2649:H2664" si="849">LEFT(G2649,12)</f>
        <v>광주광역시 서구 송풍로</v>
      </c>
    </row>
    <row r="2650" spans="1:8" x14ac:dyDescent="0.3">
      <c r="A2650" s="3" t="s">
        <v>28</v>
      </c>
      <c r="B2650" s="3" t="s">
        <v>1667</v>
      </c>
      <c r="C2650" s="3" t="s">
        <v>1668</v>
      </c>
      <c r="D2650" s="3" t="str">
        <f t="shared" si="847"/>
        <v>정*일</v>
      </c>
      <c r="E2650" s="3" t="s">
        <v>588</v>
      </c>
      <c r="F2650" s="3" t="s">
        <v>47</v>
      </c>
      <c r="G2650" s="3" t="s">
        <v>1669</v>
      </c>
      <c r="H2650" t="str">
        <f t="shared" si="849"/>
        <v>광주광역시 서구 송풍로</v>
      </c>
    </row>
    <row r="2651" spans="1:8" x14ac:dyDescent="0.3">
      <c r="A2651" s="3" t="s">
        <v>30</v>
      </c>
      <c r="B2651" s="3" t="s">
        <v>1667</v>
      </c>
      <c r="C2651" s="3" t="s">
        <v>1668</v>
      </c>
      <c r="D2651" s="3" t="str">
        <f t="shared" si="847"/>
        <v>정*일</v>
      </c>
      <c r="E2651" s="3" t="s">
        <v>211</v>
      </c>
      <c r="F2651" s="3" t="s">
        <v>47</v>
      </c>
      <c r="G2651" s="3" t="s">
        <v>1669</v>
      </c>
      <c r="H2651" t="str">
        <f t="shared" si="849"/>
        <v>광주광역시 서구 송풍로</v>
      </c>
    </row>
    <row r="2652" spans="1:8" x14ac:dyDescent="0.3">
      <c r="A2652" s="3" t="s">
        <v>33</v>
      </c>
      <c r="B2652" s="3" t="s">
        <v>1667</v>
      </c>
      <c r="C2652" s="3" t="s">
        <v>1668</v>
      </c>
      <c r="D2652" s="3" t="str">
        <f t="shared" si="847"/>
        <v>정*일</v>
      </c>
      <c r="E2652" s="3" t="s">
        <v>1670</v>
      </c>
      <c r="F2652" s="3" t="s">
        <v>47</v>
      </c>
      <c r="G2652" s="3" t="s">
        <v>1669</v>
      </c>
      <c r="H2652" t="str">
        <f t="shared" si="849"/>
        <v>광주광역시 서구 송풍로</v>
      </c>
    </row>
    <row r="2653" spans="1:8" x14ac:dyDescent="0.3">
      <c r="A2653" s="3" t="s">
        <v>38</v>
      </c>
      <c r="B2653" s="3" t="s">
        <v>1667</v>
      </c>
      <c r="C2653" s="3" t="s">
        <v>1668</v>
      </c>
      <c r="D2653" s="3" t="str">
        <f t="shared" si="847"/>
        <v>정*일</v>
      </c>
      <c r="E2653" s="3" t="s">
        <v>571</v>
      </c>
      <c r="F2653" s="3" t="s">
        <v>47</v>
      </c>
      <c r="G2653" s="3" t="s">
        <v>1669</v>
      </c>
      <c r="H2653" t="str">
        <f t="shared" si="849"/>
        <v>광주광역시 서구 송풍로</v>
      </c>
    </row>
    <row r="2654" spans="1:8" x14ac:dyDescent="0.3">
      <c r="A2654" s="3" t="s">
        <v>58</v>
      </c>
      <c r="B2654" s="3" t="s">
        <v>1667</v>
      </c>
      <c r="C2654" s="3" t="s">
        <v>1668</v>
      </c>
      <c r="D2654" s="3" t="str">
        <f t="shared" si="847"/>
        <v>정*일</v>
      </c>
      <c r="E2654" s="3" t="s">
        <v>1671</v>
      </c>
      <c r="F2654" s="3" t="s">
        <v>47</v>
      </c>
      <c r="G2654" s="3" t="s">
        <v>1669</v>
      </c>
      <c r="H2654" t="str">
        <f t="shared" si="849"/>
        <v>광주광역시 서구 송풍로</v>
      </c>
    </row>
    <row r="2655" spans="1:8" x14ac:dyDescent="0.3">
      <c r="A2655" s="3" t="s">
        <v>28</v>
      </c>
      <c r="B2655" s="3" t="s">
        <v>1672</v>
      </c>
      <c r="C2655" s="3" t="s">
        <v>1673</v>
      </c>
      <c r="D2655" s="3" t="str">
        <f>LEFT(C2655,1)&amp;"****"&amp;RIGHT(C2655,4)</f>
        <v>빌****주식회사</v>
      </c>
      <c r="E2655" s="3" t="s">
        <v>119</v>
      </c>
      <c r="F2655" s="3" t="s">
        <v>13</v>
      </c>
      <c r="G2655" s="3" t="s">
        <v>1674</v>
      </c>
      <c r="H2655" t="str">
        <f t="shared" si="849"/>
        <v>광주광역시 서구 시청로</v>
      </c>
    </row>
    <row r="2656" spans="1:8" x14ac:dyDescent="0.3">
      <c r="A2656" s="3" t="s">
        <v>22</v>
      </c>
      <c r="B2656" s="3" t="s">
        <v>1672</v>
      </c>
      <c r="C2656" s="3" t="s">
        <v>1673</v>
      </c>
      <c r="D2656" s="3" t="str">
        <f t="shared" ref="D2656:D2664" si="850">LEFT(C2656,1)&amp;"****"&amp;RIGHT(C2656,4)</f>
        <v>빌****주식회사</v>
      </c>
      <c r="E2656" s="3" t="s">
        <v>372</v>
      </c>
      <c r="F2656" s="3" t="s">
        <v>13</v>
      </c>
      <c r="G2656" s="3" t="s">
        <v>1674</v>
      </c>
      <c r="H2656" t="str">
        <f t="shared" si="849"/>
        <v>광주광역시 서구 시청로</v>
      </c>
    </row>
    <row r="2657" spans="1:8" x14ac:dyDescent="0.3">
      <c r="A2657" s="3" t="s">
        <v>36</v>
      </c>
      <c r="B2657" s="3" t="s">
        <v>1672</v>
      </c>
      <c r="C2657" s="3" t="s">
        <v>1673</v>
      </c>
      <c r="D2657" s="3" t="str">
        <f t="shared" si="850"/>
        <v>빌****주식회사</v>
      </c>
      <c r="E2657" s="3" t="s">
        <v>120</v>
      </c>
      <c r="F2657" s="3" t="s">
        <v>13</v>
      </c>
      <c r="G2657" s="3" t="s">
        <v>1674</v>
      </c>
      <c r="H2657" t="str">
        <f t="shared" si="849"/>
        <v>광주광역시 서구 시청로</v>
      </c>
    </row>
    <row r="2658" spans="1:8" x14ac:dyDescent="0.3">
      <c r="A2658" s="3" t="s">
        <v>9</v>
      </c>
      <c r="B2658" s="3" t="s">
        <v>1672</v>
      </c>
      <c r="C2658" s="3" t="s">
        <v>1673</v>
      </c>
      <c r="D2658" s="3" t="str">
        <f t="shared" si="850"/>
        <v>빌****주식회사</v>
      </c>
      <c r="E2658" s="3" t="s">
        <v>1675</v>
      </c>
      <c r="F2658" s="3" t="s">
        <v>13</v>
      </c>
      <c r="G2658" s="3" t="s">
        <v>1674</v>
      </c>
      <c r="H2658" t="str">
        <f t="shared" si="849"/>
        <v>광주광역시 서구 시청로</v>
      </c>
    </row>
    <row r="2659" spans="1:8" x14ac:dyDescent="0.3">
      <c r="A2659" s="3" t="s">
        <v>30</v>
      </c>
      <c r="B2659" s="3" t="s">
        <v>1672</v>
      </c>
      <c r="C2659" s="3" t="s">
        <v>1673</v>
      </c>
      <c r="D2659" s="3" t="str">
        <f t="shared" si="850"/>
        <v>빌****주식회사</v>
      </c>
      <c r="E2659" s="3" t="s">
        <v>114</v>
      </c>
      <c r="F2659" s="3" t="s">
        <v>13</v>
      </c>
      <c r="G2659" s="3" t="s">
        <v>1674</v>
      </c>
      <c r="H2659" t="str">
        <f t="shared" si="849"/>
        <v>광주광역시 서구 시청로</v>
      </c>
    </row>
    <row r="2660" spans="1:8" x14ac:dyDescent="0.3">
      <c r="A2660" s="3" t="s">
        <v>15</v>
      </c>
      <c r="B2660" s="3" t="s">
        <v>1672</v>
      </c>
      <c r="C2660" s="3" t="s">
        <v>1673</v>
      </c>
      <c r="D2660" s="3" t="str">
        <f t="shared" si="850"/>
        <v>빌****주식회사</v>
      </c>
      <c r="E2660" s="3" t="s">
        <v>148</v>
      </c>
      <c r="F2660" s="3" t="s">
        <v>13</v>
      </c>
      <c r="G2660" s="3" t="s">
        <v>1674</v>
      </c>
      <c r="H2660" t="str">
        <f t="shared" si="849"/>
        <v>광주광역시 서구 시청로</v>
      </c>
    </row>
    <row r="2661" spans="1:8" x14ac:dyDescent="0.3">
      <c r="A2661" s="3" t="s">
        <v>33</v>
      </c>
      <c r="B2661" s="3" t="s">
        <v>1672</v>
      </c>
      <c r="C2661" s="3" t="s">
        <v>1673</v>
      </c>
      <c r="D2661" s="3" t="str">
        <f t="shared" si="850"/>
        <v>빌****주식회사</v>
      </c>
      <c r="E2661" s="3" t="s">
        <v>91</v>
      </c>
      <c r="F2661" s="3" t="s">
        <v>13</v>
      </c>
      <c r="G2661" s="3" t="s">
        <v>1674</v>
      </c>
      <c r="H2661" t="str">
        <f t="shared" si="849"/>
        <v>광주광역시 서구 시청로</v>
      </c>
    </row>
    <row r="2662" spans="1:8" x14ac:dyDescent="0.3">
      <c r="A2662" s="3" t="s">
        <v>20</v>
      </c>
      <c r="B2662" s="3" t="s">
        <v>1672</v>
      </c>
      <c r="C2662" s="3" t="s">
        <v>1673</v>
      </c>
      <c r="D2662" s="3" t="str">
        <f t="shared" si="850"/>
        <v>빌****주식회사</v>
      </c>
      <c r="E2662" s="3" t="s">
        <v>91</v>
      </c>
      <c r="F2662" s="3" t="s">
        <v>13</v>
      </c>
      <c r="G2662" s="3" t="s">
        <v>1674</v>
      </c>
      <c r="H2662" t="str">
        <f t="shared" si="849"/>
        <v>광주광역시 서구 시청로</v>
      </c>
    </row>
    <row r="2663" spans="1:8" x14ac:dyDescent="0.3">
      <c r="A2663" s="3" t="s">
        <v>38</v>
      </c>
      <c r="B2663" s="3" t="s">
        <v>1672</v>
      </c>
      <c r="C2663" s="3" t="s">
        <v>1673</v>
      </c>
      <c r="D2663" s="3" t="str">
        <f t="shared" si="850"/>
        <v>빌****주식회사</v>
      </c>
      <c r="E2663" s="3" t="s">
        <v>120</v>
      </c>
      <c r="F2663" s="3" t="s">
        <v>13</v>
      </c>
      <c r="G2663" s="3" t="s">
        <v>1674</v>
      </c>
      <c r="H2663" t="str">
        <f t="shared" si="849"/>
        <v>광주광역시 서구 시청로</v>
      </c>
    </row>
    <row r="2664" spans="1:8" x14ac:dyDescent="0.3">
      <c r="A2664" s="3" t="s">
        <v>32</v>
      </c>
      <c r="B2664" s="3" t="s">
        <v>1672</v>
      </c>
      <c r="C2664" s="3" t="s">
        <v>1673</v>
      </c>
      <c r="D2664" s="3" t="str">
        <f t="shared" si="850"/>
        <v>빌****주식회사</v>
      </c>
      <c r="E2664" s="3" t="s">
        <v>119</v>
      </c>
      <c r="F2664" s="3" t="s">
        <v>13</v>
      </c>
      <c r="G2664" s="3" t="s">
        <v>1674</v>
      </c>
      <c r="H2664" t="str">
        <f t="shared" si="849"/>
        <v>광주광역시 서구 시청로</v>
      </c>
    </row>
    <row r="2665" spans="1:8" x14ac:dyDescent="0.3">
      <c r="A2665" s="3" t="s">
        <v>38</v>
      </c>
      <c r="B2665" s="3" t="s">
        <v>1676</v>
      </c>
      <c r="C2665" s="3" t="s">
        <v>1677</v>
      </c>
      <c r="D2665" s="3" t="str">
        <f>LEFT(C2665,1)&amp;"***"&amp;RIGHT(C2665,4)</f>
        <v>케***엘(주)</v>
      </c>
      <c r="E2665" s="3" t="s">
        <v>1678</v>
      </c>
      <c r="F2665" s="3" t="s">
        <v>78</v>
      </c>
      <c r="G2665" s="3" t="s">
        <v>1679</v>
      </c>
      <c r="H2665" t="str">
        <f>LEFT(G2665,12)</f>
        <v>광주광역시 서구 시청로</v>
      </c>
    </row>
    <row r="2666" spans="1:8" x14ac:dyDescent="0.3">
      <c r="A2666" s="3" t="s">
        <v>36</v>
      </c>
      <c r="B2666" s="3" t="s">
        <v>1680</v>
      </c>
      <c r="C2666" s="3" t="s">
        <v>1681</v>
      </c>
      <c r="D2666" s="3" t="str">
        <f t="shared" ref="D2666:D2667" si="851">LEFT(C2666,4)&amp;"*"&amp;RIGHT(C2666,1)</f>
        <v>주식회사*군</v>
      </c>
      <c r="E2666" s="3" t="s">
        <v>81</v>
      </c>
      <c r="F2666" s="3" t="s">
        <v>13</v>
      </c>
      <c r="G2666" s="3" t="s">
        <v>1682</v>
      </c>
      <c r="H2666" t="str">
        <f>LEFT(G2666,12)</f>
        <v>광주광역시 서구 시청로</v>
      </c>
    </row>
    <row r="2667" spans="1:8" x14ac:dyDescent="0.3">
      <c r="A2667" s="3" t="s">
        <v>30</v>
      </c>
      <c r="B2667" s="3" t="s">
        <v>1680</v>
      </c>
      <c r="C2667" s="3" t="s">
        <v>1681</v>
      </c>
      <c r="D2667" s="3" t="str">
        <f t="shared" si="851"/>
        <v>주식회사*군</v>
      </c>
      <c r="E2667" s="3" t="s">
        <v>77</v>
      </c>
      <c r="F2667" s="3" t="s">
        <v>13</v>
      </c>
      <c r="G2667" s="3" t="s">
        <v>1682</v>
      </c>
      <c r="H2667" t="str">
        <f>LEFT(G2667,12)</f>
        <v>광주광역시 서구 시청로</v>
      </c>
    </row>
    <row r="2668" spans="1:8" x14ac:dyDescent="0.3">
      <c r="A2668" s="3" t="s">
        <v>30</v>
      </c>
      <c r="B2668" s="3" t="s">
        <v>1676</v>
      </c>
      <c r="C2668" s="3" t="s">
        <v>1677</v>
      </c>
      <c r="D2668" s="3" t="str">
        <f t="shared" ref="D2668:D2669" si="852">LEFT(C2668,1)&amp;"***"&amp;RIGHT(C2668,4)</f>
        <v>케***엘(주)</v>
      </c>
      <c r="E2668" s="3" t="s">
        <v>1076</v>
      </c>
      <c r="F2668" s="3" t="s">
        <v>78</v>
      </c>
      <c r="G2668" s="3" t="s">
        <v>1679</v>
      </c>
      <c r="H2668" t="str">
        <f t="shared" ref="H2668:H2674" si="853">LEFT(G2668,12)</f>
        <v>광주광역시 서구 시청로</v>
      </c>
    </row>
    <row r="2669" spans="1:8" x14ac:dyDescent="0.3">
      <c r="A2669" s="3" t="s">
        <v>20</v>
      </c>
      <c r="B2669" s="3" t="s">
        <v>1676</v>
      </c>
      <c r="C2669" s="3" t="s">
        <v>1677</v>
      </c>
      <c r="D2669" s="3" t="str">
        <f t="shared" si="852"/>
        <v>케***엘(주)</v>
      </c>
      <c r="E2669" s="3" t="s">
        <v>929</v>
      </c>
      <c r="F2669" s="3" t="s">
        <v>78</v>
      </c>
      <c r="G2669" s="3" t="s">
        <v>1679</v>
      </c>
      <c r="H2669" t="str">
        <f t="shared" si="853"/>
        <v>광주광역시 서구 시청로</v>
      </c>
    </row>
    <row r="2670" spans="1:8" x14ac:dyDescent="0.3">
      <c r="A2670" s="3" t="s">
        <v>32</v>
      </c>
      <c r="B2670" s="3" t="s">
        <v>1680</v>
      </c>
      <c r="C2670" s="3" t="s">
        <v>1681</v>
      </c>
      <c r="D2670" s="3" t="str">
        <f t="shared" ref="D2670:D2674" si="854">LEFT(C2670,4)&amp;"*"&amp;RIGHT(C2670,1)</f>
        <v>주식회사*군</v>
      </c>
      <c r="E2670" s="3" t="s">
        <v>80</v>
      </c>
      <c r="F2670" s="3" t="s">
        <v>13</v>
      </c>
      <c r="G2670" s="3" t="s">
        <v>1682</v>
      </c>
      <c r="H2670" t="str">
        <f t="shared" si="853"/>
        <v>광주광역시 서구 시청로</v>
      </c>
    </row>
    <row r="2671" spans="1:8" x14ac:dyDescent="0.3">
      <c r="A2671" s="3" t="s">
        <v>38</v>
      </c>
      <c r="B2671" s="3" t="s">
        <v>1683</v>
      </c>
      <c r="C2671" s="3" t="s">
        <v>1681</v>
      </c>
      <c r="D2671" s="3" t="str">
        <f t="shared" si="854"/>
        <v>주식회사*군</v>
      </c>
      <c r="E2671" s="3" t="s">
        <v>81</v>
      </c>
      <c r="F2671" s="3" t="s">
        <v>13</v>
      </c>
      <c r="G2671" s="3" t="s">
        <v>1682</v>
      </c>
      <c r="H2671" t="str">
        <f t="shared" si="853"/>
        <v>광주광역시 서구 시청로</v>
      </c>
    </row>
    <row r="2672" spans="1:8" x14ac:dyDescent="0.3">
      <c r="A2672" s="3" t="s">
        <v>15</v>
      </c>
      <c r="B2672" s="3" t="s">
        <v>1683</v>
      </c>
      <c r="C2672" s="3" t="s">
        <v>1681</v>
      </c>
      <c r="D2672" s="3" t="str">
        <f t="shared" si="854"/>
        <v>주식회사*군</v>
      </c>
      <c r="E2672" s="3" t="s">
        <v>66</v>
      </c>
      <c r="F2672" s="3" t="s">
        <v>13</v>
      </c>
      <c r="G2672" s="3" t="s">
        <v>1682</v>
      </c>
      <c r="H2672" t="str">
        <f t="shared" si="853"/>
        <v>광주광역시 서구 시청로</v>
      </c>
    </row>
    <row r="2673" spans="1:8" x14ac:dyDescent="0.3">
      <c r="A2673" s="3" t="s">
        <v>15</v>
      </c>
      <c r="B2673" s="3" t="s">
        <v>1680</v>
      </c>
      <c r="C2673" s="3" t="s">
        <v>1681</v>
      </c>
      <c r="D2673" s="3" t="str">
        <f t="shared" si="854"/>
        <v>주식회사*군</v>
      </c>
      <c r="E2673" s="3" t="s">
        <v>66</v>
      </c>
      <c r="F2673" s="3" t="s">
        <v>13</v>
      </c>
      <c r="G2673" s="3" t="s">
        <v>1682</v>
      </c>
      <c r="H2673" t="str">
        <f t="shared" si="853"/>
        <v>광주광역시 서구 시청로</v>
      </c>
    </row>
    <row r="2674" spans="1:8" x14ac:dyDescent="0.3">
      <c r="A2674" s="3" t="s">
        <v>33</v>
      </c>
      <c r="B2674" s="3" t="s">
        <v>1680</v>
      </c>
      <c r="C2674" s="3" t="s">
        <v>1681</v>
      </c>
      <c r="D2674" s="3" t="str">
        <f t="shared" si="854"/>
        <v>주식회사*군</v>
      </c>
      <c r="E2674" s="3" t="s">
        <v>69</v>
      </c>
      <c r="F2674" s="3" t="s">
        <v>13</v>
      </c>
      <c r="G2674" s="3" t="s">
        <v>1682</v>
      </c>
      <c r="H2674" t="str">
        <f t="shared" si="853"/>
        <v>광주광역시 서구 시청로</v>
      </c>
    </row>
    <row r="2675" spans="1:8" x14ac:dyDescent="0.3">
      <c r="A2675" s="3" t="s">
        <v>33</v>
      </c>
      <c r="B2675" s="3" t="s">
        <v>1676</v>
      </c>
      <c r="C2675" s="3" t="s">
        <v>1677</v>
      </c>
      <c r="D2675" s="3" t="str">
        <f>LEFT(C2675,1)&amp;"***"&amp;RIGHT(C2675,4)</f>
        <v>케***엘(주)</v>
      </c>
      <c r="E2675" s="3" t="s">
        <v>929</v>
      </c>
      <c r="F2675" s="3" t="s">
        <v>78</v>
      </c>
      <c r="G2675" s="3" t="s">
        <v>1679</v>
      </c>
      <c r="H2675" t="str">
        <f>LEFT(G2675,12)</f>
        <v>광주광역시 서구 시청로</v>
      </c>
    </row>
    <row r="2676" spans="1:8" x14ac:dyDescent="0.3">
      <c r="A2676" s="3" t="s">
        <v>30</v>
      </c>
      <c r="B2676" s="3" t="s">
        <v>1683</v>
      </c>
      <c r="C2676" s="3" t="s">
        <v>1681</v>
      </c>
      <c r="D2676" s="3" t="str">
        <f t="shared" ref="D2676:D2679" si="855">LEFT(C2676,4)&amp;"*"&amp;RIGHT(C2676,1)</f>
        <v>주식회사*군</v>
      </c>
      <c r="E2676" s="3" t="s">
        <v>77</v>
      </c>
      <c r="F2676" s="3" t="s">
        <v>13</v>
      </c>
      <c r="G2676" s="3" t="s">
        <v>1682</v>
      </c>
      <c r="H2676" t="str">
        <f t="shared" ref="H2676:H2685" si="856">LEFT(G2676,12)</f>
        <v>광주광역시 서구 시청로</v>
      </c>
    </row>
    <row r="2677" spans="1:8" x14ac:dyDescent="0.3">
      <c r="A2677" s="3" t="s">
        <v>20</v>
      </c>
      <c r="B2677" s="3" t="s">
        <v>1683</v>
      </c>
      <c r="C2677" s="3" t="s">
        <v>1681</v>
      </c>
      <c r="D2677" s="3" t="str">
        <f t="shared" si="855"/>
        <v>주식회사*군</v>
      </c>
      <c r="E2677" s="3" t="s">
        <v>69</v>
      </c>
      <c r="F2677" s="3" t="s">
        <v>13</v>
      </c>
      <c r="G2677" s="3" t="s">
        <v>1682</v>
      </c>
      <c r="H2677" t="str">
        <f t="shared" si="856"/>
        <v>광주광역시 서구 시청로</v>
      </c>
    </row>
    <row r="2678" spans="1:8" x14ac:dyDescent="0.3">
      <c r="A2678" s="3" t="s">
        <v>28</v>
      </c>
      <c r="B2678" s="3" t="s">
        <v>1683</v>
      </c>
      <c r="C2678" s="3" t="s">
        <v>1681</v>
      </c>
      <c r="D2678" s="3" t="str">
        <f t="shared" si="855"/>
        <v>주식회사*군</v>
      </c>
      <c r="E2678" s="3" t="s">
        <v>80</v>
      </c>
      <c r="F2678" s="3" t="s">
        <v>13</v>
      </c>
      <c r="G2678" s="3" t="s">
        <v>1682</v>
      </c>
      <c r="H2678" t="str">
        <f t="shared" si="856"/>
        <v>광주광역시 서구 시청로</v>
      </c>
    </row>
    <row r="2679" spans="1:8" x14ac:dyDescent="0.3">
      <c r="A2679" s="3" t="s">
        <v>9</v>
      </c>
      <c r="B2679" s="3" t="s">
        <v>1680</v>
      </c>
      <c r="C2679" s="3" t="s">
        <v>1681</v>
      </c>
      <c r="D2679" s="3" t="str">
        <f t="shared" si="855"/>
        <v>주식회사*군</v>
      </c>
      <c r="E2679" s="3" t="s">
        <v>66</v>
      </c>
      <c r="F2679" s="3" t="s">
        <v>13</v>
      </c>
      <c r="G2679" s="3" t="s">
        <v>1682</v>
      </c>
      <c r="H2679" t="str">
        <f t="shared" si="856"/>
        <v>광주광역시 서구 시청로</v>
      </c>
    </row>
    <row r="2680" spans="1:8" x14ac:dyDescent="0.3">
      <c r="A2680" s="3" t="s">
        <v>15</v>
      </c>
      <c r="B2680" s="3" t="s">
        <v>1676</v>
      </c>
      <c r="C2680" s="3" t="s">
        <v>1677</v>
      </c>
      <c r="D2680" s="3" t="str">
        <f t="shared" ref="D2680:D2682" si="857">LEFT(C2680,1)&amp;"***"&amp;RIGHT(C2680,4)</f>
        <v>케***엘(주)</v>
      </c>
      <c r="E2680" s="3" t="s">
        <v>1684</v>
      </c>
      <c r="F2680" s="3" t="s">
        <v>78</v>
      </c>
      <c r="G2680" s="3" t="s">
        <v>1685</v>
      </c>
      <c r="H2680" t="str">
        <f t="shared" si="856"/>
        <v>광주광역시 서구 시청로</v>
      </c>
    </row>
    <row r="2681" spans="1:8" x14ac:dyDescent="0.3">
      <c r="A2681" s="3" t="s">
        <v>36</v>
      </c>
      <c r="B2681" s="3" t="s">
        <v>1676</v>
      </c>
      <c r="C2681" s="3" t="s">
        <v>1677</v>
      </c>
      <c r="D2681" s="3" t="str">
        <f t="shared" si="857"/>
        <v>케***엘(주)</v>
      </c>
      <c r="E2681" s="3" t="s">
        <v>1678</v>
      </c>
      <c r="F2681" s="3" t="s">
        <v>78</v>
      </c>
      <c r="G2681" s="3" t="s">
        <v>1679</v>
      </c>
      <c r="H2681" t="str">
        <f t="shared" si="856"/>
        <v>광주광역시 서구 시청로</v>
      </c>
    </row>
    <row r="2682" spans="1:8" x14ac:dyDescent="0.3">
      <c r="A2682" s="3" t="s">
        <v>28</v>
      </c>
      <c r="B2682" s="3" t="s">
        <v>1676</v>
      </c>
      <c r="C2682" s="3" t="s">
        <v>1677</v>
      </c>
      <c r="D2682" s="3" t="str">
        <f t="shared" si="857"/>
        <v>케***엘(주)</v>
      </c>
      <c r="E2682" s="3" t="s">
        <v>1686</v>
      </c>
      <c r="F2682" s="3" t="s">
        <v>78</v>
      </c>
      <c r="G2682" s="3" t="s">
        <v>1679</v>
      </c>
      <c r="H2682" t="str">
        <f t="shared" si="856"/>
        <v>광주광역시 서구 시청로</v>
      </c>
    </row>
    <row r="2683" spans="1:8" x14ac:dyDescent="0.3">
      <c r="A2683" s="3" t="s">
        <v>20</v>
      </c>
      <c r="B2683" s="3" t="s">
        <v>1680</v>
      </c>
      <c r="C2683" s="3" t="s">
        <v>1681</v>
      </c>
      <c r="D2683" s="3" t="str">
        <f t="shared" ref="D2683:D2685" si="858">LEFT(C2683,4)&amp;"*"&amp;RIGHT(C2683,1)</f>
        <v>주식회사*군</v>
      </c>
      <c r="E2683" s="3" t="s">
        <v>69</v>
      </c>
      <c r="F2683" s="3" t="s">
        <v>13</v>
      </c>
      <c r="G2683" s="3" t="s">
        <v>1682</v>
      </c>
      <c r="H2683" t="str">
        <f t="shared" si="856"/>
        <v>광주광역시 서구 시청로</v>
      </c>
    </row>
    <row r="2684" spans="1:8" x14ac:dyDescent="0.3">
      <c r="A2684" s="3" t="s">
        <v>28</v>
      </c>
      <c r="B2684" s="3" t="s">
        <v>1680</v>
      </c>
      <c r="C2684" s="3" t="s">
        <v>1681</v>
      </c>
      <c r="D2684" s="3" t="str">
        <f t="shared" si="858"/>
        <v>주식회사*군</v>
      </c>
      <c r="E2684" s="3" t="s">
        <v>80</v>
      </c>
      <c r="F2684" s="3" t="s">
        <v>13</v>
      </c>
      <c r="G2684" s="3" t="s">
        <v>1682</v>
      </c>
      <c r="H2684" t="str">
        <f t="shared" si="856"/>
        <v>광주광역시 서구 시청로</v>
      </c>
    </row>
    <row r="2685" spans="1:8" x14ac:dyDescent="0.3">
      <c r="A2685" s="3" t="s">
        <v>33</v>
      </c>
      <c r="B2685" s="3" t="s">
        <v>1683</v>
      </c>
      <c r="C2685" s="3" t="s">
        <v>1681</v>
      </c>
      <c r="D2685" s="3" t="str">
        <f t="shared" si="858"/>
        <v>주식회사*군</v>
      </c>
      <c r="E2685" s="3" t="s">
        <v>69</v>
      </c>
      <c r="F2685" s="3" t="s">
        <v>13</v>
      </c>
      <c r="G2685" s="3" t="s">
        <v>1682</v>
      </c>
      <c r="H2685" t="str">
        <f t="shared" si="856"/>
        <v>광주광역시 서구 시청로</v>
      </c>
    </row>
    <row r="2686" spans="1:8" x14ac:dyDescent="0.3">
      <c r="A2686" s="3" t="s">
        <v>22</v>
      </c>
      <c r="B2686" s="3" t="s">
        <v>1676</v>
      </c>
      <c r="C2686" s="3" t="s">
        <v>1677</v>
      </c>
      <c r="D2686" s="3" t="str">
        <f>LEFT(C2686,1)&amp;"***"&amp;RIGHT(C2686,4)</f>
        <v>케***엘(주)</v>
      </c>
      <c r="E2686" s="3" t="s">
        <v>1687</v>
      </c>
      <c r="F2686" s="3" t="s">
        <v>78</v>
      </c>
      <c r="G2686" s="3" t="s">
        <v>1685</v>
      </c>
      <c r="H2686" t="str">
        <f>LEFT(G2686,12)</f>
        <v>광주광역시 서구 시청로</v>
      </c>
    </row>
    <row r="2687" spans="1:8" x14ac:dyDescent="0.3">
      <c r="A2687" s="3" t="s">
        <v>36</v>
      </c>
      <c r="B2687" s="3" t="s">
        <v>1683</v>
      </c>
      <c r="C2687" s="3" t="s">
        <v>1681</v>
      </c>
      <c r="D2687" s="3" t="str">
        <f t="shared" ref="D2687:D2689" si="859">LEFT(C2687,4)&amp;"*"&amp;RIGHT(C2687,1)</f>
        <v>주식회사*군</v>
      </c>
      <c r="E2687" s="3" t="s">
        <v>81</v>
      </c>
      <c r="F2687" s="3" t="s">
        <v>13</v>
      </c>
      <c r="G2687" s="3" t="s">
        <v>1682</v>
      </c>
      <c r="H2687" t="str">
        <f t="shared" ref="H2687:H2689" si="860">LEFT(G2687,12)</f>
        <v>광주광역시 서구 시청로</v>
      </c>
    </row>
    <row r="2688" spans="1:8" x14ac:dyDescent="0.3">
      <c r="A2688" s="3" t="s">
        <v>22</v>
      </c>
      <c r="B2688" s="3" t="s">
        <v>1683</v>
      </c>
      <c r="C2688" s="3" t="s">
        <v>1681</v>
      </c>
      <c r="D2688" s="3" t="str">
        <f t="shared" si="859"/>
        <v>주식회사*군</v>
      </c>
      <c r="E2688" s="3" t="s">
        <v>68</v>
      </c>
      <c r="F2688" s="3" t="s">
        <v>13</v>
      </c>
      <c r="G2688" s="3" t="s">
        <v>1682</v>
      </c>
      <c r="H2688" t="str">
        <f t="shared" si="860"/>
        <v>광주광역시 서구 시청로</v>
      </c>
    </row>
    <row r="2689" spans="1:8" x14ac:dyDescent="0.3">
      <c r="A2689" s="3" t="s">
        <v>38</v>
      </c>
      <c r="B2689" s="3" t="s">
        <v>1680</v>
      </c>
      <c r="C2689" s="3" t="s">
        <v>1681</v>
      </c>
      <c r="D2689" s="3" t="str">
        <f t="shared" si="859"/>
        <v>주식회사*군</v>
      </c>
      <c r="E2689" s="3" t="s">
        <v>81</v>
      </c>
      <c r="F2689" s="3" t="s">
        <v>13</v>
      </c>
      <c r="G2689" s="3" t="s">
        <v>1682</v>
      </c>
      <c r="H2689" t="str">
        <f t="shared" si="860"/>
        <v>광주광역시 서구 시청로</v>
      </c>
    </row>
    <row r="2690" spans="1:8" x14ac:dyDescent="0.3">
      <c r="A2690" s="3" t="s">
        <v>32</v>
      </c>
      <c r="B2690" s="3" t="s">
        <v>1676</v>
      </c>
      <c r="C2690" s="3" t="s">
        <v>1677</v>
      </c>
      <c r="D2690" s="3" t="str">
        <f>LEFT(C2690,1)&amp;"***"&amp;RIGHT(C2690,4)</f>
        <v>케***엘(주)</v>
      </c>
      <c r="E2690" s="3" t="s">
        <v>1686</v>
      </c>
      <c r="F2690" s="3" t="s">
        <v>78</v>
      </c>
      <c r="G2690" s="3" t="s">
        <v>1679</v>
      </c>
      <c r="H2690" t="str">
        <f>LEFT(G2690,12)</f>
        <v>광주광역시 서구 시청로</v>
      </c>
    </row>
    <row r="2691" spans="1:8" x14ac:dyDescent="0.3">
      <c r="A2691" s="3" t="s">
        <v>32</v>
      </c>
      <c r="B2691" s="3" t="s">
        <v>1683</v>
      </c>
      <c r="C2691" s="3" t="s">
        <v>1681</v>
      </c>
      <c r="D2691" s="3" t="str">
        <f t="shared" ref="D2691:D2692" si="861">LEFT(C2691,4)&amp;"*"&amp;RIGHT(C2691,1)</f>
        <v>주식회사*군</v>
      </c>
      <c r="E2691" s="3" t="s">
        <v>80</v>
      </c>
      <c r="F2691" s="3" t="s">
        <v>13</v>
      </c>
      <c r="G2691" s="3" t="s">
        <v>1682</v>
      </c>
      <c r="H2691" t="str">
        <f t="shared" ref="H2691:H2692" si="862">LEFT(G2691,12)</f>
        <v>광주광역시 서구 시청로</v>
      </c>
    </row>
    <row r="2692" spans="1:8" x14ac:dyDescent="0.3">
      <c r="A2692" s="3" t="s">
        <v>9</v>
      </c>
      <c r="B2692" s="3" t="s">
        <v>1683</v>
      </c>
      <c r="C2692" s="3" t="s">
        <v>1681</v>
      </c>
      <c r="D2692" s="3" t="str">
        <f t="shared" si="861"/>
        <v>주식회사*군</v>
      </c>
      <c r="E2692" s="3" t="s">
        <v>66</v>
      </c>
      <c r="F2692" s="3" t="s">
        <v>13</v>
      </c>
      <c r="G2692" s="3" t="s">
        <v>1682</v>
      </c>
      <c r="H2692" t="str">
        <f t="shared" si="862"/>
        <v>광주광역시 서구 시청로</v>
      </c>
    </row>
    <row r="2693" spans="1:8" x14ac:dyDescent="0.3">
      <c r="A2693" s="3" t="s">
        <v>9</v>
      </c>
      <c r="B2693" s="3" t="s">
        <v>1676</v>
      </c>
      <c r="C2693" s="3" t="s">
        <v>1677</v>
      </c>
      <c r="D2693" s="3" t="str">
        <f>LEFT(C2693,1)&amp;"***"&amp;RIGHT(C2693,4)</f>
        <v>케***엘(주)</v>
      </c>
      <c r="E2693" s="3" t="s">
        <v>1684</v>
      </c>
      <c r="F2693" s="3" t="s">
        <v>78</v>
      </c>
      <c r="G2693" s="3" t="s">
        <v>1685</v>
      </c>
      <c r="H2693" t="str">
        <f>LEFT(G2693,12)</f>
        <v>광주광역시 서구 시청로</v>
      </c>
    </row>
    <row r="2694" spans="1:8" x14ac:dyDescent="0.3">
      <c r="A2694" s="3" t="s">
        <v>22</v>
      </c>
      <c r="B2694" s="3" t="s">
        <v>1680</v>
      </c>
      <c r="C2694" s="3" t="s">
        <v>1681</v>
      </c>
      <c r="D2694" s="3" t="str">
        <f t="shared" ref="D2694" si="863">LEFT(C2694,4)&amp;"*"&amp;RIGHT(C2694,1)</f>
        <v>주식회사*군</v>
      </c>
      <c r="E2694" s="3" t="s">
        <v>68</v>
      </c>
      <c r="F2694" s="3" t="s">
        <v>13</v>
      </c>
      <c r="G2694" s="3" t="s">
        <v>1682</v>
      </c>
      <c r="H2694" t="str">
        <f>LEFT(G2694,12)</f>
        <v>광주광역시 서구 시청로</v>
      </c>
    </row>
    <row r="2695" spans="1:8" x14ac:dyDescent="0.3">
      <c r="A2695" s="3" t="s">
        <v>36</v>
      </c>
      <c r="B2695" s="3" t="s">
        <v>1688</v>
      </c>
      <c r="C2695" s="3" t="s">
        <v>1689</v>
      </c>
      <c r="D2695" s="3" t="str">
        <f t="shared" ref="D2695:D2704" si="864">LEFT(C2695,1)&amp;"*"&amp;RIGHT(C2695,1)</f>
        <v>정*희</v>
      </c>
      <c r="E2695" s="3" t="s">
        <v>81</v>
      </c>
      <c r="F2695" s="3" t="s">
        <v>78</v>
      </c>
      <c r="G2695" s="3" t="s">
        <v>1690</v>
      </c>
      <c r="H2695" t="str">
        <f t="shared" ref="H2695:H2698" si="865">LEFT(G2695,14)</f>
        <v>광주광역시 서구 시청서편로</v>
      </c>
    </row>
    <row r="2696" spans="1:8" x14ac:dyDescent="0.3">
      <c r="A2696" s="3" t="s">
        <v>38</v>
      </c>
      <c r="B2696" s="3" t="s">
        <v>1688</v>
      </c>
      <c r="C2696" s="3" t="s">
        <v>1689</v>
      </c>
      <c r="D2696" s="3" t="str">
        <f t="shared" si="864"/>
        <v>정*희</v>
      </c>
      <c r="E2696" s="3" t="s">
        <v>81</v>
      </c>
      <c r="F2696" s="3" t="s">
        <v>78</v>
      </c>
      <c r="G2696" s="3" t="s">
        <v>1690</v>
      </c>
      <c r="H2696" t="str">
        <f t="shared" si="865"/>
        <v>광주광역시 서구 시청서편로</v>
      </c>
    </row>
    <row r="2697" spans="1:8" x14ac:dyDescent="0.3">
      <c r="A2697" s="3" t="s">
        <v>20</v>
      </c>
      <c r="B2697" s="3" t="s">
        <v>1688</v>
      </c>
      <c r="C2697" s="3" t="s">
        <v>1689</v>
      </c>
      <c r="D2697" s="3" t="str">
        <f t="shared" si="864"/>
        <v>정*희</v>
      </c>
      <c r="E2697" s="3" t="s">
        <v>1691</v>
      </c>
      <c r="F2697" s="3" t="s">
        <v>78</v>
      </c>
      <c r="G2697" s="3" t="s">
        <v>1690</v>
      </c>
      <c r="H2697" t="str">
        <f t="shared" si="865"/>
        <v>광주광역시 서구 시청서편로</v>
      </c>
    </row>
    <row r="2698" spans="1:8" x14ac:dyDescent="0.3">
      <c r="A2698" s="3" t="s">
        <v>28</v>
      </c>
      <c r="B2698" s="3" t="s">
        <v>1692</v>
      </c>
      <c r="C2698" s="3" t="s">
        <v>1693</v>
      </c>
      <c r="D2698" s="3" t="str">
        <f t="shared" si="864"/>
        <v>김*경</v>
      </c>
      <c r="E2698" s="3" t="s">
        <v>588</v>
      </c>
      <c r="F2698" s="3" t="s">
        <v>47</v>
      </c>
      <c r="G2698" s="3" t="s">
        <v>1694</v>
      </c>
      <c r="H2698" t="str">
        <f t="shared" si="865"/>
        <v>광주광역시 서구 시청서편로</v>
      </c>
    </row>
    <row r="2699" spans="1:8" x14ac:dyDescent="0.3">
      <c r="A2699" s="3" t="s">
        <v>33</v>
      </c>
      <c r="B2699" s="3" t="s">
        <v>1688</v>
      </c>
      <c r="C2699" s="3" t="s">
        <v>1689</v>
      </c>
      <c r="D2699" s="3" t="str">
        <f t="shared" si="864"/>
        <v>정*희</v>
      </c>
      <c r="E2699" s="3" t="s">
        <v>69</v>
      </c>
      <c r="F2699" s="3" t="s">
        <v>78</v>
      </c>
      <c r="G2699" s="3" t="s">
        <v>1690</v>
      </c>
      <c r="H2699" t="str">
        <f>LEFT(G2699,14)</f>
        <v>광주광역시 서구 시청서편로</v>
      </c>
    </row>
    <row r="2700" spans="1:8" x14ac:dyDescent="0.3">
      <c r="A2700" s="3" t="s">
        <v>30</v>
      </c>
      <c r="B2700" s="3" t="s">
        <v>1695</v>
      </c>
      <c r="C2700" s="3" t="s">
        <v>1693</v>
      </c>
      <c r="D2700" s="3" t="str">
        <f t="shared" si="864"/>
        <v>김*경</v>
      </c>
      <c r="E2700" s="3" t="s">
        <v>1696</v>
      </c>
      <c r="F2700" s="3" t="s">
        <v>47</v>
      </c>
      <c r="G2700" s="3" t="s">
        <v>1694</v>
      </c>
      <c r="H2700" t="str">
        <f t="shared" ref="H2700:H2702" si="866">LEFT(G2700,14)</f>
        <v>광주광역시 서구 시청서편로</v>
      </c>
    </row>
    <row r="2701" spans="1:8" x14ac:dyDescent="0.3">
      <c r="A2701" s="3" t="s">
        <v>30</v>
      </c>
      <c r="B2701" s="3" t="s">
        <v>1692</v>
      </c>
      <c r="C2701" s="3" t="s">
        <v>1693</v>
      </c>
      <c r="D2701" s="3" t="str">
        <f t="shared" si="864"/>
        <v>김*경</v>
      </c>
      <c r="E2701" s="3" t="s">
        <v>1697</v>
      </c>
      <c r="F2701" s="3" t="s">
        <v>47</v>
      </c>
      <c r="G2701" s="3" t="s">
        <v>1694</v>
      </c>
      <c r="H2701" t="str">
        <f t="shared" si="866"/>
        <v>광주광역시 서구 시청서편로</v>
      </c>
    </row>
    <row r="2702" spans="1:8" x14ac:dyDescent="0.3">
      <c r="A2702" s="3" t="s">
        <v>28</v>
      </c>
      <c r="B2702" s="3" t="s">
        <v>1695</v>
      </c>
      <c r="C2702" s="3" t="s">
        <v>1693</v>
      </c>
      <c r="D2702" s="3" t="str">
        <f t="shared" si="864"/>
        <v>김*경</v>
      </c>
      <c r="E2702" s="3" t="s">
        <v>55</v>
      </c>
      <c r="F2702" s="3" t="s">
        <v>47</v>
      </c>
      <c r="G2702" s="3" t="s">
        <v>1694</v>
      </c>
      <c r="H2702" t="str">
        <f t="shared" si="866"/>
        <v>광주광역시 서구 시청서편로</v>
      </c>
    </row>
    <row r="2703" spans="1:8" x14ac:dyDescent="0.3">
      <c r="A2703" s="3" t="s">
        <v>30</v>
      </c>
      <c r="B2703" s="3" t="s">
        <v>1698</v>
      </c>
      <c r="C2703" s="3" t="s">
        <v>1699</v>
      </c>
      <c r="D2703" s="3" t="str">
        <f t="shared" si="864"/>
        <v>손*현</v>
      </c>
      <c r="E2703" s="3" t="s">
        <v>1700</v>
      </c>
      <c r="F2703" s="3" t="s">
        <v>13</v>
      </c>
      <c r="G2703" s="3" t="s">
        <v>1701</v>
      </c>
      <c r="H2703" t="str">
        <f>LEFT(G2703,14)</f>
        <v>광주광역시 서구 시청서편로</v>
      </c>
    </row>
    <row r="2704" spans="1:8" x14ac:dyDescent="0.3">
      <c r="A2704" s="3" t="s">
        <v>28</v>
      </c>
      <c r="B2704" s="3" t="s">
        <v>1698</v>
      </c>
      <c r="C2704" s="3" t="s">
        <v>1699</v>
      </c>
      <c r="D2704" s="3" t="str">
        <f t="shared" si="864"/>
        <v>손*현</v>
      </c>
      <c r="E2704" s="3" t="s">
        <v>1702</v>
      </c>
      <c r="F2704" s="3" t="s">
        <v>13</v>
      </c>
      <c r="G2704" s="3" t="s">
        <v>1701</v>
      </c>
      <c r="H2704" t="str">
        <f>LEFT(G2704,14)</f>
        <v>광주광역시 서구 시청서편로</v>
      </c>
    </row>
    <row r="2705" spans="1:8" x14ac:dyDescent="0.3">
      <c r="A2705" s="3" t="s">
        <v>9</v>
      </c>
      <c r="B2705" s="3" t="s">
        <v>1703</v>
      </c>
      <c r="C2705" s="3" t="s">
        <v>1704</v>
      </c>
      <c r="D2705" s="3" t="str">
        <f t="shared" ref="D2705" si="867">LEFT(C2705,4)&amp;"*****"&amp;RIGHT(C2705,1)</f>
        <v>(주)신*****광</v>
      </c>
      <c r="E2705" s="3" t="s">
        <v>1705</v>
      </c>
      <c r="F2705" s="3" t="s">
        <v>13</v>
      </c>
      <c r="G2705" s="3" t="s">
        <v>1706</v>
      </c>
      <c r="H2705" t="str">
        <f>LEFT(G2705,14)</f>
        <v>광주광역시 서구 시청서편로</v>
      </c>
    </row>
    <row r="2706" spans="1:8" x14ac:dyDescent="0.3">
      <c r="A2706" s="3" t="s">
        <v>30</v>
      </c>
      <c r="B2706" s="3" t="s">
        <v>1707</v>
      </c>
      <c r="C2706" s="3" t="s">
        <v>1708</v>
      </c>
      <c r="D2706" s="3" t="str">
        <f>LEFT(C2706,1)&amp;"***"&amp;RIGHT(C2706,4)</f>
        <v>혜***기(주)</v>
      </c>
      <c r="E2706" s="3" t="s">
        <v>1709</v>
      </c>
      <c r="F2706" s="3" t="s">
        <v>13</v>
      </c>
      <c r="G2706" s="3" t="s">
        <v>1710</v>
      </c>
      <c r="H2706" t="str">
        <f t="shared" ref="H2706:H2708" si="868">LEFT(G2706,12)</f>
        <v>광주광역시 서구 신촌길</v>
      </c>
    </row>
    <row r="2707" spans="1:8" x14ac:dyDescent="0.3">
      <c r="A2707" s="3" t="s">
        <v>30</v>
      </c>
      <c r="B2707" s="3" t="s">
        <v>1711</v>
      </c>
      <c r="C2707" s="3" t="s">
        <v>1712</v>
      </c>
      <c r="D2707" s="3" t="str">
        <f t="shared" ref="D2707" si="869">LEFT(C2707,1)&amp;"*"&amp;RIGHT(C2707,1)</f>
        <v>허*환</v>
      </c>
      <c r="E2707" s="3" t="s">
        <v>77</v>
      </c>
      <c r="F2707" s="3" t="s">
        <v>13</v>
      </c>
      <c r="G2707" s="3" t="s">
        <v>1713</v>
      </c>
      <c r="H2707" t="str">
        <f t="shared" si="868"/>
        <v>광주광역시 서구 신촌길</v>
      </c>
    </row>
    <row r="2708" spans="1:8" x14ac:dyDescent="0.3">
      <c r="A2708" s="3" t="s">
        <v>22</v>
      </c>
      <c r="B2708" s="3" t="s">
        <v>1707</v>
      </c>
      <c r="C2708" s="3" t="s">
        <v>1708</v>
      </c>
      <c r="D2708" s="3" t="str">
        <f>LEFT(C2708,1)&amp;"***"&amp;RIGHT(C2708,4)</f>
        <v>혜***기(주)</v>
      </c>
      <c r="E2708" s="3" t="s">
        <v>68</v>
      </c>
      <c r="F2708" s="3" t="s">
        <v>13</v>
      </c>
      <c r="G2708" s="3" t="s">
        <v>1714</v>
      </c>
      <c r="H2708" t="str">
        <f t="shared" si="868"/>
        <v>광주광역시 서구 신촌길</v>
      </c>
    </row>
    <row r="2709" spans="1:8" x14ac:dyDescent="0.3">
      <c r="A2709" s="3" t="s">
        <v>9</v>
      </c>
      <c r="B2709" s="3" t="s">
        <v>1715</v>
      </c>
      <c r="C2709" s="3" t="s">
        <v>1716</v>
      </c>
      <c r="D2709" s="3" t="str">
        <f t="shared" ref="D2709:D2715" si="870">LEFT(C2709,1)&amp;"*"&amp;RIGHT(C2709,1)</f>
        <v>박*걸</v>
      </c>
      <c r="E2709" s="3" t="s">
        <v>148</v>
      </c>
      <c r="F2709" s="3" t="s">
        <v>13</v>
      </c>
      <c r="G2709" s="3" t="s">
        <v>1717</v>
      </c>
      <c r="H2709" t="str">
        <f>LEFT(G2709,12)</f>
        <v>광주광역시 서구 신촌길</v>
      </c>
    </row>
    <row r="2710" spans="1:8" x14ac:dyDescent="0.3">
      <c r="A2710" s="3" t="s">
        <v>22</v>
      </c>
      <c r="B2710" s="3" t="s">
        <v>1715</v>
      </c>
      <c r="C2710" s="3" t="s">
        <v>1716</v>
      </c>
      <c r="D2710" s="3" t="str">
        <f t="shared" si="870"/>
        <v>박*걸</v>
      </c>
      <c r="E2710" s="3" t="s">
        <v>187</v>
      </c>
      <c r="F2710" s="3" t="s">
        <v>13</v>
      </c>
      <c r="G2710" s="3" t="s">
        <v>1717</v>
      </c>
      <c r="H2710" t="str">
        <f t="shared" ref="H2710:H2725" si="871">LEFT(G2710,12)</f>
        <v>광주광역시 서구 신촌길</v>
      </c>
    </row>
    <row r="2711" spans="1:8" x14ac:dyDescent="0.3">
      <c r="A2711" s="3" t="s">
        <v>20</v>
      </c>
      <c r="B2711" s="3" t="s">
        <v>1715</v>
      </c>
      <c r="C2711" s="3" t="s">
        <v>1716</v>
      </c>
      <c r="D2711" s="3" t="str">
        <f t="shared" si="870"/>
        <v>박*걸</v>
      </c>
      <c r="E2711" s="3" t="s">
        <v>91</v>
      </c>
      <c r="F2711" s="3" t="s">
        <v>13</v>
      </c>
      <c r="G2711" s="3" t="s">
        <v>1717</v>
      </c>
      <c r="H2711" t="str">
        <f t="shared" si="871"/>
        <v>광주광역시 서구 신촌길</v>
      </c>
    </row>
    <row r="2712" spans="1:8" x14ac:dyDescent="0.3">
      <c r="A2712" s="3" t="s">
        <v>33</v>
      </c>
      <c r="B2712" s="3" t="s">
        <v>1715</v>
      </c>
      <c r="C2712" s="3" t="s">
        <v>1716</v>
      </c>
      <c r="D2712" s="3" t="str">
        <f t="shared" si="870"/>
        <v>박*걸</v>
      </c>
      <c r="E2712" s="3" t="s">
        <v>91</v>
      </c>
      <c r="F2712" s="3" t="s">
        <v>13</v>
      </c>
      <c r="G2712" s="3" t="s">
        <v>1717</v>
      </c>
      <c r="H2712" t="str">
        <f t="shared" si="871"/>
        <v>광주광역시 서구 신촌길</v>
      </c>
    </row>
    <row r="2713" spans="1:8" x14ac:dyDescent="0.3">
      <c r="A2713" s="3" t="s">
        <v>15</v>
      </c>
      <c r="B2713" s="3" t="s">
        <v>1715</v>
      </c>
      <c r="C2713" s="3" t="s">
        <v>1716</v>
      </c>
      <c r="D2713" s="3" t="str">
        <f t="shared" si="870"/>
        <v>박*걸</v>
      </c>
      <c r="E2713" s="3" t="s">
        <v>148</v>
      </c>
      <c r="F2713" s="3" t="s">
        <v>13</v>
      </c>
      <c r="G2713" s="3" t="s">
        <v>1717</v>
      </c>
      <c r="H2713" t="str">
        <f t="shared" si="871"/>
        <v>광주광역시 서구 신촌길</v>
      </c>
    </row>
    <row r="2714" spans="1:8" x14ac:dyDescent="0.3">
      <c r="A2714" s="3" t="s">
        <v>38</v>
      </c>
      <c r="B2714" s="3" t="s">
        <v>1715</v>
      </c>
      <c r="C2714" s="3" t="s">
        <v>1716</v>
      </c>
      <c r="D2714" s="3" t="str">
        <f t="shared" si="870"/>
        <v>박*걸</v>
      </c>
      <c r="E2714" s="3" t="s">
        <v>1037</v>
      </c>
      <c r="F2714" s="3" t="s">
        <v>13</v>
      </c>
      <c r="G2714" s="3" t="s">
        <v>1717</v>
      </c>
      <c r="H2714" t="str">
        <f t="shared" si="871"/>
        <v>광주광역시 서구 신촌길</v>
      </c>
    </row>
    <row r="2715" spans="1:8" x14ac:dyDescent="0.3">
      <c r="A2715" s="3" t="s">
        <v>58</v>
      </c>
      <c r="B2715" s="3" t="s">
        <v>1711</v>
      </c>
      <c r="C2715" s="3" t="s">
        <v>1712</v>
      </c>
      <c r="D2715" s="3" t="str">
        <f t="shared" si="870"/>
        <v>허*환</v>
      </c>
      <c r="E2715" s="3" t="s">
        <v>77</v>
      </c>
      <c r="F2715" s="3" t="s">
        <v>13</v>
      </c>
      <c r="G2715" s="3" t="s">
        <v>1713</v>
      </c>
      <c r="H2715" t="str">
        <f t="shared" si="871"/>
        <v>광주광역시 서구 신촌길</v>
      </c>
    </row>
    <row r="2716" spans="1:8" x14ac:dyDescent="0.3">
      <c r="A2716" s="3" t="s">
        <v>20</v>
      </c>
      <c r="B2716" s="3" t="s">
        <v>1707</v>
      </c>
      <c r="C2716" s="3" t="s">
        <v>1708</v>
      </c>
      <c r="D2716" s="3" t="str">
        <f>LEFT(C2716,1)&amp;"***"&amp;RIGHT(C2716,4)</f>
        <v>혜***기(주)</v>
      </c>
      <c r="E2716" s="3" t="s">
        <v>69</v>
      </c>
      <c r="F2716" s="3" t="s">
        <v>13</v>
      </c>
      <c r="G2716" s="3" t="s">
        <v>1710</v>
      </c>
      <c r="H2716" t="str">
        <f t="shared" si="871"/>
        <v>광주광역시 서구 신촌길</v>
      </c>
    </row>
    <row r="2717" spans="1:8" x14ac:dyDescent="0.3">
      <c r="A2717" s="3" t="s">
        <v>15</v>
      </c>
      <c r="B2717" s="3" t="s">
        <v>1707</v>
      </c>
      <c r="C2717" s="3" t="s">
        <v>1708</v>
      </c>
      <c r="D2717" s="3" t="str">
        <f>LEFT(C2717,1)&amp;"***"&amp;RIGHT(C2717,4)</f>
        <v>혜***기(주)</v>
      </c>
      <c r="E2717" s="3" t="s">
        <v>66</v>
      </c>
      <c r="F2717" s="3" t="s">
        <v>13</v>
      </c>
      <c r="G2717" s="3" t="s">
        <v>1714</v>
      </c>
      <c r="H2717" t="str">
        <f t="shared" si="871"/>
        <v>광주광역시 서구 신촌길</v>
      </c>
    </row>
    <row r="2718" spans="1:8" x14ac:dyDescent="0.3">
      <c r="A2718" s="3" t="s">
        <v>36</v>
      </c>
      <c r="B2718" s="3" t="s">
        <v>1707</v>
      </c>
      <c r="C2718" s="3" t="s">
        <v>1708</v>
      </c>
      <c r="D2718" s="3" t="str">
        <f>LEFT(C2718,1)&amp;"***"&amp;RIGHT(C2718,4)</f>
        <v>혜***기(주)</v>
      </c>
      <c r="E2718" s="3" t="s">
        <v>81</v>
      </c>
      <c r="F2718" s="3" t="s">
        <v>13</v>
      </c>
      <c r="G2718" s="3" t="s">
        <v>1710</v>
      </c>
      <c r="H2718" t="str">
        <f t="shared" si="871"/>
        <v>광주광역시 서구 신촌길</v>
      </c>
    </row>
    <row r="2719" spans="1:8" x14ac:dyDescent="0.3">
      <c r="A2719" s="3" t="s">
        <v>38</v>
      </c>
      <c r="B2719" s="3" t="s">
        <v>1707</v>
      </c>
      <c r="C2719" s="3" t="s">
        <v>1708</v>
      </c>
      <c r="D2719" s="3" t="str">
        <f>LEFT(C2719,1)&amp;"***"&amp;RIGHT(C2719,4)</f>
        <v>혜***기(주)</v>
      </c>
      <c r="E2719" s="3" t="s">
        <v>81</v>
      </c>
      <c r="F2719" s="3" t="s">
        <v>13</v>
      </c>
      <c r="G2719" s="3" t="s">
        <v>1710</v>
      </c>
      <c r="H2719" t="str">
        <f t="shared" si="871"/>
        <v>광주광역시 서구 신촌길</v>
      </c>
    </row>
    <row r="2720" spans="1:8" x14ac:dyDescent="0.3">
      <c r="A2720" s="3" t="s">
        <v>33</v>
      </c>
      <c r="B2720" s="3" t="s">
        <v>1707</v>
      </c>
      <c r="C2720" s="3" t="s">
        <v>1708</v>
      </c>
      <c r="D2720" s="3" t="str">
        <f>LEFT(C2720,1)&amp;"***"&amp;RIGHT(C2720,4)</f>
        <v>혜***기(주)</v>
      </c>
      <c r="E2720" s="3" t="s">
        <v>69</v>
      </c>
      <c r="F2720" s="3" t="s">
        <v>13</v>
      </c>
      <c r="G2720" s="3" t="s">
        <v>1710</v>
      </c>
      <c r="H2720" t="str">
        <f t="shared" si="871"/>
        <v>광주광역시 서구 신촌길</v>
      </c>
    </row>
    <row r="2721" spans="1:8" x14ac:dyDescent="0.3">
      <c r="A2721" s="3" t="s">
        <v>32</v>
      </c>
      <c r="B2721" s="3" t="s">
        <v>1711</v>
      </c>
      <c r="C2721" s="3" t="s">
        <v>1712</v>
      </c>
      <c r="D2721" s="3" t="str">
        <f t="shared" ref="D2721" si="872">LEFT(C2721,1)&amp;"*"&amp;RIGHT(C2721,1)</f>
        <v>허*환</v>
      </c>
      <c r="E2721" s="3" t="s">
        <v>1718</v>
      </c>
      <c r="F2721" s="3" t="s">
        <v>13</v>
      </c>
      <c r="G2721" s="3" t="s">
        <v>1713</v>
      </c>
      <c r="H2721" t="str">
        <f t="shared" si="871"/>
        <v>광주광역시 서구 신촌길</v>
      </c>
    </row>
    <row r="2722" spans="1:8" x14ac:dyDescent="0.3">
      <c r="A2722" s="3" t="s">
        <v>32</v>
      </c>
      <c r="B2722" s="3" t="s">
        <v>1707</v>
      </c>
      <c r="C2722" s="3" t="s">
        <v>1708</v>
      </c>
      <c r="D2722" s="3" t="str">
        <f>LEFT(C2722,1)&amp;"***"&amp;RIGHT(C2722,4)</f>
        <v>혜***기(주)</v>
      </c>
      <c r="E2722" s="3" t="s">
        <v>80</v>
      </c>
      <c r="F2722" s="3" t="s">
        <v>13</v>
      </c>
      <c r="G2722" s="3" t="s">
        <v>1710</v>
      </c>
      <c r="H2722" t="str">
        <f t="shared" si="871"/>
        <v>광주광역시 서구 신촌길</v>
      </c>
    </row>
    <row r="2723" spans="1:8" x14ac:dyDescent="0.3">
      <c r="A2723" s="3" t="s">
        <v>28</v>
      </c>
      <c r="B2723" s="3" t="s">
        <v>1711</v>
      </c>
      <c r="C2723" s="3" t="s">
        <v>1712</v>
      </c>
      <c r="D2723" s="3" t="str">
        <f t="shared" ref="D2723" si="873">LEFT(C2723,1)&amp;"*"&amp;RIGHT(C2723,1)</f>
        <v>허*환</v>
      </c>
      <c r="E2723" s="3" t="s">
        <v>80</v>
      </c>
      <c r="F2723" s="3" t="s">
        <v>13</v>
      </c>
      <c r="G2723" s="3" t="s">
        <v>1713</v>
      </c>
      <c r="H2723" t="str">
        <f t="shared" si="871"/>
        <v>광주광역시 서구 신촌길</v>
      </c>
    </row>
    <row r="2724" spans="1:8" x14ac:dyDescent="0.3">
      <c r="A2724" s="3" t="s">
        <v>28</v>
      </c>
      <c r="B2724" s="3" t="s">
        <v>1707</v>
      </c>
      <c r="C2724" s="3" t="s">
        <v>1708</v>
      </c>
      <c r="D2724" s="3" t="str">
        <f>LEFT(C2724,1)&amp;"***"&amp;RIGHT(C2724,4)</f>
        <v>혜***기(주)</v>
      </c>
      <c r="E2724" s="3" t="s">
        <v>80</v>
      </c>
      <c r="F2724" s="3" t="s">
        <v>13</v>
      </c>
      <c r="G2724" s="3" t="s">
        <v>1710</v>
      </c>
      <c r="H2724" t="str">
        <f t="shared" si="871"/>
        <v>광주광역시 서구 신촌길</v>
      </c>
    </row>
    <row r="2725" spans="1:8" x14ac:dyDescent="0.3">
      <c r="A2725" s="3" t="s">
        <v>9</v>
      </c>
      <c r="B2725" s="3" t="s">
        <v>1707</v>
      </c>
      <c r="C2725" s="3" t="s">
        <v>1708</v>
      </c>
      <c r="D2725" s="3" t="str">
        <f>LEFT(C2725,1)&amp;"***"&amp;RIGHT(C2725,4)</f>
        <v>혜***기(주)</v>
      </c>
      <c r="E2725" s="3" t="s">
        <v>66</v>
      </c>
      <c r="F2725" s="3" t="s">
        <v>13</v>
      </c>
      <c r="G2725" s="3" t="s">
        <v>1714</v>
      </c>
      <c r="H2725" t="str">
        <f t="shared" si="871"/>
        <v>광주광역시 서구 신촌길</v>
      </c>
    </row>
    <row r="2726" spans="1:8" x14ac:dyDescent="0.3">
      <c r="A2726" s="3" t="s">
        <v>58</v>
      </c>
      <c r="B2726" s="3" t="s">
        <v>286</v>
      </c>
      <c r="C2726" s="3" t="s">
        <v>287</v>
      </c>
      <c r="D2726" s="3" t="str">
        <f t="shared" ref="D2726" si="874">LEFT(C2726,1)&amp;"*********"&amp;RIGHT(C2726,2)</f>
        <v>사*********협회</v>
      </c>
      <c r="E2726" s="3" t="s">
        <v>313</v>
      </c>
      <c r="F2726" s="3" t="s">
        <v>13</v>
      </c>
      <c r="G2726" s="3" t="s">
        <v>1719</v>
      </c>
      <c r="H2726" t="str">
        <f>LEFT(G2726,12)</f>
        <v>광주광역시 서구 염화로</v>
      </c>
    </row>
    <row r="2727" spans="1:8" x14ac:dyDescent="0.3">
      <c r="A2727" s="3" t="s">
        <v>28</v>
      </c>
      <c r="B2727" s="3" t="s">
        <v>1720</v>
      </c>
      <c r="C2727" s="3" t="s">
        <v>1721</v>
      </c>
      <c r="D2727" s="3" t="str">
        <f t="shared" ref="D2727:D2731" si="875">LEFT(C2727,1)&amp;"*"&amp;RIGHT(C2727,1)</f>
        <v>지*수</v>
      </c>
      <c r="E2727" s="3" t="s">
        <v>119</v>
      </c>
      <c r="F2727" s="3" t="s">
        <v>56</v>
      </c>
      <c r="G2727" s="3" t="s">
        <v>1722</v>
      </c>
      <c r="H2727" t="str">
        <f t="shared" ref="H2727:H2731" si="876">LEFT(G2727,12)</f>
        <v>광주광역시 서구 염화로</v>
      </c>
    </row>
    <row r="2728" spans="1:8" x14ac:dyDescent="0.3">
      <c r="A2728" s="3" t="s">
        <v>30</v>
      </c>
      <c r="B2728" s="3" t="s">
        <v>1720</v>
      </c>
      <c r="C2728" s="3" t="s">
        <v>1721</v>
      </c>
      <c r="D2728" s="3" t="str">
        <f t="shared" si="875"/>
        <v>지*수</v>
      </c>
      <c r="E2728" s="3" t="s">
        <v>114</v>
      </c>
      <c r="F2728" s="3" t="s">
        <v>56</v>
      </c>
      <c r="G2728" s="3" t="s">
        <v>1722</v>
      </c>
      <c r="H2728" t="str">
        <f t="shared" si="876"/>
        <v>광주광역시 서구 염화로</v>
      </c>
    </row>
    <row r="2729" spans="1:8" x14ac:dyDescent="0.3">
      <c r="A2729" s="3" t="s">
        <v>32</v>
      </c>
      <c r="B2729" s="3" t="s">
        <v>1720</v>
      </c>
      <c r="C2729" s="3" t="s">
        <v>1721</v>
      </c>
      <c r="D2729" s="3" t="str">
        <f t="shared" si="875"/>
        <v>지*수</v>
      </c>
      <c r="E2729" s="3" t="s">
        <v>119</v>
      </c>
      <c r="F2729" s="3" t="s">
        <v>56</v>
      </c>
      <c r="G2729" s="3" t="s">
        <v>1722</v>
      </c>
      <c r="H2729" t="str">
        <f t="shared" si="876"/>
        <v>광주광역시 서구 염화로</v>
      </c>
    </row>
    <row r="2730" spans="1:8" x14ac:dyDescent="0.3">
      <c r="A2730" s="3" t="s">
        <v>36</v>
      </c>
      <c r="B2730" s="3" t="s">
        <v>1720</v>
      </c>
      <c r="C2730" s="3" t="s">
        <v>1721</v>
      </c>
      <c r="D2730" s="3" t="str">
        <f t="shared" si="875"/>
        <v>지*수</v>
      </c>
      <c r="E2730" s="3" t="s">
        <v>120</v>
      </c>
      <c r="F2730" s="3" t="s">
        <v>56</v>
      </c>
      <c r="G2730" s="3" t="s">
        <v>1722</v>
      </c>
      <c r="H2730" t="str">
        <f t="shared" si="876"/>
        <v>광주광역시 서구 염화로</v>
      </c>
    </row>
    <row r="2731" spans="1:8" x14ac:dyDescent="0.3">
      <c r="A2731" s="3" t="s">
        <v>38</v>
      </c>
      <c r="B2731" s="3" t="s">
        <v>1720</v>
      </c>
      <c r="C2731" s="3" t="s">
        <v>1721</v>
      </c>
      <c r="D2731" s="3" t="str">
        <f t="shared" si="875"/>
        <v>지*수</v>
      </c>
      <c r="E2731" s="3" t="s">
        <v>1723</v>
      </c>
      <c r="F2731" s="3" t="s">
        <v>56</v>
      </c>
      <c r="G2731" s="3" t="s">
        <v>1722</v>
      </c>
      <c r="H2731" t="str">
        <f t="shared" si="876"/>
        <v>광주광역시 서구 염화로</v>
      </c>
    </row>
    <row r="2732" spans="1:8" x14ac:dyDescent="0.3">
      <c r="A2732" s="3" t="s">
        <v>36</v>
      </c>
      <c r="B2732" s="3" t="s">
        <v>1724</v>
      </c>
      <c r="C2732" s="3" t="s">
        <v>1725</v>
      </c>
      <c r="D2732" s="3" t="str">
        <f>LEFT(C2732,1)&amp;"****"&amp;RIGHT(C2732,3)</f>
        <v>무****(주)</v>
      </c>
      <c r="E2732" s="3" t="s">
        <v>120</v>
      </c>
      <c r="F2732" s="3" t="s">
        <v>13</v>
      </c>
      <c r="G2732" s="3" t="s">
        <v>1726</v>
      </c>
      <c r="H2732" t="str">
        <f>LEFT(G2732,12)</f>
        <v>광주광역시 서구 운천로</v>
      </c>
    </row>
    <row r="2733" spans="1:8" x14ac:dyDescent="0.3">
      <c r="A2733" s="3" t="s">
        <v>22</v>
      </c>
      <c r="B2733" s="3" t="s">
        <v>1727</v>
      </c>
      <c r="C2733" s="3" t="s">
        <v>1725</v>
      </c>
      <c r="D2733" s="3" t="str">
        <f t="shared" ref="D2733:D2750" si="877">LEFT(C2733,1)&amp;"****"&amp;RIGHT(C2733,3)</f>
        <v>무****(주)</v>
      </c>
      <c r="E2733" s="3" t="s">
        <v>187</v>
      </c>
      <c r="F2733" s="3" t="s">
        <v>13</v>
      </c>
      <c r="G2733" s="3" t="s">
        <v>1726</v>
      </c>
      <c r="H2733" t="str">
        <f t="shared" ref="H2733:H2760" si="878">LEFT(G2733,12)</f>
        <v>광주광역시 서구 운천로</v>
      </c>
    </row>
    <row r="2734" spans="1:8" x14ac:dyDescent="0.3">
      <c r="A2734" s="3" t="s">
        <v>22</v>
      </c>
      <c r="B2734" s="3" t="s">
        <v>1724</v>
      </c>
      <c r="C2734" s="3" t="s">
        <v>1725</v>
      </c>
      <c r="D2734" s="3" t="str">
        <f t="shared" si="877"/>
        <v>무****(주)</v>
      </c>
      <c r="E2734" s="3" t="s">
        <v>187</v>
      </c>
      <c r="F2734" s="3" t="s">
        <v>13</v>
      </c>
      <c r="G2734" s="3" t="s">
        <v>1726</v>
      </c>
      <c r="H2734" t="str">
        <f t="shared" si="878"/>
        <v>광주광역시 서구 운천로</v>
      </c>
    </row>
    <row r="2735" spans="1:8" x14ac:dyDescent="0.3">
      <c r="A2735" s="3" t="s">
        <v>9</v>
      </c>
      <c r="B2735" s="3" t="s">
        <v>1727</v>
      </c>
      <c r="C2735" s="3" t="s">
        <v>1725</v>
      </c>
      <c r="D2735" s="3" t="str">
        <f t="shared" si="877"/>
        <v>무****(주)</v>
      </c>
      <c r="E2735" s="3" t="s">
        <v>148</v>
      </c>
      <c r="F2735" s="3" t="s">
        <v>13</v>
      </c>
      <c r="G2735" s="3" t="s">
        <v>1726</v>
      </c>
      <c r="H2735" t="str">
        <f t="shared" si="878"/>
        <v>광주광역시 서구 운천로</v>
      </c>
    </row>
    <row r="2736" spans="1:8" x14ac:dyDescent="0.3">
      <c r="A2736" s="3" t="s">
        <v>15</v>
      </c>
      <c r="B2736" s="3" t="s">
        <v>1724</v>
      </c>
      <c r="C2736" s="3" t="s">
        <v>1725</v>
      </c>
      <c r="D2736" s="3" t="str">
        <f t="shared" si="877"/>
        <v>무****(주)</v>
      </c>
      <c r="E2736" s="3" t="s">
        <v>148</v>
      </c>
      <c r="F2736" s="3" t="s">
        <v>13</v>
      </c>
      <c r="G2736" s="3" t="s">
        <v>1726</v>
      </c>
      <c r="H2736" t="str">
        <f t="shared" si="878"/>
        <v>광주광역시 서구 운천로</v>
      </c>
    </row>
    <row r="2737" spans="1:8" x14ac:dyDescent="0.3">
      <c r="A2737" s="3" t="s">
        <v>32</v>
      </c>
      <c r="B2737" s="3" t="s">
        <v>1727</v>
      </c>
      <c r="C2737" s="3" t="s">
        <v>1725</v>
      </c>
      <c r="D2737" s="3" t="str">
        <f t="shared" si="877"/>
        <v>무****(주)</v>
      </c>
      <c r="E2737" s="3" t="s">
        <v>119</v>
      </c>
      <c r="F2737" s="3" t="s">
        <v>13</v>
      </c>
      <c r="G2737" s="3" t="s">
        <v>1726</v>
      </c>
      <c r="H2737" t="str">
        <f t="shared" si="878"/>
        <v>광주광역시 서구 운천로</v>
      </c>
    </row>
    <row r="2738" spans="1:8" x14ac:dyDescent="0.3">
      <c r="A2738" s="3" t="s">
        <v>32</v>
      </c>
      <c r="B2738" s="3" t="s">
        <v>1724</v>
      </c>
      <c r="C2738" s="3" t="s">
        <v>1725</v>
      </c>
      <c r="D2738" s="3" t="str">
        <f t="shared" si="877"/>
        <v>무****(주)</v>
      </c>
      <c r="E2738" s="3" t="s">
        <v>119</v>
      </c>
      <c r="F2738" s="3" t="s">
        <v>13</v>
      </c>
      <c r="G2738" s="3" t="s">
        <v>1726</v>
      </c>
      <c r="H2738" t="str">
        <f t="shared" si="878"/>
        <v>광주광역시 서구 운천로</v>
      </c>
    </row>
    <row r="2739" spans="1:8" x14ac:dyDescent="0.3">
      <c r="A2739" s="3" t="s">
        <v>28</v>
      </c>
      <c r="B2739" s="3" t="s">
        <v>1724</v>
      </c>
      <c r="C2739" s="3" t="s">
        <v>1725</v>
      </c>
      <c r="D2739" s="3" t="str">
        <f t="shared" si="877"/>
        <v>무****(주)</v>
      </c>
      <c r="E2739" s="3" t="s">
        <v>119</v>
      </c>
      <c r="F2739" s="3" t="s">
        <v>13</v>
      </c>
      <c r="G2739" s="3" t="s">
        <v>1726</v>
      </c>
      <c r="H2739" t="str">
        <f t="shared" si="878"/>
        <v>광주광역시 서구 운천로</v>
      </c>
    </row>
    <row r="2740" spans="1:8" x14ac:dyDescent="0.3">
      <c r="A2740" s="3" t="s">
        <v>33</v>
      </c>
      <c r="B2740" s="3" t="s">
        <v>1727</v>
      </c>
      <c r="C2740" s="3" t="s">
        <v>1725</v>
      </c>
      <c r="D2740" s="3" t="str">
        <f t="shared" si="877"/>
        <v>무****(주)</v>
      </c>
      <c r="E2740" s="3" t="s">
        <v>91</v>
      </c>
      <c r="F2740" s="3" t="s">
        <v>13</v>
      </c>
      <c r="G2740" s="3" t="s">
        <v>1726</v>
      </c>
      <c r="H2740" t="str">
        <f t="shared" si="878"/>
        <v>광주광역시 서구 운천로</v>
      </c>
    </row>
    <row r="2741" spans="1:8" x14ac:dyDescent="0.3">
      <c r="A2741" s="3" t="s">
        <v>33</v>
      </c>
      <c r="B2741" s="3" t="s">
        <v>1724</v>
      </c>
      <c r="C2741" s="3" t="s">
        <v>1725</v>
      </c>
      <c r="D2741" s="3" t="str">
        <f t="shared" si="877"/>
        <v>무****(주)</v>
      </c>
      <c r="E2741" s="3" t="s">
        <v>91</v>
      </c>
      <c r="F2741" s="3" t="s">
        <v>13</v>
      </c>
      <c r="G2741" s="3" t="s">
        <v>1726</v>
      </c>
      <c r="H2741" t="str">
        <f t="shared" si="878"/>
        <v>광주광역시 서구 운천로</v>
      </c>
    </row>
    <row r="2742" spans="1:8" x14ac:dyDescent="0.3">
      <c r="A2742" s="3" t="s">
        <v>38</v>
      </c>
      <c r="B2742" s="3" t="s">
        <v>1727</v>
      </c>
      <c r="C2742" s="3" t="s">
        <v>1725</v>
      </c>
      <c r="D2742" s="3" t="str">
        <f t="shared" si="877"/>
        <v>무****(주)</v>
      </c>
      <c r="E2742" s="3" t="s">
        <v>120</v>
      </c>
      <c r="F2742" s="3" t="s">
        <v>13</v>
      </c>
      <c r="G2742" s="3" t="s">
        <v>1726</v>
      </c>
      <c r="H2742" t="str">
        <f t="shared" si="878"/>
        <v>광주광역시 서구 운천로</v>
      </c>
    </row>
    <row r="2743" spans="1:8" x14ac:dyDescent="0.3">
      <c r="A2743" s="3" t="s">
        <v>38</v>
      </c>
      <c r="B2743" s="3" t="s">
        <v>1724</v>
      </c>
      <c r="C2743" s="3" t="s">
        <v>1725</v>
      </c>
      <c r="D2743" s="3" t="str">
        <f t="shared" si="877"/>
        <v>무****(주)</v>
      </c>
      <c r="E2743" s="3" t="s">
        <v>120</v>
      </c>
      <c r="F2743" s="3" t="s">
        <v>13</v>
      </c>
      <c r="G2743" s="3" t="s">
        <v>1726</v>
      </c>
      <c r="H2743" t="str">
        <f t="shared" si="878"/>
        <v>광주광역시 서구 운천로</v>
      </c>
    </row>
    <row r="2744" spans="1:8" x14ac:dyDescent="0.3">
      <c r="A2744" s="3" t="s">
        <v>30</v>
      </c>
      <c r="B2744" s="3" t="s">
        <v>1727</v>
      </c>
      <c r="C2744" s="3" t="s">
        <v>1725</v>
      </c>
      <c r="D2744" s="3" t="str">
        <f t="shared" si="877"/>
        <v>무****(주)</v>
      </c>
      <c r="E2744" s="3" t="s">
        <v>114</v>
      </c>
      <c r="F2744" s="3" t="s">
        <v>13</v>
      </c>
      <c r="G2744" s="3" t="s">
        <v>1726</v>
      </c>
      <c r="H2744" t="str">
        <f t="shared" si="878"/>
        <v>광주광역시 서구 운천로</v>
      </c>
    </row>
    <row r="2745" spans="1:8" x14ac:dyDescent="0.3">
      <c r="A2745" s="3" t="s">
        <v>36</v>
      </c>
      <c r="B2745" s="3" t="s">
        <v>1727</v>
      </c>
      <c r="C2745" s="3" t="s">
        <v>1725</v>
      </c>
      <c r="D2745" s="3" t="str">
        <f t="shared" si="877"/>
        <v>무****(주)</v>
      </c>
      <c r="E2745" s="3" t="s">
        <v>120</v>
      </c>
      <c r="F2745" s="3" t="s">
        <v>13</v>
      </c>
      <c r="G2745" s="3" t="s">
        <v>1726</v>
      </c>
      <c r="H2745" t="str">
        <f t="shared" si="878"/>
        <v>광주광역시 서구 운천로</v>
      </c>
    </row>
    <row r="2746" spans="1:8" x14ac:dyDescent="0.3">
      <c r="A2746" s="3" t="s">
        <v>20</v>
      </c>
      <c r="B2746" s="3" t="s">
        <v>1727</v>
      </c>
      <c r="C2746" s="3" t="s">
        <v>1725</v>
      </c>
      <c r="D2746" s="3" t="str">
        <f t="shared" si="877"/>
        <v>무****(주)</v>
      </c>
      <c r="E2746" s="3" t="s">
        <v>91</v>
      </c>
      <c r="F2746" s="3" t="s">
        <v>13</v>
      </c>
      <c r="G2746" s="3" t="s">
        <v>1726</v>
      </c>
      <c r="H2746" t="str">
        <f t="shared" si="878"/>
        <v>광주광역시 서구 운천로</v>
      </c>
    </row>
    <row r="2747" spans="1:8" x14ac:dyDescent="0.3">
      <c r="A2747" s="3" t="s">
        <v>15</v>
      </c>
      <c r="B2747" s="3" t="s">
        <v>1727</v>
      </c>
      <c r="C2747" s="3" t="s">
        <v>1725</v>
      </c>
      <c r="D2747" s="3" t="str">
        <f t="shared" si="877"/>
        <v>무****(주)</v>
      </c>
      <c r="E2747" s="3" t="s">
        <v>148</v>
      </c>
      <c r="F2747" s="3" t="s">
        <v>13</v>
      </c>
      <c r="G2747" s="3" t="s">
        <v>1726</v>
      </c>
      <c r="H2747" t="str">
        <f t="shared" si="878"/>
        <v>광주광역시 서구 운천로</v>
      </c>
    </row>
    <row r="2748" spans="1:8" x14ac:dyDescent="0.3">
      <c r="A2748" s="3" t="s">
        <v>20</v>
      </c>
      <c r="B2748" s="3" t="s">
        <v>1724</v>
      </c>
      <c r="C2748" s="3" t="s">
        <v>1725</v>
      </c>
      <c r="D2748" s="3" t="str">
        <f t="shared" si="877"/>
        <v>무****(주)</v>
      </c>
      <c r="E2748" s="3" t="s">
        <v>91</v>
      </c>
      <c r="F2748" s="3" t="s">
        <v>13</v>
      </c>
      <c r="G2748" s="3" t="s">
        <v>1726</v>
      </c>
      <c r="H2748" t="str">
        <f t="shared" si="878"/>
        <v>광주광역시 서구 운천로</v>
      </c>
    </row>
    <row r="2749" spans="1:8" x14ac:dyDescent="0.3">
      <c r="A2749" s="3" t="s">
        <v>28</v>
      </c>
      <c r="B2749" s="3" t="s">
        <v>1727</v>
      </c>
      <c r="C2749" s="3" t="s">
        <v>1725</v>
      </c>
      <c r="D2749" s="3" t="str">
        <f t="shared" si="877"/>
        <v>무****(주)</v>
      </c>
      <c r="E2749" s="3" t="s">
        <v>119</v>
      </c>
      <c r="F2749" s="3" t="s">
        <v>13</v>
      </c>
      <c r="G2749" s="3" t="s">
        <v>1726</v>
      </c>
      <c r="H2749" t="str">
        <f t="shared" si="878"/>
        <v>광주광역시 서구 운천로</v>
      </c>
    </row>
    <row r="2750" spans="1:8" x14ac:dyDescent="0.3">
      <c r="A2750" s="3" t="s">
        <v>30</v>
      </c>
      <c r="B2750" s="3" t="s">
        <v>1724</v>
      </c>
      <c r="C2750" s="3" t="s">
        <v>1725</v>
      </c>
      <c r="D2750" s="3" t="str">
        <f t="shared" si="877"/>
        <v>무****(주)</v>
      </c>
      <c r="E2750" s="3" t="s">
        <v>114</v>
      </c>
      <c r="F2750" s="3" t="s">
        <v>13</v>
      </c>
      <c r="G2750" s="3" t="s">
        <v>1726</v>
      </c>
      <c r="H2750" t="str">
        <f t="shared" si="878"/>
        <v>광주광역시 서구 운천로</v>
      </c>
    </row>
    <row r="2751" spans="1:8" x14ac:dyDescent="0.3">
      <c r="A2751" s="3" t="s">
        <v>38</v>
      </c>
      <c r="B2751" s="3" t="s">
        <v>1728</v>
      </c>
      <c r="C2751" s="3" t="s">
        <v>1729</v>
      </c>
      <c r="D2751" s="3" t="str">
        <f t="shared" ref="D2751:D2766" si="879">LEFT(C2751,1)&amp;"*"&amp;RIGHT(C2751,1)</f>
        <v>김*나</v>
      </c>
      <c r="E2751" s="3" t="s">
        <v>1730</v>
      </c>
      <c r="F2751" s="3" t="s">
        <v>47</v>
      </c>
      <c r="G2751" s="3" t="s">
        <v>1731</v>
      </c>
      <c r="H2751" t="str">
        <f t="shared" si="878"/>
        <v>광주광역시 서구 운천로</v>
      </c>
    </row>
    <row r="2752" spans="1:8" x14ac:dyDescent="0.3">
      <c r="A2752" s="3" t="s">
        <v>33</v>
      </c>
      <c r="B2752" s="3" t="s">
        <v>1728</v>
      </c>
      <c r="C2752" s="3" t="s">
        <v>1729</v>
      </c>
      <c r="D2752" s="3" t="str">
        <f t="shared" si="879"/>
        <v>김*나</v>
      </c>
      <c r="E2752" s="3" t="s">
        <v>69</v>
      </c>
      <c r="F2752" s="3" t="s">
        <v>47</v>
      </c>
      <c r="G2752" s="3" t="s">
        <v>1731</v>
      </c>
      <c r="H2752" t="str">
        <f t="shared" si="878"/>
        <v>광주광역시 서구 운천로</v>
      </c>
    </row>
    <row r="2753" spans="1:8" x14ac:dyDescent="0.3">
      <c r="A2753" s="3" t="s">
        <v>9</v>
      </c>
      <c r="B2753" s="3" t="s">
        <v>1728</v>
      </c>
      <c r="C2753" s="3" t="s">
        <v>1729</v>
      </c>
      <c r="D2753" s="3" t="str">
        <f t="shared" si="879"/>
        <v>김*나</v>
      </c>
      <c r="E2753" s="3" t="s">
        <v>66</v>
      </c>
      <c r="F2753" s="3" t="s">
        <v>47</v>
      </c>
      <c r="G2753" s="3" t="s">
        <v>1731</v>
      </c>
      <c r="H2753" t="str">
        <f t="shared" si="878"/>
        <v>광주광역시 서구 운천로</v>
      </c>
    </row>
    <row r="2754" spans="1:8" x14ac:dyDescent="0.3">
      <c r="A2754" s="3" t="s">
        <v>20</v>
      </c>
      <c r="B2754" s="3" t="s">
        <v>1728</v>
      </c>
      <c r="C2754" s="3" t="s">
        <v>1729</v>
      </c>
      <c r="D2754" s="3" t="str">
        <f t="shared" si="879"/>
        <v>김*나</v>
      </c>
      <c r="E2754" s="3" t="s">
        <v>69</v>
      </c>
      <c r="F2754" s="3" t="s">
        <v>47</v>
      </c>
      <c r="G2754" s="3" t="s">
        <v>1731</v>
      </c>
      <c r="H2754" t="str">
        <f t="shared" si="878"/>
        <v>광주광역시 서구 운천로</v>
      </c>
    </row>
    <row r="2755" spans="1:8" x14ac:dyDescent="0.3">
      <c r="A2755" s="3" t="s">
        <v>38</v>
      </c>
      <c r="B2755" s="3" t="s">
        <v>1732</v>
      </c>
      <c r="C2755" s="3" t="s">
        <v>1733</v>
      </c>
      <c r="D2755" s="3" t="str">
        <f t="shared" si="879"/>
        <v>박*성</v>
      </c>
      <c r="E2755" s="3" t="s">
        <v>571</v>
      </c>
      <c r="F2755" s="3" t="s">
        <v>78</v>
      </c>
      <c r="G2755" s="3" t="s">
        <v>1734</v>
      </c>
      <c r="H2755" t="str">
        <f t="shared" si="878"/>
        <v>광주광역시 서구 운천로</v>
      </c>
    </row>
    <row r="2756" spans="1:8" x14ac:dyDescent="0.3">
      <c r="A2756" s="3" t="s">
        <v>58</v>
      </c>
      <c r="B2756" s="3" t="s">
        <v>1732</v>
      </c>
      <c r="C2756" s="3" t="s">
        <v>1733</v>
      </c>
      <c r="D2756" s="3" t="str">
        <f t="shared" si="879"/>
        <v>박*성</v>
      </c>
      <c r="E2756" s="3" t="s">
        <v>211</v>
      </c>
      <c r="F2756" s="3" t="s">
        <v>56</v>
      </c>
      <c r="G2756" s="3" t="s">
        <v>1734</v>
      </c>
      <c r="H2756" t="str">
        <f t="shared" si="878"/>
        <v>광주광역시 서구 운천로</v>
      </c>
    </row>
    <row r="2757" spans="1:8" x14ac:dyDescent="0.3">
      <c r="A2757" s="3" t="s">
        <v>36</v>
      </c>
      <c r="B2757" s="3" t="s">
        <v>1732</v>
      </c>
      <c r="C2757" s="3" t="s">
        <v>1733</v>
      </c>
      <c r="D2757" s="3" t="str">
        <f t="shared" si="879"/>
        <v>박*성</v>
      </c>
      <c r="E2757" s="3" t="s">
        <v>571</v>
      </c>
      <c r="F2757" s="3" t="s">
        <v>78</v>
      </c>
      <c r="G2757" s="3" t="s">
        <v>1734</v>
      </c>
      <c r="H2757" t="str">
        <f t="shared" si="878"/>
        <v>광주광역시 서구 운천로</v>
      </c>
    </row>
    <row r="2758" spans="1:8" x14ac:dyDescent="0.3">
      <c r="A2758" s="3" t="s">
        <v>30</v>
      </c>
      <c r="B2758" s="3" t="s">
        <v>1732</v>
      </c>
      <c r="C2758" s="3" t="s">
        <v>1733</v>
      </c>
      <c r="D2758" s="3" t="str">
        <f t="shared" si="879"/>
        <v>박*성</v>
      </c>
      <c r="E2758" s="3" t="s">
        <v>211</v>
      </c>
      <c r="F2758" s="3" t="s">
        <v>56</v>
      </c>
      <c r="G2758" s="3" t="s">
        <v>1734</v>
      </c>
      <c r="H2758" t="str">
        <f t="shared" si="878"/>
        <v>광주광역시 서구 운천로</v>
      </c>
    </row>
    <row r="2759" spans="1:8" x14ac:dyDescent="0.3">
      <c r="A2759" s="3" t="s">
        <v>28</v>
      </c>
      <c r="B2759" s="3" t="s">
        <v>1732</v>
      </c>
      <c r="C2759" s="3" t="s">
        <v>1733</v>
      </c>
      <c r="D2759" s="3" t="str">
        <f t="shared" si="879"/>
        <v>박*성</v>
      </c>
      <c r="E2759" s="3" t="s">
        <v>588</v>
      </c>
      <c r="F2759" s="3" t="s">
        <v>56</v>
      </c>
      <c r="G2759" s="3" t="s">
        <v>1734</v>
      </c>
      <c r="H2759" t="str">
        <f t="shared" si="878"/>
        <v>광주광역시 서구 운천로</v>
      </c>
    </row>
    <row r="2760" spans="1:8" x14ac:dyDescent="0.3">
      <c r="A2760" s="3" t="s">
        <v>32</v>
      </c>
      <c r="B2760" s="3" t="s">
        <v>1732</v>
      </c>
      <c r="C2760" s="3" t="s">
        <v>1733</v>
      </c>
      <c r="D2760" s="3" t="str">
        <f t="shared" si="879"/>
        <v>박*성</v>
      </c>
      <c r="E2760" s="3" t="s">
        <v>588</v>
      </c>
      <c r="F2760" s="3" t="s">
        <v>56</v>
      </c>
      <c r="G2760" s="3" t="s">
        <v>1734</v>
      </c>
      <c r="H2760" t="str">
        <f t="shared" si="878"/>
        <v>광주광역시 서구 운천로</v>
      </c>
    </row>
    <row r="2761" spans="1:8" x14ac:dyDescent="0.3">
      <c r="A2761" s="3" t="s">
        <v>36</v>
      </c>
      <c r="B2761" s="3" t="s">
        <v>1735</v>
      </c>
      <c r="C2761" s="3" t="s">
        <v>1736</v>
      </c>
      <c r="D2761" s="3" t="str">
        <f t="shared" si="879"/>
        <v>국*귀</v>
      </c>
      <c r="E2761" s="3" t="s">
        <v>1737</v>
      </c>
      <c r="F2761" s="3" t="s">
        <v>47</v>
      </c>
      <c r="G2761" s="3" t="s">
        <v>1738</v>
      </c>
      <c r="H2761" t="str">
        <f t="shared" ref="H2761:H2766" si="880">LEFT(G2761,14)</f>
        <v>광주광역시 서구 원마륵2길</v>
      </c>
    </row>
    <row r="2762" spans="1:8" x14ac:dyDescent="0.3">
      <c r="A2762" s="3" t="s">
        <v>33</v>
      </c>
      <c r="B2762" s="3" t="s">
        <v>1735</v>
      </c>
      <c r="C2762" s="3" t="s">
        <v>1736</v>
      </c>
      <c r="D2762" s="3" t="str">
        <f t="shared" si="879"/>
        <v>국*귀</v>
      </c>
      <c r="E2762" s="3" t="s">
        <v>91</v>
      </c>
      <c r="F2762" s="3" t="s">
        <v>47</v>
      </c>
      <c r="G2762" s="3" t="s">
        <v>1738</v>
      </c>
      <c r="H2762" t="str">
        <f t="shared" si="880"/>
        <v>광주광역시 서구 원마륵2길</v>
      </c>
    </row>
    <row r="2763" spans="1:8" x14ac:dyDescent="0.3">
      <c r="A2763" s="3" t="s">
        <v>15</v>
      </c>
      <c r="B2763" s="3" t="s">
        <v>1735</v>
      </c>
      <c r="C2763" s="3" t="s">
        <v>1736</v>
      </c>
      <c r="D2763" s="3" t="str">
        <f t="shared" si="879"/>
        <v>국*귀</v>
      </c>
      <c r="E2763" s="3" t="s">
        <v>148</v>
      </c>
      <c r="F2763" s="3" t="s">
        <v>47</v>
      </c>
      <c r="G2763" s="3" t="s">
        <v>1738</v>
      </c>
      <c r="H2763" t="str">
        <f t="shared" si="880"/>
        <v>광주광역시 서구 원마륵2길</v>
      </c>
    </row>
    <row r="2764" spans="1:8" x14ac:dyDescent="0.3">
      <c r="A2764" s="3" t="s">
        <v>20</v>
      </c>
      <c r="B2764" s="3" t="s">
        <v>1735</v>
      </c>
      <c r="C2764" s="3" t="s">
        <v>1736</v>
      </c>
      <c r="D2764" s="3" t="str">
        <f t="shared" si="879"/>
        <v>국*귀</v>
      </c>
      <c r="E2764" s="3" t="s">
        <v>91</v>
      </c>
      <c r="F2764" s="3" t="s">
        <v>47</v>
      </c>
      <c r="G2764" s="3" t="s">
        <v>1738</v>
      </c>
      <c r="H2764" t="str">
        <f t="shared" si="880"/>
        <v>광주광역시 서구 원마륵2길</v>
      </c>
    </row>
    <row r="2765" spans="1:8" x14ac:dyDescent="0.3">
      <c r="A2765" s="3" t="s">
        <v>38</v>
      </c>
      <c r="B2765" s="3" t="s">
        <v>1735</v>
      </c>
      <c r="C2765" s="3" t="s">
        <v>1736</v>
      </c>
      <c r="D2765" s="3" t="str">
        <f t="shared" si="879"/>
        <v>국*귀</v>
      </c>
      <c r="E2765" s="3" t="s">
        <v>120</v>
      </c>
      <c r="F2765" s="3" t="s">
        <v>47</v>
      </c>
      <c r="G2765" s="3" t="s">
        <v>1738</v>
      </c>
      <c r="H2765" t="str">
        <f t="shared" si="880"/>
        <v>광주광역시 서구 원마륵2길</v>
      </c>
    </row>
    <row r="2766" spans="1:8" x14ac:dyDescent="0.3">
      <c r="A2766" s="3" t="s">
        <v>9</v>
      </c>
      <c r="B2766" s="3" t="s">
        <v>1735</v>
      </c>
      <c r="C2766" s="3" t="s">
        <v>1736</v>
      </c>
      <c r="D2766" s="3" t="str">
        <f t="shared" si="879"/>
        <v>국*귀</v>
      </c>
      <c r="E2766" s="3" t="s">
        <v>148</v>
      </c>
      <c r="F2766" s="3" t="s">
        <v>47</v>
      </c>
      <c r="G2766" s="3" t="s">
        <v>1738</v>
      </c>
      <c r="H2766" t="str">
        <f t="shared" si="880"/>
        <v>광주광역시 서구 원마륵2길</v>
      </c>
    </row>
    <row r="2767" spans="1:8" x14ac:dyDescent="0.3">
      <c r="A2767" s="3" t="s">
        <v>9</v>
      </c>
      <c r="B2767" s="3" t="s">
        <v>1739</v>
      </c>
      <c r="C2767" s="3" t="s">
        <v>1740</v>
      </c>
      <c r="D2767" s="3" t="str">
        <f>LEFT(C2767,4)&amp;"******"&amp;RIGHT(C2767,1)</f>
        <v>(주)아******소</v>
      </c>
      <c r="E2767" s="3" t="s">
        <v>66</v>
      </c>
      <c r="F2767" s="3" t="s">
        <v>47</v>
      </c>
      <c r="G2767" s="3" t="s">
        <v>1741</v>
      </c>
      <c r="H2767" t="str">
        <f>LEFT(G2767,15)</f>
        <v>광주광역시 서구 월드컵4강로</v>
      </c>
    </row>
    <row r="2768" spans="1:8" x14ac:dyDescent="0.3">
      <c r="A2768" s="3" t="s">
        <v>30</v>
      </c>
      <c r="B2768" s="3" t="s">
        <v>1742</v>
      </c>
      <c r="C2768" s="3" t="s">
        <v>1743</v>
      </c>
      <c r="D2768" s="3" t="str">
        <f>LEFT(C2768,1)&amp;"*****"&amp;RIGHT(C2768,4)</f>
        <v>비*****주식회사</v>
      </c>
      <c r="E2768" s="3" t="s">
        <v>114</v>
      </c>
      <c r="F2768" s="3" t="s">
        <v>47</v>
      </c>
      <c r="G2768" s="3" t="s">
        <v>1744</v>
      </c>
      <c r="H2768" t="str">
        <f>LEFT(G2768,15)</f>
        <v>광주광역시 서구 월드컵4강로</v>
      </c>
    </row>
    <row r="2769" spans="1:8" x14ac:dyDescent="0.3">
      <c r="A2769" s="3" t="s">
        <v>15</v>
      </c>
      <c r="B2769" s="3" t="s">
        <v>1745</v>
      </c>
      <c r="C2769" s="3" t="s">
        <v>1746</v>
      </c>
      <c r="D2769" s="3" t="str">
        <f t="shared" ref="D2769:D2770" si="881">LEFT(C2769,1)&amp;"*"&amp;RIGHT(C2769,1)</f>
        <v>윤*덕</v>
      </c>
      <c r="E2769" s="3" t="s">
        <v>1747</v>
      </c>
      <c r="F2769" s="3" t="s">
        <v>47</v>
      </c>
      <c r="G2769" s="3" t="s">
        <v>1748</v>
      </c>
      <c r="H2769" t="str">
        <f>LEFT(G2769,15)</f>
        <v>광주광역시 서구 월드컵4강로</v>
      </c>
    </row>
    <row r="2770" spans="1:8" x14ac:dyDescent="0.3">
      <c r="A2770" s="3" t="s">
        <v>33</v>
      </c>
      <c r="B2770" s="3" t="s">
        <v>1745</v>
      </c>
      <c r="C2770" s="3" t="s">
        <v>1746</v>
      </c>
      <c r="D2770" s="3" t="str">
        <f t="shared" si="881"/>
        <v>윤*덕</v>
      </c>
      <c r="E2770" s="3" t="s">
        <v>34</v>
      </c>
      <c r="F2770" s="3" t="s">
        <v>47</v>
      </c>
      <c r="G2770" s="3" t="s">
        <v>1748</v>
      </c>
      <c r="H2770" t="str">
        <f>LEFT(G2770,15)</f>
        <v>광주광역시 서구 월드컵4강로</v>
      </c>
    </row>
    <row r="2771" spans="1:8" x14ac:dyDescent="0.3">
      <c r="A2771" s="3" t="s">
        <v>20</v>
      </c>
      <c r="B2771" s="3" t="s">
        <v>1739</v>
      </c>
      <c r="C2771" s="3" t="s">
        <v>1740</v>
      </c>
      <c r="D2771" s="3" t="str">
        <f>LEFT(C2771,4)&amp;"******"&amp;RIGHT(C2771,1)</f>
        <v>(주)아******소</v>
      </c>
      <c r="E2771" s="3" t="s">
        <v>69</v>
      </c>
      <c r="F2771" s="3" t="s">
        <v>47</v>
      </c>
      <c r="G2771" s="3" t="s">
        <v>1744</v>
      </c>
      <c r="H2771" t="str">
        <f>LEFT(G2771,15)</f>
        <v>광주광역시 서구 월드컵4강로</v>
      </c>
    </row>
    <row r="2772" spans="1:8" x14ac:dyDescent="0.3">
      <c r="A2772" s="3" t="s">
        <v>20</v>
      </c>
      <c r="B2772" s="3" t="s">
        <v>1742</v>
      </c>
      <c r="C2772" s="3" t="s">
        <v>1743</v>
      </c>
      <c r="D2772" s="3" t="str">
        <f t="shared" ref="D2772:D2773" si="882">LEFT(C2772,1)&amp;"*****"&amp;RIGHT(C2772,4)</f>
        <v>비*****주식회사</v>
      </c>
      <c r="E2772" s="3" t="s">
        <v>91</v>
      </c>
      <c r="F2772" s="3" t="s">
        <v>47</v>
      </c>
      <c r="G2772" s="3" t="s">
        <v>1744</v>
      </c>
      <c r="H2772" t="str">
        <f t="shared" ref="H2772:H2773" si="883">LEFT(G2772,15)</f>
        <v>광주광역시 서구 월드컵4강로</v>
      </c>
    </row>
    <row r="2773" spans="1:8" x14ac:dyDescent="0.3">
      <c r="A2773" s="3" t="s">
        <v>32</v>
      </c>
      <c r="B2773" s="3" t="s">
        <v>1742</v>
      </c>
      <c r="C2773" s="3" t="s">
        <v>1743</v>
      </c>
      <c r="D2773" s="3" t="str">
        <f t="shared" si="882"/>
        <v>비*****주식회사</v>
      </c>
      <c r="E2773" s="3" t="s">
        <v>119</v>
      </c>
      <c r="F2773" s="3" t="s">
        <v>47</v>
      </c>
      <c r="G2773" s="3" t="s">
        <v>1744</v>
      </c>
      <c r="H2773" t="str">
        <f t="shared" si="883"/>
        <v>광주광역시 서구 월드컵4강로</v>
      </c>
    </row>
    <row r="2774" spans="1:8" x14ac:dyDescent="0.3">
      <c r="A2774" s="3" t="s">
        <v>20</v>
      </c>
      <c r="B2774" s="3" t="s">
        <v>1745</v>
      </c>
      <c r="C2774" s="3" t="s">
        <v>1746</v>
      </c>
      <c r="D2774" s="3" t="str">
        <f t="shared" ref="D2774" si="884">LEFT(C2774,1)&amp;"*"&amp;RIGHT(C2774,1)</f>
        <v>윤*덕</v>
      </c>
      <c r="E2774" s="3" t="s">
        <v>34</v>
      </c>
      <c r="F2774" s="3" t="s">
        <v>47</v>
      </c>
      <c r="G2774" s="3" t="s">
        <v>1748</v>
      </c>
      <c r="H2774" t="str">
        <f t="shared" ref="H2774:H2779" si="885">LEFT(G2774,15)</f>
        <v>광주광역시 서구 월드컵4강로</v>
      </c>
    </row>
    <row r="2775" spans="1:8" x14ac:dyDescent="0.3">
      <c r="A2775" s="3" t="s">
        <v>33</v>
      </c>
      <c r="B2775" s="3" t="s">
        <v>1739</v>
      </c>
      <c r="C2775" s="3" t="s">
        <v>1740</v>
      </c>
      <c r="D2775" s="3" t="str">
        <f>LEFT(C2775,4)&amp;"******"&amp;RIGHT(C2775,1)</f>
        <v>(주)아******소</v>
      </c>
      <c r="E2775" s="3" t="s">
        <v>69</v>
      </c>
      <c r="F2775" s="3" t="s">
        <v>47</v>
      </c>
      <c r="G2775" s="3" t="s">
        <v>1744</v>
      </c>
      <c r="H2775" t="str">
        <f t="shared" si="885"/>
        <v>광주광역시 서구 월드컵4강로</v>
      </c>
    </row>
    <row r="2776" spans="1:8" x14ac:dyDescent="0.3">
      <c r="A2776" s="3" t="s">
        <v>38</v>
      </c>
      <c r="B2776" s="3" t="s">
        <v>1745</v>
      </c>
      <c r="C2776" s="3" t="s">
        <v>1746</v>
      </c>
      <c r="D2776" s="3" t="str">
        <f t="shared" ref="D2776" si="886">LEFT(C2776,1)&amp;"*"&amp;RIGHT(C2776,1)</f>
        <v>윤*덕</v>
      </c>
      <c r="E2776" s="3" t="s">
        <v>1749</v>
      </c>
      <c r="F2776" s="3" t="s">
        <v>47</v>
      </c>
      <c r="G2776" s="3" t="s">
        <v>1748</v>
      </c>
      <c r="H2776" t="str">
        <f t="shared" si="885"/>
        <v>광주광역시 서구 월드컵4강로</v>
      </c>
    </row>
    <row r="2777" spans="1:8" x14ac:dyDescent="0.3">
      <c r="A2777" s="3" t="s">
        <v>15</v>
      </c>
      <c r="B2777" s="3" t="s">
        <v>1742</v>
      </c>
      <c r="C2777" s="3" t="s">
        <v>1743</v>
      </c>
      <c r="D2777" s="3" t="str">
        <f>LEFT(C2777,1)&amp;"*****"&amp;RIGHT(C2777,4)</f>
        <v>비*****주식회사</v>
      </c>
      <c r="E2777" s="3" t="s">
        <v>148</v>
      </c>
      <c r="F2777" s="3" t="s">
        <v>47</v>
      </c>
      <c r="G2777" s="3" t="s">
        <v>1741</v>
      </c>
      <c r="H2777" t="str">
        <f t="shared" si="885"/>
        <v>광주광역시 서구 월드컵4강로</v>
      </c>
    </row>
    <row r="2778" spans="1:8" x14ac:dyDescent="0.3">
      <c r="A2778" s="3" t="s">
        <v>15</v>
      </c>
      <c r="B2778" s="3" t="s">
        <v>1739</v>
      </c>
      <c r="C2778" s="3" t="s">
        <v>1740</v>
      </c>
      <c r="D2778" s="3" t="str">
        <f>LEFT(C2778,4)&amp;"******"&amp;RIGHT(C2778,1)</f>
        <v>(주)아******소</v>
      </c>
      <c r="E2778" s="3" t="s">
        <v>66</v>
      </c>
      <c r="F2778" s="3" t="s">
        <v>47</v>
      </c>
      <c r="G2778" s="3" t="s">
        <v>1741</v>
      </c>
      <c r="H2778" t="str">
        <f t="shared" si="885"/>
        <v>광주광역시 서구 월드컵4강로</v>
      </c>
    </row>
    <row r="2779" spans="1:8" x14ac:dyDescent="0.3">
      <c r="A2779" s="3" t="s">
        <v>9</v>
      </c>
      <c r="B2779" s="3" t="s">
        <v>1742</v>
      </c>
      <c r="C2779" s="3" t="s">
        <v>1743</v>
      </c>
      <c r="D2779" s="3" t="str">
        <f>LEFT(C2779,1)&amp;"*****"&amp;RIGHT(C2779,4)</f>
        <v>비*****주식회사</v>
      </c>
      <c r="E2779" s="3" t="s">
        <v>148</v>
      </c>
      <c r="F2779" s="3" t="s">
        <v>47</v>
      </c>
      <c r="G2779" s="3" t="s">
        <v>1741</v>
      </c>
      <c r="H2779" t="str">
        <f t="shared" si="885"/>
        <v>광주광역시 서구 월드컵4강로</v>
      </c>
    </row>
    <row r="2780" spans="1:8" x14ac:dyDescent="0.3">
      <c r="A2780" s="3" t="s">
        <v>28</v>
      </c>
      <c r="B2780" s="3" t="s">
        <v>1739</v>
      </c>
      <c r="C2780" s="3" t="s">
        <v>1740</v>
      </c>
      <c r="D2780" s="3" t="str">
        <f t="shared" ref="D2780:D2781" si="887">LEFT(C2780,4)&amp;"******"&amp;RIGHT(C2780,1)</f>
        <v>(주)아******소</v>
      </c>
      <c r="E2780" s="3" t="s">
        <v>80</v>
      </c>
      <c r="F2780" s="3" t="s">
        <v>47</v>
      </c>
      <c r="G2780" s="3" t="s">
        <v>1744</v>
      </c>
      <c r="H2780" t="str">
        <f t="shared" ref="H2780:H2783" si="888">LEFT(G2780,15)</f>
        <v>광주광역시 서구 월드컵4강로</v>
      </c>
    </row>
    <row r="2781" spans="1:8" x14ac:dyDescent="0.3">
      <c r="A2781" s="3" t="s">
        <v>38</v>
      </c>
      <c r="B2781" s="3" t="s">
        <v>1739</v>
      </c>
      <c r="C2781" s="3" t="s">
        <v>1740</v>
      </c>
      <c r="D2781" s="3" t="str">
        <f t="shared" si="887"/>
        <v>(주)아******소</v>
      </c>
      <c r="E2781" s="3" t="s">
        <v>81</v>
      </c>
      <c r="F2781" s="3" t="s">
        <v>47</v>
      </c>
      <c r="G2781" s="3" t="s">
        <v>1744</v>
      </c>
      <c r="H2781" t="str">
        <f t="shared" si="888"/>
        <v>광주광역시 서구 월드컵4강로</v>
      </c>
    </row>
    <row r="2782" spans="1:8" x14ac:dyDescent="0.3">
      <c r="A2782" s="3" t="s">
        <v>33</v>
      </c>
      <c r="B2782" s="3" t="s">
        <v>1742</v>
      </c>
      <c r="C2782" s="3" t="s">
        <v>1743</v>
      </c>
      <c r="D2782" s="3" t="str">
        <f t="shared" ref="D2782:D2783" si="889">LEFT(C2782,1)&amp;"*****"&amp;RIGHT(C2782,4)</f>
        <v>비*****주식회사</v>
      </c>
      <c r="E2782" s="3" t="s">
        <v>91</v>
      </c>
      <c r="F2782" s="3" t="s">
        <v>47</v>
      </c>
      <c r="G2782" s="3" t="s">
        <v>1744</v>
      </c>
      <c r="H2782" t="str">
        <f t="shared" si="888"/>
        <v>광주광역시 서구 월드컵4강로</v>
      </c>
    </row>
    <row r="2783" spans="1:8" x14ac:dyDescent="0.3">
      <c r="A2783" s="3" t="s">
        <v>36</v>
      </c>
      <c r="B2783" s="3" t="s">
        <v>1742</v>
      </c>
      <c r="C2783" s="3" t="s">
        <v>1743</v>
      </c>
      <c r="D2783" s="3" t="str">
        <f t="shared" si="889"/>
        <v>비*****주식회사</v>
      </c>
      <c r="E2783" s="3" t="s">
        <v>120</v>
      </c>
      <c r="F2783" s="3" t="s">
        <v>47</v>
      </c>
      <c r="G2783" s="3" t="s">
        <v>1744</v>
      </c>
      <c r="H2783" t="str">
        <f t="shared" si="888"/>
        <v>광주광역시 서구 월드컵4강로</v>
      </c>
    </row>
    <row r="2784" spans="1:8" x14ac:dyDescent="0.3">
      <c r="A2784" s="3" t="s">
        <v>36</v>
      </c>
      <c r="B2784" s="3" t="s">
        <v>1739</v>
      </c>
      <c r="C2784" s="3" t="s">
        <v>1740</v>
      </c>
      <c r="D2784" s="3" t="str">
        <f>LEFT(C2784,4)&amp;"******"&amp;RIGHT(C2784,1)</f>
        <v>(주)아******소</v>
      </c>
      <c r="E2784" s="3" t="s">
        <v>81</v>
      </c>
      <c r="F2784" s="3" t="s">
        <v>47</v>
      </c>
      <c r="G2784" s="3" t="s">
        <v>1744</v>
      </c>
      <c r="H2784" t="str">
        <f>LEFT(G2784,15)</f>
        <v>광주광역시 서구 월드컵4강로</v>
      </c>
    </row>
    <row r="2785" spans="1:8" x14ac:dyDescent="0.3">
      <c r="A2785" s="3" t="s">
        <v>22</v>
      </c>
      <c r="B2785" s="3" t="s">
        <v>1742</v>
      </c>
      <c r="C2785" s="3" t="s">
        <v>1743</v>
      </c>
      <c r="D2785" s="3" t="str">
        <f>LEFT(C2785,1)&amp;"*****"&amp;RIGHT(C2785,4)</f>
        <v>비*****주식회사</v>
      </c>
      <c r="E2785" s="3" t="s">
        <v>187</v>
      </c>
      <c r="F2785" s="3" t="s">
        <v>47</v>
      </c>
      <c r="G2785" s="3" t="s">
        <v>1741</v>
      </c>
      <c r="H2785" t="str">
        <f>LEFT(G2785,15)</f>
        <v>광주광역시 서구 월드컵4강로</v>
      </c>
    </row>
    <row r="2786" spans="1:8" x14ac:dyDescent="0.3">
      <c r="A2786" s="3" t="s">
        <v>22</v>
      </c>
      <c r="B2786" s="3" t="s">
        <v>1739</v>
      </c>
      <c r="C2786" s="3" t="s">
        <v>1740</v>
      </c>
      <c r="D2786" s="3" t="str">
        <f>LEFT(C2786,4)&amp;"******"&amp;RIGHT(C2786,1)</f>
        <v>(주)아******소</v>
      </c>
      <c r="E2786" s="3" t="s">
        <v>68</v>
      </c>
      <c r="F2786" s="3" t="s">
        <v>47</v>
      </c>
      <c r="G2786" s="3" t="s">
        <v>1741</v>
      </c>
      <c r="H2786" t="str">
        <f>LEFT(G2786,15)</f>
        <v>광주광역시 서구 월드컵4강로</v>
      </c>
    </row>
    <row r="2787" spans="1:8" x14ac:dyDescent="0.3">
      <c r="A2787" s="3" t="s">
        <v>38</v>
      </c>
      <c r="B2787" s="3" t="s">
        <v>1742</v>
      </c>
      <c r="C2787" s="3" t="s">
        <v>1743</v>
      </c>
      <c r="D2787" s="3" t="str">
        <f t="shared" ref="D2787:D2788" si="890">LEFT(C2787,1)&amp;"*****"&amp;RIGHT(C2787,4)</f>
        <v>비*****주식회사</v>
      </c>
      <c r="E2787" s="3" t="s">
        <v>120</v>
      </c>
      <c r="F2787" s="3" t="s">
        <v>47</v>
      </c>
      <c r="G2787" s="3" t="s">
        <v>1744</v>
      </c>
      <c r="H2787" t="str">
        <f t="shared" ref="H2787:H2788" si="891">LEFT(G2787,15)</f>
        <v>광주광역시 서구 월드컵4강로</v>
      </c>
    </row>
    <row r="2788" spans="1:8" x14ac:dyDescent="0.3">
      <c r="A2788" s="3" t="s">
        <v>28</v>
      </c>
      <c r="B2788" s="3" t="s">
        <v>1742</v>
      </c>
      <c r="C2788" s="3" t="s">
        <v>1743</v>
      </c>
      <c r="D2788" s="3" t="str">
        <f t="shared" si="890"/>
        <v>비*****주식회사</v>
      </c>
      <c r="E2788" s="3" t="s">
        <v>119</v>
      </c>
      <c r="F2788" s="3" t="s">
        <v>47</v>
      </c>
      <c r="G2788" s="3" t="s">
        <v>1744</v>
      </c>
      <c r="H2788" t="str">
        <f t="shared" si="891"/>
        <v>광주광역시 서구 월드컵4강로</v>
      </c>
    </row>
    <row r="2789" spans="1:8" x14ac:dyDescent="0.3">
      <c r="A2789" s="3" t="s">
        <v>32</v>
      </c>
      <c r="B2789" s="3" t="s">
        <v>1739</v>
      </c>
      <c r="C2789" s="3" t="s">
        <v>1740</v>
      </c>
      <c r="D2789" s="3" t="str">
        <f>LEFT(C2789,4)&amp;"******"&amp;RIGHT(C2789,1)</f>
        <v>(주)아******소</v>
      </c>
      <c r="E2789" s="3" t="s">
        <v>80</v>
      </c>
      <c r="F2789" s="3" t="s">
        <v>47</v>
      </c>
      <c r="G2789" s="3" t="s">
        <v>1744</v>
      </c>
      <c r="H2789" t="str">
        <f>LEFT(G2789,15)</f>
        <v>광주광역시 서구 월드컵4강로</v>
      </c>
    </row>
    <row r="2790" spans="1:8" x14ac:dyDescent="0.3">
      <c r="A2790" s="3" t="s">
        <v>33</v>
      </c>
      <c r="B2790" s="3" t="s">
        <v>1750</v>
      </c>
      <c r="C2790" s="3" t="s">
        <v>1751</v>
      </c>
      <c r="D2790" s="3" t="str">
        <f t="shared" ref="D2790" si="892">LEFT(C2790,1)&amp;"*"&amp;RIGHT(C2790,1)</f>
        <v>이*성</v>
      </c>
      <c r="E2790" s="3" t="s">
        <v>1752</v>
      </c>
      <c r="F2790" s="3" t="s">
        <v>56</v>
      </c>
      <c r="G2790" s="3" t="s">
        <v>1753</v>
      </c>
      <c r="H2790" t="str">
        <f>LEFT(G2790,15)</f>
        <v>광주광역시 서구 월드컵4강로</v>
      </c>
    </row>
    <row r="2791" spans="1:8" x14ac:dyDescent="0.3">
      <c r="A2791" s="3" t="s">
        <v>20</v>
      </c>
      <c r="B2791" s="3" t="s">
        <v>1754</v>
      </c>
      <c r="C2791" s="3" t="s">
        <v>1755</v>
      </c>
      <c r="D2791" s="3" t="str">
        <f>LEFT(C2791,1)&amp;"**"&amp;RIGHT(C2791,4)</f>
        <v>금**기(주)</v>
      </c>
      <c r="E2791" s="3" t="s">
        <v>69</v>
      </c>
      <c r="F2791" s="3" t="s">
        <v>47</v>
      </c>
      <c r="G2791" s="3" t="s">
        <v>1756</v>
      </c>
      <c r="H2791" t="str">
        <f t="shared" ref="H2791:H2810" si="893">LEFT(G2791,12)</f>
        <v>광주광역시 서구 월산로</v>
      </c>
    </row>
    <row r="2792" spans="1:8" x14ac:dyDescent="0.3">
      <c r="A2792" s="3" t="s">
        <v>15</v>
      </c>
      <c r="B2792" s="3" t="s">
        <v>1757</v>
      </c>
      <c r="C2792" s="3" t="s">
        <v>1755</v>
      </c>
      <c r="D2792" s="3" t="str">
        <f t="shared" ref="D2792:D2810" si="894">LEFT(C2792,1)&amp;"**"&amp;RIGHT(C2792,4)</f>
        <v>금**기(주)</v>
      </c>
      <c r="E2792" s="3" t="s">
        <v>66</v>
      </c>
      <c r="F2792" s="3" t="s">
        <v>47</v>
      </c>
      <c r="G2792" s="3" t="s">
        <v>1758</v>
      </c>
      <c r="H2792" t="str">
        <f t="shared" si="893"/>
        <v>광주광역시 서구 월산로</v>
      </c>
    </row>
    <row r="2793" spans="1:8" x14ac:dyDescent="0.3">
      <c r="A2793" s="3" t="s">
        <v>15</v>
      </c>
      <c r="B2793" s="3" t="s">
        <v>1754</v>
      </c>
      <c r="C2793" s="3" t="s">
        <v>1755</v>
      </c>
      <c r="D2793" s="3" t="str">
        <f t="shared" si="894"/>
        <v>금**기(주)</v>
      </c>
      <c r="E2793" s="3" t="s">
        <v>66</v>
      </c>
      <c r="F2793" s="3" t="s">
        <v>47</v>
      </c>
      <c r="G2793" s="3" t="s">
        <v>1758</v>
      </c>
      <c r="H2793" t="str">
        <f t="shared" si="893"/>
        <v>광주광역시 서구 월산로</v>
      </c>
    </row>
    <row r="2794" spans="1:8" x14ac:dyDescent="0.3">
      <c r="A2794" s="3" t="s">
        <v>28</v>
      </c>
      <c r="B2794" s="3" t="s">
        <v>1757</v>
      </c>
      <c r="C2794" s="3" t="s">
        <v>1755</v>
      </c>
      <c r="D2794" s="3" t="str">
        <f t="shared" si="894"/>
        <v>금**기(주)</v>
      </c>
      <c r="E2794" s="3" t="s">
        <v>80</v>
      </c>
      <c r="F2794" s="3" t="s">
        <v>47</v>
      </c>
      <c r="G2794" s="3" t="s">
        <v>1756</v>
      </c>
      <c r="H2794" t="str">
        <f t="shared" si="893"/>
        <v>광주광역시 서구 월산로</v>
      </c>
    </row>
    <row r="2795" spans="1:8" x14ac:dyDescent="0.3">
      <c r="A2795" s="3" t="s">
        <v>9</v>
      </c>
      <c r="B2795" s="3" t="s">
        <v>1757</v>
      </c>
      <c r="C2795" s="3" t="s">
        <v>1755</v>
      </c>
      <c r="D2795" s="3" t="str">
        <f t="shared" si="894"/>
        <v>금**기(주)</v>
      </c>
      <c r="E2795" s="3" t="s">
        <v>66</v>
      </c>
      <c r="F2795" s="3" t="s">
        <v>47</v>
      </c>
      <c r="G2795" s="3" t="s">
        <v>1758</v>
      </c>
      <c r="H2795" t="str">
        <f t="shared" si="893"/>
        <v>광주광역시 서구 월산로</v>
      </c>
    </row>
    <row r="2796" spans="1:8" x14ac:dyDescent="0.3">
      <c r="A2796" s="3" t="s">
        <v>36</v>
      </c>
      <c r="B2796" s="3" t="s">
        <v>1757</v>
      </c>
      <c r="C2796" s="3" t="s">
        <v>1755</v>
      </c>
      <c r="D2796" s="3" t="str">
        <f t="shared" si="894"/>
        <v>금**기(주)</v>
      </c>
      <c r="E2796" s="3" t="s">
        <v>81</v>
      </c>
      <c r="F2796" s="3" t="s">
        <v>47</v>
      </c>
      <c r="G2796" s="3" t="s">
        <v>1756</v>
      </c>
      <c r="H2796" t="str">
        <f t="shared" si="893"/>
        <v>광주광역시 서구 월산로</v>
      </c>
    </row>
    <row r="2797" spans="1:8" x14ac:dyDescent="0.3">
      <c r="A2797" s="3" t="s">
        <v>36</v>
      </c>
      <c r="B2797" s="3" t="s">
        <v>1754</v>
      </c>
      <c r="C2797" s="3" t="s">
        <v>1755</v>
      </c>
      <c r="D2797" s="3" t="str">
        <f t="shared" si="894"/>
        <v>금**기(주)</v>
      </c>
      <c r="E2797" s="3" t="s">
        <v>81</v>
      </c>
      <c r="F2797" s="3" t="s">
        <v>47</v>
      </c>
      <c r="G2797" s="3" t="s">
        <v>1756</v>
      </c>
      <c r="H2797" t="str">
        <f t="shared" si="893"/>
        <v>광주광역시 서구 월산로</v>
      </c>
    </row>
    <row r="2798" spans="1:8" x14ac:dyDescent="0.3">
      <c r="A2798" s="3" t="s">
        <v>30</v>
      </c>
      <c r="B2798" s="3" t="s">
        <v>1754</v>
      </c>
      <c r="C2798" s="3" t="s">
        <v>1755</v>
      </c>
      <c r="D2798" s="3" t="str">
        <f t="shared" si="894"/>
        <v>금**기(주)</v>
      </c>
      <c r="E2798" s="3" t="s">
        <v>77</v>
      </c>
      <c r="F2798" s="3" t="s">
        <v>47</v>
      </c>
      <c r="G2798" s="3" t="s">
        <v>1756</v>
      </c>
      <c r="H2798" t="str">
        <f t="shared" si="893"/>
        <v>광주광역시 서구 월산로</v>
      </c>
    </row>
    <row r="2799" spans="1:8" x14ac:dyDescent="0.3">
      <c r="A2799" s="3" t="s">
        <v>30</v>
      </c>
      <c r="B2799" s="3" t="s">
        <v>1757</v>
      </c>
      <c r="C2799" s="3" t="s">
        <v>1755</v>
      </c>
      <c r="D2799" s="3" t="str">
        <f t="shared" si="894"/>
        <v>금**기(주)</v>
      </c>
      <c r="E2799" s="3" t="s">
        <v>77</v>
      </c>
      <c r="F2799" s="3" t="s">
        <v>47</v>
      </c>
      <c r="G2799" s="3" t="s">
        <v>1756</v>
      </c>
      <c r="H2799" t="str">
        <f t="shared" si="893"/>
        <v>광주광역시 서구 월산로</v>
      </c>
    </row>
    <row r="2800" spans="1:8" x14ac:dyDescent="0.3">
      <c r="A2800" s="3" t="s">
        <v>9</v>
      </c>
      <c r="B2800" s="3" t="s">
        <v>1754</v>
      </c>
      <c r="C2800" s="3" t="s">
        <v>1755</v>
      </c>
      <c r="D2800" s="3" t="str">
        <f t="shared" si="894"/>
        <v>금**기(주)</v>
      </c>
      <c r="E2800" s="3" t="s">
        <v>66</v>
      </c>
      <c r="F2800" s="3" t="s">
        <v>47</v>
      </c>
      <c r="G2800" s="3" t="s">
        <v>1758</v>
      </c>
      <c r="H2800" t="str">
        <f t="shared" si="893"/>
        <v>광주광역시 서구 월산로</v>
      </c>
    </row>
    <row r="2801" spans="1:8" x14ac:dyDescent="0.3">
      <c r="A2801" s="3" t="s">
        <v>38</v>
      </c>
      <c r="B2801" s="3" t="s">
        <v>1757</v>
      </c>
      <c r="C2801" s="3" t="s">
        <v>1755</v>
      </c>
      <c r="D2801" s="3" t="str">
        <f t="shared" si="894"/>
        <v>금**기(주)</v>
      </c>
      <c r="E2801" s="3" t="s">
        <v>81</v>
      </c>
      <c r="F2801" s="3" t="s">
        <v>47</v>
      </c>
      <c r="G2801" s="3" t="s">
        <v>1756</v>
      </c>
      <c r="H2801" t="str">
        <f t="shared" si="893"/>
        <v>광주광역시 서구 월산로</v>
      </c>
    </row>
    <row r="2802" spans="1:8" x14ac:dyDescent="0.3">
      <c r="A2802" s="3" t="s">
        <v>38</v>
      </c>
      <c r="B2802" s="3" t="s">
        <v>1754</v>
      </c>
      <c r="C2802" s="3" t="s">
        <v>1755</v>
      </c>
      <c r="D2802" s="3" t="str">
        <f t="shared" si="894"/>
        <v>금**기(주)</v>
      </c>
      <c r="E2802" s="3" t="s">
        <v>81</v>
      </c>
      <c r="F2802" s="3" t="s">
        <v>47</v>
      </c>
      <c r="G2802" s="3" t="s">
        <v>1756</v>
      </c>
      <c r="H2802" t="str">
        <f t="shared" si="893"/>
        <v>광주광역시 서구 월산로</v>
      </c>
    </row>
    <row r="2803" spans="1:8" x14ac:dyDescent="0.3">
      <c r="A2803" s="3" t="s">
        <v>22</v>
      </c>
      <c r="B2803" s="3" t="s">
        <v>1757</v>
      </c>
      <c r="C2803" s="3" t="s">
        <v>1755</v>
      </c>
      <c r="D2803" s="3" t="str">
        <f t="shared" si="894"/>
        <v>금**기(주)</v>
      </c>
      <c r="E2803" s="3" t="s">
        <v>68</v>
      </c>
      <c r="F2803" s="3" t="s">
        <v>47</v>
      </c>
      <c r="G2803" s="3" t="s">
        <v>1758</v>
      </c>
      <c r="H2803" t="str">
        <f t="shared" si="893"/>
        <v>광주광역시 서구 월산로</v>
      </c>
    </row>
    <row r="2804" spans="1:8" x14ac:dyDescent="0.3">
      <c r="A2804" s="3" t="s">
        <v>22</v>
      </c>
      <c r="B2804" s="3" t="s">
        <v>1754</v>
      </c>
      <c r="C2804" s="3" t="s">
        <v>1755</v>
      </c>
      <c r="D2804" s="3" t="str">
        <f t="shared" si="894"/>
        <v>금**기(주)</v>
      </c>
      <c r="E2804" s="3" t="s">
        <v>68</v>
      </c>
      <c r="F2804" s="3" t="s">
        <v>47</v>
      </c>
      <c r="G2804" s="3" t="s">
        <v>1758</v>
      </c>
      <c r="H2804" t="str">
        <f t="shared" si="893"/>
        <v>광주광역시 서구 월산로</v>
      </c>
    </row>
    <row r="2805" spans="1:8" x14ac:dyDescent="0.3">
      <c r="A2805" s="3" t="s">
        <v>32</v>
      </c>
      <c r="B2805" s="3" t="s">
        <v>1754</v>
      </c>
      <c r="C2805" s="3" t="s">
        <v>1755</v>
      </c>
      <c r="D2805" s="3" t="str">
        <f t="shared" si="894"/>
        <v>금**기(주)</v>
      </c>
      <c r="E2805" s="3" t="s">
        <v>80</v>
      </c>
      <c r="F2805" s="3" t="s">
        <v>47</v>
      </c>
      <c r="G2805" s="3" t="s">
        <v>1756</v>
      </c>
      <c r="H2805" t="str">
        <f t="shared" si="893"/>
        <v>광주광역시 서구 월산로</v>
      </c>
    </row>
    <row r="2806" spans="1:8" x14ac:dyDescent="0.3">
      <c r="A2806" s="3" t="s">
        <v>32</v>
      </c>
      <c r="B2806" s="3" t="s">
        <v>1757</v>
      </c>
      <c r="C2806" s="3" t="s">
        <v>1755</v>
      </c>
      <c r="D2806" s="3" t="str">
        <f t="shared" si="894"/>
        <v>금**기(주)</v>
      </c>
      <c r="E2806" s="3" t="s">
        <v>80</v>
      </c>
      <c r="F2806" s="3" t="s">
        <v>47</v>
      </c>
      <c r="G2806" s="3" t="s">
        <v>1756</v>
      </c>
      <c r="H2806" t="str">
        <f t="shared" si="893"/>
        <v>광주광역시 서구 월산로</v>
      </c>
    </row>
    <row r="2807" spans="1:8" x14ac:dyDescent="0.3">
      <c r="A2807" s="3" t="s">
        <v>33</v>
      </c>
      <c r="B2807" s="3" t="s">
        <v>1754</v>
      </c>
      <c r="C2807" s="3" t="s">
        <v>1755</v>
      </c>
      <c r="D2807" s="3" t="str">
        <f t="shared" si="894"/>
        <v>금**기(주)</v>
      </c>
      <c r="E2807" s="3" t="s">
        <v>69</v>
      </c>
      <c r="F2807" s="3" t="s">
        <v>47</v>
      </c>
      <c r="G2807" s="3" t="s">
        <v>1756</v>
      </c>
      <c r="H2807" t="str">
        <f t="shared" si="893"/>
        <v>광주광역시 서구 월산로</v>
      </c>
    </row>
    <row r="2808" spans="1:8" x14ac:dyDescent="0.3">
      <c r="A2808" s="3" t="s">
        <v>33</v>
      </c>
      <c r="B2808" s="3" t="s">
        <v>1757</v>
      </c>
      <c r="C2808" s="3" t="s">
        <v>1755</v>
      </c>
      <c r="D2808" s="3" t="str">
        <f t="shared" si="894"/>
        <v>금**기(주)</v>
      </c>
      <c r="E2808" s="3" t="s">
        <v>69</v>
      </c>
      <c r="F2808" s="3" t="s">
        <v>47</v>
      </c>
      <c r="G2808" s="3" t="s">
        <v>1756</v>
      </c>
      <c r="H2808" t="str">
        <f t="shared" si="893"/>
        <v>광주광역시 서구 월산로</v>
      </c>
    </row>
    <row r="2809" spans="1:8" x14ac:dyDescent="0.3">
      <c r="A2809" s="3" t="s">
        <v>28</v>
      </c>
      <c r="B2809" s="3" t="s">
        <v>1754</v>
      </c>
      <c r="C2809" s="3" t="s">
        <v>1755</v>
      </c>
      <c r="D2809" s="3" t="str">
        <f t="shared" si="894"/>
        <v>금**기(주)</v>
      </c>
      <c r="E2809" s="3" t="s">
        <v>80</v>
      </c>
      <c r="F2809" s="3" t="s">
        <v>47</v>
      </c>
      <c r="G2809" s="3" t="s">
        <v>1756</v>
      </c>
      <c r="H2809" t="str">
        <f t="shared" si="893"/>
        <v>광주광역시 서구 월산로</v>
      </c>
    </row>
    <row r="2810" spans="1:8" x14ac:dyDescent="0.3">
      <c r="A2810" s="3" t="s">
        <v>20</v>
      </c>
      <c r="B2810" s="3" t="s">
        <v>1757</v>
      </c>
      <c r="C2810" s="3" t="s">
        <v>1755</v>
      </c>
      <c r="D2810" s="3" t="str">
        <f t="shared" si="894"/>
        <v>금**기(주)</v>
      </c>
      <c r="E2810" s="3" t="s">
        <v>69</v>
      </c>
      <c r="F2810" s="3" t="s">
        <v>47</v>
      </c>
      <c r="G2810" s="3" t="s">
        <v>1756</v>
      </c>
      <c r="H2810" t="str">
        <f t="shared" si="893"/>
        <v>광주광역시 서구 월산로</v>
      </c>
    </row>
    <row r="2811" spans="1:8" x14ac:dyDescent="0.3">
      <c r="A2811" s="3" t="s">
        <v>32</v>
      </c>
      <c r="B2811" s="3" t="s">
        <v>1759</v>
      </c>
      <c r="C2811" s="3" t="s">
        <v>1760</v>
      </c>
      <c r="D2811" s="3" t="str">
        <f t="shared" ref="D2811:D2817" si="895">LEFT(C2811,1)&amp;"*"&amp;RIGHT(C2811,1)</f>
        <v>송*원</v>
      </c>
      <c r="E2811" s="3" t="s">
        <v>322</v>
      </c>
      <c r="F2811" s="3" t="s">
        <v>13</v>
      </c>
      <c r="G2811" s="3" t="s">
        <v>1761</v>
      </c>
      <c r="H2811" t="str">
        <f>LEFT(G2811,12)</f>
        <v>광주광역시 서구 월암길</v>
      </c>
    </row>
    <row r="2812" spans="1:8" x14ac:dyDescent="0.3">
      <c r="A2812" s="3" t="s">
        <v>36</v>
      </c>
      <c r="B2812" s="3" t="s">
        <v>1759</v>
      </c>
      <c r="C2812" s="3" t="s">
        <v>1760</v>
      </c>
      <c r="D2812" s="3" t="str">
        <f t="shared" si="895"/>
        <v>송*원</v>
      </c>
      <c r="E2812" s="3" t="s">
        <v>1762</v>
      </c>
      <c r="F2812" s="3" t="s">
        <v>13</v>
      </c>
      <c r="G2812" s="3" t="s">
        <v>1761</v>
      </c>
      <c r="H2812" t="str">
        <f t="shared" ref="H2812:H2817" si="896">LEFT(G2812,12)</f>
        <v>광주광역시 서구 월암길</v>
      </c>
    </row>
    <row r="2813" spans="1:8" x14ac:dyDescent="0.3">
      <c r="A2813" s="3" t="s">
        <v>28</v>
      </c>
      <c r="B2813" s="3" t="s">
        <v>1759</v>
      </c>
      <c r="C2813" s="3" t="s">
        <v>1760</v>
      </c>
      <c r="D2813" s="3" t="str">
        <f t="shared" si="895"/>
        <v>송*원</v>
      </c>
      <c r="E2813" s="3" t="s">
        <v>322</v>
      </c>
      <c r="F2813" s="3" t="s">
        <v>13</v>
      </c>
      <c r="G2813" s="3" t="s">
        <v>1761</v>
      </c>
      <c r="H2813" t="str">
        <f t="shared" si="896"/>
        <v>광주광역시 서구 월암길</v>
      </c>
    </row>
    <row r="2814" spans="1:8" x14ac:dyDescent="0.3">
      <c r="A2814" s="3" t="s">
        <v>58</v>
      </c>
      <c r="B2814" s="3" t="s">
        <v>1759</v>
      </c>
      <c r="C2814" s="3" t="s">
        <v>1760</v>
      </c>
      <c r="D2814" s="3" t="str">
        <f t="shared" si="895"/>
        <v>송*원</v>
      </c>
      <c r="E2814" s="3" t="s">
        <v>1763</v>
      </c>
      <c r="F2814" s="3" t="s">
        <v>13</v>
      </c>
      <c r="G2814" s="3" t="s">
        <v>1761</v>
      </c>
      <c r="H2814" t="str">
        <f t="shared" si="896"/>
        <v>광주광역시 서구 월암길</v>
      </c>
    </row>
    <row r="2815" spans="1:8" x14ac:dyDescent="0.3">
      <c r="A2815" s="3" t="s">
        <v>33</v>
      </c>
      <c r="B2815" s="3" t="s">
        <v>1759</v>
      </c>
      <c r="C2815" s="3" t="s">
        <v>1760</v>
      </c>
      <c r="D2815" s="3" t="str">
        <f t="shared" si="895"/>
        <v>송*원</v>
      </c>
      <c r="E2815" s="3" t="s">
        <v>333</v>
      </c>
      <c r="F2815" s="3" t="s">
        <v>13</v>
      </c>
      <c r="G2815" s="3" t="s">
        <v>1761</v>
      </c>
      <c r="H2815" t="str">
        <f t="shared" si="896"/>
        <v>광주광역시 서구 월암길</v>
      </c>
    </row>
    <row r="2816" spans="1:8" x14ac:dyDescent="0.3">
      <c r="A2816" s="3" t="s">
        <v>38</v>
      </c>
      <c r="B2816" s="3" t="s">
        <v>1759</v>
      </c>
      <c r="C2816" s="3" t="s">
        <v>1760</v>
      </c>
      <c r="D2816" s="3" t="str">
        <f t="shared" si="895"/>
        <v>송*원</v>
      </c>
      <c r="E2816" s="3" t="s">
        <v>354</v>
      </c>
      <c r="F2816" s="3" t="s">
        <v>13</v>
      </c>
      <c r="G2816" s="3" t="s">
        <v>1761</v>
      </c>
      <c r="H2816" t="str">
        <f t="shared" si="896"/>
        <v>광주광역시 서구 월암길</v>
      </c>
    </row>
    <row r="2817" spans="1:8" x14ac:dyDescent="0.3">
      <c r="A2817" s="3" t="s">
        <v>30</v>
      </c>
      <c r="B2817" s="3" t="s">
        <v>1759</v>
      </c>
      <c r="C2817" s="3" t="s">
        <v>1760</v>
      </c>
      <c r="D2817" s="3" t="str">
        <f t="shared" si="895"/>
        <v>송*원</v>
      </c>
      <c r="E2817" s="3" t="s">
        <v>359</v>
      </c>
      <c r="F2817" s="3" t="s">
        <v>13</v>
      </c>
      <c r="G2817" s="3" t="s">
        <v>1761</v>
      </c>
      <c r="H2817" t="str">
        <f t="shared" si="896"/>
        <v>광주광역시 서구 월암길</v>
      </c>
    </row>
    <row r="2818" spans="1:8" x14ac:dyDescent="0.3">
      <c r="A2818" s="3" t="s">
        <v>38</v>
      </c>
      <c r="B2818" s="3" t="s">
        <v>1764</v>
      </c>
      <c r="C2818" s="3" t="s">
        <v>1765</v>
      </c>
      <c r="D2818" s="3" t="str">
        <f>LEFT(C2818,4)&amp;"**"&amp;RIGHT(C2818,1)</f>
        <v>(주)전**사</v>
      </c>
      <c r="E2818" s="3" t="s">
        <v>81</v>
      </c>
      <c r="F2818" s="3" t="s">
        <v>13</v>
      </c>
      <c r="G2818" s="3" t="s">
        <v>1766</v>
      </c>
      <c r="H2818" t="str">
        <f>LEFT(G2818,14)</f>
        <v>광주광역시 서구 월암신기길</v>
      </c>
    </row>
    <row r="2819" spans="1:8" x14ac:dyDescent="0.3">
      <c r="A2819" s="3" t="s">
        <v>32</v>
      </c>
      <c r="B2819" s="3" t="s">
        <v>1767</v>
      </c>
      <c r="C2819" s="3" t="s">
        <v>1768</v>
      </c>
      <c r="D2819" s="3" t="str">
        <f>LEFT(C2819,4)&amp;"**"&amp;RIGHT(C2819,1)</f>
        <v>(주)경**원</v>
      </c>
      <c r="E2819" s="3" t="s">
        <v>1769</v>
      </c>
      <c r="F2819" s="3" t="s">
        <v>13</v>
      </c>
      <c r="G2819" s="3" t="s">
        <v>1770</v>
      </c>
      <c r="H2819" t="str">
        <f>LEFT(G2819,14)</f>
        <v>광주광역시 서구 월암신기길</v>
      </c>
    </row>
    <row r="2820" spans="1:8" x14ac:dyDescent="0.3">
      <c r="A2820" s="3" t="s">
        <v>32</v>
      </c>
      <c r="B2820" s="3" t="s">
        <v>1771</v>
      </c>
      <c r="C2820" s="3" t="s">
        <v>1772</v>
      </c>
      <c r="D2820" s="3" t="str">
        <f>LEFT(C2820,4)&amp;"*****"&amp;RIGHT(C2820,1)</f>
        <v>(주)한*****인</v>
      </c>
      <c r="E2820" s="3" t="s">
        <v>80</v>
      </c>
      <c r="F2820" s="3" t="s">
        <v>13</v>
      </c>
      <c r="G2820" s="3" t="s">
        <v>1773</v>
      </c>
      <c r="H2820" t="str">
        <f>LEFT(G2820,14)</f>
        <v>광주광역시 서구 월암신기길</v>
      </c>
    </row>
    <row r="2821" spans="1:8" x14ac:dyDescent="0.3">
      <c r="A2821" s="3" t="s">
        <v>28</v>
      </c>
      <c r="B2821" s="3" t="s">
        <v>1771</v>
      </c>
      <c r="C2821" s="3" t="s">
        <v>1772</v>
      </c>
      <c r="D2821" s="3" t="str">
        <f t="shared" ref="D2821:D2823" si="897">LEFT(C2821,4)&amp;"*****"&amp;RIGHT(C2821,1)</f>
        <v>(주)한*****인</v>
      </c>
      <c r="E2821" s="3" t="s">
        <v>80</v>
      </c>
      <c r="F2821" s="3" t="s">
        <v>13</v>
      </c>
      <c r="G2821" s="3" t="s">
        <v>1773</v>
      </c>
      <c r="H2821" t="str">
        <f t="shared" ref="H2821:H2825" si="898">LEFT(G2821,14)</f>
        <v>광주광역시 서구 월암신기길</v>
      </c>
    </row>
    <row r="2822" spans="1:8" x14ac:dyDescent="0.3">
      <c r="A2822" s="3" t="s">
        <v>30</v>
      </c>
      <c r="B2822" s="3" t="s">
        <v>1771</v>
      </c>
      <c r="C2822" s="3" t="s">
        <v>1772</v>
      </c>
      <c r="D2822" s="3" t="str">
        <f t="shared" si="897"/>
        <v>(주)한*****인</v>
      </c>
      <c r="E2822" s="3" t="s">
        <v>77</v>
      </c>
      <c r="F2822" s="3" t="s">
        <v>13</v>
      </c>
      <c r="G2822" s="3" t="s">
        <v>1773</v>
      </c>
      <c r="H2822" t="str">
        <f t="shared" si="898"/>
        <v>광주광역시 서구 월암신기길</v>
      </c>
    </row>
    <row r="2823" spans="1:8" x14ac:dyDescent="0.3">
      <c r="A2823" s="3" t="s">
        <v>33</v>
      </c>
      <c r="B2823" s="3" t="s">
        <v>1771</v>
      </c>
      <c r="C2823" s="3" t="s">
        <v>1772</v>
      </c>
      <c r="D2823" s="3" t="str">
        <f t="shared" si="897"/>
        <v>(주)한*****인</v>
      </c>
      <c r="E2823" s="3" t="s">
        <v>69</v>
      </c>
      <c r="F2823" s="3" t="s">
        <v>13</v>
      </c>
      <c r="G2823" s="3" t="s">
        <v>1773</v>
      </c>
      <c r="H2823" t="str">
        <f t="shared" si="898"/>
        <v>광주광역시 서구 월암신기길</v>
      </c>
    </row>
    <row r="2824" spans="1:8" x14ac:dyDescent="0.3">
      <c r="A2824" s="3" t="s">
        <v>38</v>
      </c>
      <c r="B2824" s="3" t="s">
        <v>1774</v>
      </c>
      <c r="C2824" s="3" t="s">
        <v>1768</v>
      </c>
      <c r="D2824" s="3" t="str">
        <f t="shared" ref="D2824:D2825" si="899">LEFT(C2824,4)&amp;"**"&amp;RIGHT(C2824,1)</f>
        <v>(주)경**원</v>
      </c>
      <c r="E2824" s="3" t="s">
        <v>49</v>
      </c>
      <c r="F2824" s="3" t="s">
        <v>13</v>
      </c>
      <c r="G2824" s="3" t="s">
        <v>1775</v>
      </c>
      <c r="H2824" t="str">
        <f t="shared" si="898"/>
        <v>광주광역시 서구 월암신기길</v>
      </c>
    </row>
    <row r="2825" spans="1:8" x14ac:dyDescent="0.3">
      <c r="A2825" s="3" t="s">
        <v>38</v>
      </c>
      <c r="B2825" s="3" t="s">
        <v>1776</v>
      </c>
      <c r="C2825" s="3" t="s">
        <v>1768</v>
      </c>
      <c r="D2825" s="3" t="str">
        <f t="shared" si="899"/>
        <v>(주)경**원</v>
      </c>
      <c r="E2825" s="3" t="s">
        <v>81</v>
      </c>
      <c r="F2825" s="3" t="s">
        <v>13</v>
      </c>
      <c r="G2825" s="3" t="s">
        <v>1775</v>
      </c>
      <c r="H2825" t="str">
        <f t="shared" si="898"/>
        <v>광주광역시 서구 월암신기길</v>
      </c>
    </row>
    <row r="2826" spans="1:8" x14ac:dyDescent="0.3">
      <c r="A2826" s="3" t="s">
        <v>38</v>
      </c>
      <c r="B2826" s="3" t="s">
        <v>1771</v>
      </c>
      <c r="C2826" s="3" t="s">
        <v>1772</v>
      </c>
      <c r="D2826" s="3" t="str">
        <f>LEFT(C2826,4)&amp;"*****"&amp;RIGHT(C2826,1)</f>
        <v>(주)한*****인</v>
      </c>
      <c r="E2826" s="3" t="s">
        <v>81</v>
      </c>
      <c r="F2826" s="3" t="s">
        <v>13</v>
      </c>
      <c r="G2826" s="3" t="s">
        <v>1773</v>
      </c>
      <c r="H2826" t="str">
        <f>LEFT(G2826,14)</f>
        <v>광주광역시 서구 월암신기길</v>
      </c>
    </row>
    <row r="2827" spans="1:8" x14ac:dyDescent="0.3">
      <c r="A2827" s="3" t="s">
        <v>9</v>
      </c>
      <c r="B2827" s="3" t="s">
        <v>1764</v>
      </c>
      <c r="C2827" s="3" t="s">
        <v>1765</v>
      </c>
      <c r="D2827" s="3" t="str">
        <f>LEFT(C2827,4)&amp;"**"&amp;RIGHT(C2827,1)</f>
        <v>(주)전**사</v>
      </c>
      <c r="E2827" s="3" t="s">
        <v>66</v>
      </c>
      <c r="F2827" s="3" t="s">
        <v>13</v>
      </c>
      <c r="G2827" s="3" t="s">
        <v>1777</v>
      </c>
      <c r="H2827" t="str">
        <f>LEFT(G2827,14)</f>
        <v>광주광역시 서구 월암신기길</v>
      </c>
    </row>
    <row r="2828" spans="1:8" x14ac:dyDescent="0.3">
      <c r="A2828" s="3" t="s">
        <v>15</v>
      </c>
      <c r="B2828" s="3" t="s">
        <v>1767</v>
      </c>
      <c r="C2828" s="3" t="s">
        <v>1768</v>
      </c>
      <c r="D2828" s="3" t="str">
        <f t="shared" ref="D2828:D2830" si="900">LEFT(C2828,4)&amp;"**"&amp;RIGHT(C2828,1)</f>
        <v>(주)경**원</v>
      </c>
      <c r="E2828" s="3" t="s">
        <v>66</v>
      </c>
      <c r="F2828" s="3" t="s">
        <v>13</v>
      </c>
      <c r="G2828" s="3" t="s">
        <v>1778</v>
      </c>
      <c r="H2828" t="str">
        <f t="shared" ref="H2828:H2830" si="901">LEFT(G2828,14)</f>
        <v>광주광역시 서구 월암신기길</v>
      </c>
    </row>
    <row r="2829" spans="1:8" x14ac:dyDescent="0.3">
      <c r="A2829" s="3" t="s">
        <v>15</v>
      </c>
      <c r="B2829" s="3" t="s">
        <v>1774</v>
      </c>
      <c r="C2829" s="3" t="s">
        <v>1768</v>
      </c>
      <c r="D2829" s="3" t="str">
        <f t="shared" si="900"/>
        <v>(주)경**원</v>
      </c>
      <c r="E2829" s="3" t="s">
        <v>51</v>
      </c>
      <c r="F2829" s="3" t="s">
        <v>13</v>
      </c>
      <c r="G2829" s="3" t="s">
        <v>1779</v>
      </c>
      <c r="H2829" t="str">
        <f t="shared" si="901"/>
        <v>광주광역시 서구 월암신기길</v>
      </c>
    </row>
    <row r="2830" spans="1:8" x14ac:dyDescent="0.3">
      <c r="A2830" s="3" t="s">
        <v>15</v>
      </c>
      <c r="B2830" s="3" t="s">
        <v>1776</v>
      </c>
      <c r="C2830" s="3" t="s">
        <v>1768</v>
      </c>
      <c r="D2830" s="3" t="str">
        <f t="shared" si="900"/>
        <v>(주)경**원</v>
      </c>
      <c r="E2830" s="3" t="s">
        <v>66</v>
      </c>
      <c r="F2830" s="3" t="s">
        <v>13</v>
      </c>
      <c r="G2830" s="3" t="s">
        <v>1779</v>
      </c>
      <c r="H2830" t="str">
        <f t="shared" si="901"/>
        <v>광주광역시 서구 월암신기길</v>
      </c>
    </row>
    <row r="2831" spans="1:8" x14ac:dyDescent="0.3">
      <c r="A2831" s="3" t="s">
        <v>15</v>
      </c>
      <c r="B2831" s="3" t="s">
        <v>1764</v>
      </c>
      <c r="C2831" s="3" t="s">
        <v>1765</v>
      </c>
      <c r="D2831" s="3" t="str">
        <f>LEFT(C2831,4)&amp;"**"&amp;RIGHT(C2831,1)</f>
        <v>(주)전**사</v>
      </c>
      <c r="E2831" s="3" t="s">
        <v>66</v>
      </c>
      <c r="F2831" s="3" t="s">
        <v>13</v>
      </c>
      <c r="G2831" s="3" t="s">
        <v>1777</v>
      </c>
      <c r="H2831" t="str">
        <f>LEFT(G2831,14)</f>
        <v>광주광역시 서구 월암신기길</v>
      </c>
    </row>
    <row r="2832" spans="1:8" x14ac:dyDescent="0.3">
      <c r="A2832" s="3" t="s">
        <v>15</v>
      </c>
      <c r="B2832" s="3" t="s">
        <v>1771</v>
      </c>
      <c r="C2832" s="3" t="s">
        <v>1772</v>
      </c>
      <c r="D2832" s="3" t="str">
        <f>LEFT(C2832,4)&amp;"*****"&amp;RIGHT(C2832,1)</f>
        <v>(주)한*****인</v>
      </c>
      <c r="E2832" s="3" t="s">
        <v>66</v>
      </c>
      <c r="F2832" s="3" t="s">
        <v>13</v>
      </c>
      <c r="G2832" s="3" t="s">
        <v>1780</v>
      </c>
      <c r="H2832" t="str">
        <f>LEFT(G2832,14)</f>
        <v>광주광역시 서구 월암신기길</v>
      </c>
    </row>
    <row r="2833" spans="1:8" x14ac:dyDescent="0.3">
      <c r="A2833" s="3" t="s">
        <v>20</v>
      </c>
      <c r="B2833" s="3" t="s">
        <v>1774</v>
      </c>
      <c r="C2833" s="3" t="s">
        <v>1768</v>
      </c>
      <c r="D2833" s="3" t="str">
        <f>LEFT(C2833,4)&amp;"**"&amp;RIGHT(C2833,1)</f>
        <v>(주)경**원</v>
      </c>
      <c r="E2833" s="3" t="s">
        <v>50</v>
      </c>
      <c r="F2833" s="3" t="s">
        <v>13</v>
      </c>
      <c r="G2833" s="3" t="s">
        <v>1775</v>
      </c>
      <c r="H2833" t="str">
        <f>LEFT(G2833,14)</f>
        <v>광주광역시 서구 월암신기길</v>
      </c>
    </row>
    <row r="2834" spans="1:8" x14ac:dyDescent="0.3">
      <c r="A2834" s="3" t="s">
        <v>20</v>
      </c>
      <c r="B2834" s="3" t="s">
        <v>1764</v>
      </c>
      <c r="C2834" s="3" t="s">
        <v>1765</v>
      </c>
      <c r="D2834" s="3" t="str">
        <f>LEFT(C2834,4)&amp;"**"&amp;RIGHT(C2834,1)</f>
        <v>(주)전**사</v>
      </c>
      <c r="E2834" s="3" t="s">
        <v>69</v>
      </c>
      <c r="F2834" s="3" t="s">
        <v>13</v>
      </c>
      <c r="G2834" s="3" t="s">
        <v>1766</v>
      </c>
      <c r="H2834" t="str">
        <f>LEFT(G2834,14)</f>
        <v>광주광역시 서구 월암신기길</v>
      </c>
    </row>
    <row r="2835" spans="1:8" x14ac:dyDescent="0.3">
      <c r="A2835" s="3" t="s">
        <v>20</v>
      </c>
      <c r="B2835" s="3" t="s">
        <v>1771</v>
      </c>
      <c r="C2835" s="3" t="s">
        <v>1772</v>
      </c>
      <c r="D2835" s="3" t="str">
        <f>LEFT(C2835,4)&amp;"*****"&amp;RIGHT(C2835,1)</f>
        <v>(주)한*****인</v>
      </c>
      <c r="E2835" s="3" t="s">
        <v>69</v>
      </c>
      <c r="F2835" s="3" t="s">
        <v>13</v>
      </c>
      <c r="G2835" s="3" t="s">
        <v>1773</v>
      </c>
      <c r="H2835" t="str">
        <f>LEFT(G2835,14)</f>
        <v>광주광역시 서구 월암신기길</v>
      </c>
    </row>
    <row r="2836" spans="1:8" x14ac:dyDescent="0.3">
      <c r="A2836" s="3" t="s">
        <v>33</v>
      </c>
      <c r="B2836" s="3" t="s">
        <v>1767</v>
      </c>
      <c r="C2836" s="3" t="s">
        <v>1768</v>
      </c>
      <c r="D2836" s="3" t="str">
        <f t="shared" ref="D2836:D2841" si="902">LEFT(C2836,4)&amp;"**"&amp;RIGHT(C2836,1)</f>
        <v>(주)경**원</v>
      </c>
      <c r="E2836" s="3" t="s">
        <v>69</v>
      </c>
      <c r="F2836" s="3" t="s">
        <v>13</v>
      </c>
      <c r="G2836" s="3" t="s">
        <v>1770</v>
      </c>
      <c r="H2836" t="str">
        <f t="shared" ref="H2836:H2841" si="903">LEFT(G2836,14)</f>
        <v>광주광역시 서구 월암신기길</v>
      </c>
    </row>
    <row r="2837" spans="1:8" x14ac:dyDescent="0.3">
      <c r="A2837" s="3" t="s">
        <v>33</v>
      </c>
      <c r="B2837" s="3" t="s">
        <v>1774</v>
      </c>
      <c r="C2837" s="3" t="s">
        <v>1768</v>
      </c>
      <c r="D2837" s="3" t="str">
        <f t="shared" si="902"/>
        <v>(주)경**원</v>
      </c>
      <c r="E2837" s="3" t="s">
        <v>50</v>
      </c>
      <c r="F2837" s="3" t="s">
        <v>13</v>
      </c>
      <c r="G2837" s="3" t="s">
        <v>1775</v>
      </c>
      <c r="H2837" t="str">
        <f t="shared" si="903"/>
        <v>광주광역시 서구 월암신기길</v>
      </c>
    </row>
    <row r="2838" spans="1:8" x14ac:dyDescent="0.3">
      <c r="A2838" s="3" t="s">
        <v>33</v>
      </c>
      <c r="B2838" s="3" t="s">
        <v>1776</v>
      </c>
      <c r="C2838" s="3" t="s">
        <v>1768</v>
      </c>
      <c r="D2838" s="3" t="str">
        <f t="shared" si="902"/>
        <v>(주)경**원</v>
      </c>
      <c r="E2838" s="3" t="s">
        <v>69</v>
      </c>
      <c r="F2838" s="3" t="s">
        <v>13</v>
      </c>
      <c r="G2838" s="3" t="s">
        <v>1775</v>
      </c>
      <c r="H2838" t="str">
        <f t="shared" si="903"/>
        <v>광주광역시 서구 월암신기길</v>
      </c>
    </row>
    <row r="2839" spans="1:8" x14ac:dyDescent="0.3">
      <c r="A2839" s="3" t="s">
        <v>36</v>
      </c>
      <c r="B2839" s="3" t="s">
        <v>1767</v>
      </c>
      <c r="C2839" s="3" t="s">
        <v>1768</v>
      </c>
      <c r="D2839" s="3" t="str">
        <f t="shared" si="902"/>
        <v>(주)경**원</v>
      </c>
      <c r="E2839" s="3" t="s">
        <v>81</v>
      </c>
      <c r="F2839" s="3" t="s">
        <v>13</v>
      </c>
      <c r="G2839" s="3" t="s">
        <v>1770</v>
      </c>
      <c r="H2839" t="str">
        <f t="shared" si="903"/>
        <v>광주광역시 서구 월암신기길</v>
      </c>
    </row>
    <row r="2840" spans="1:8" x14ac:dyDescent="0.3">
      <c r="A2840" s="3" t="s">
        <v>36</v>
      </c>
      <c r="B2840" s="3" t="s">
        <v>1774</v>
      </c>
      <c r="C2840" s="3" t="s">
        <v>1768</v>
      </c>
      <c r="D2840" s="3" t="str">
        <f t="shared" si="902"/>
        <v>(주)경**원</v>
      </c>
      <c r="E2840" s="3" t="s">
        <v>49</v>
      </c>
      <c r="F2840" s="3" t="s">
        <v>13</v>
      </c>
      <c r="G2840" s="3" t="s">
        <v>1775</v>
      </c>
      <c r="H2840" t="str">
        <f t="shared" si="903"/>
        <v>광주광역시 서구 월암신기길</v>
      </c>
    </row>
    <row r="2841" spans="1:8" x14ac:dyDescent="0.3">
      <c r="A2841" s="3" t="s">
        <v>36</v>
      </c>
      <c r="B2841" s="3" t="s">
        <v>1776</v>
      </c>
      <c r="C2841" s="3" t="s">
        <v>1768</v>
      </c>
      <c r="D2841" s="3" t="str">
        <f t="shared" si="902"/>
        <v>(주)경**원</v>
      </c>
      <c r="E2841" s="3" t="s">
        <v>81</v>
      </c>
      <c r="F2841" s="3" t="s">
        <v>13</v>
      </c>
      <c r="G2841" s="3" t="s">
        <v>1775</v>
      </c>
      <c r="H2841" t="str">
        <f t="shared" si="903"/>
        <v>광주광역시 서구 월암신기길</v>
      </c>
    </row>
    <row r="2842" spans="1:8" x14ac:dyDescent="0.3">
      <c r="A2842" s="3" t="s">
        <v>36</v>
      </c>
      <c r="B2842" s="3" t="s">
        <v>1771</v>
      </c>
      <c r="C2842" s="3" t="s">
        <v>1772</v>
      </c>
      <c r="D2842" s="3" t="str">
        <f>LEFT(C2842,4)&amp;"*****"&amp;RIGHT(C2842,1)</f>
        <v>(주)한*****인</v>
      </c>
      <c r="E2842" s="3" t="s">
        <v>81</v>
      </c>
      <c r="F2842" s="3" t="s">
        <v>13</v>
      </c>
      <c r="G2842" s="3" t="s">
        <v>1773</v>
      </c>
      <c r="H2842" t="str">
        <f>LEFT(G2842,14)</f>
        <v>광주광역시 서구 월암신기길</v>
      </c>
    </row>
    <row r="2843" spans="1:8" x14ac:dyDescent="0.3">
      <c r="A2843" s="3" t="s">
        <v>32</v>
      </c>
      <c r="B2843" s="3" t="s">
        <v>1774</v>
      </c>
      <c r="C2843" s="3" t="s">
        <v>1768</v>
      </c>
      <c r="D2843" s="3" t="str">
        <f t="shared" ref="D2843:D2847" si="904">LEFT(C2843,4)&amp;"**"&amp;RIGHT(C2843,1)</f>
        <v>(주)경**원</v>
      </c>
      <c r="E2843" s="3" t="s">
        <v>46</v>
      </c>
      <c r="F2843" s="3" t="s">
        <v>13</v>
      </c>
      <c r="G2843" s="3" t="s">
        <v>1775</v>
      </c>
      <c r="H2843" t="str">
        <f t="shared" ref="H2843:H2847" si="905">LEFT(G2843,14)</f>
        <v>광주광역시 서구 월암신기길</v>
      </c>
    </row>
    <row r="2844" spans="1:8" x14ac:dyDescent="0.3">
      <c r="A2844" s="3" t="s">
        <v>38</v>
      </c>
      <c r="B2844" s="3" t="s">
        <v>1767</v>
      </c>
      <c r="C2844" s="3" t="s">
        <v>1768</v>
      </c>
      <c r="D2844" s="3" t="str">
        <f t="shared" si="904"/>
        <v>(주)경**원</v>
      </c>
      <c r="E2844" s="3" t="s">
        <v>81</v>
      </c>
      <c r="F2844" s="3" t="s">
        <v>13</v>
      </c>
      <c r="G2844" s="3" t="s">
        <v>1770</v>
      </c>
      <c r="H2844" t="str">
        <f t="shared" si="905"/>
        <v>광주광역시 서구 월암신기길</v>
      </c>
    </row>
    <row r="2845" spans="1:8" x14ac:dyDescent="0.3">
      <c r="A2845" s="3" t="s">
        <v>28</v>
      </c>
      <c r="B2845" s="3" t="s">
        <v>1774</v>
      </c>
      <c r="C2845" s="3" t="s">
        <v>1768</v>
      </c>
      <c r="D2845" s="3" t="str">
        <f t="shared" si="904"/>
        <v>(주)경**원</v>
      </c>
      <c r="E2845" s="3" t="s">
        <v>46</v>
      </c>
      <c r="F2845" s="3" t="s">
        <v>13</v>
      </c>
      <c r="G2845" s="3" t="s">
        <v>1775</v>
      </c>
      <c r="H2845" t="str">
        <f t="shared" si="905"/>
        <v>광주광역시 서구 월암신기길</v>
      </c>
    </row>
    <row r="2846" spans="1:8" x14ac:dyDescent="0.3">
      <c r="A2846" s="3" t="s">
        <v>58</v>
      </c>
      <c r="B2846" s="3" t="s">
        <v>1774</v>
      </c>
      <c r="C2846" s="3" t="s">
        <v>1768</v>
      </c>
      <c r="D2846" s="3" t="str">
        <f t="shared" si="904"/>
        <v>(주)경**원</v>
      </c>
      <c r="E2846" s="3" t="s">
        <v>161</v>
      </c>
      <c r="F2846" s="3" t="s">
        <v>13</v>
      </c>
      <c r="G2846" s="3" t="s">
        <v>1775</v>
      </c>
      <c r="H2846" t="str">
        <f t="shared" si="905"/>
        <v>광주광역시 서구 월암신기길</v>
      </c>
    </row>
    <row r="2847" spans="1:8" x14ac:dyDescent="0.3">
      <c r="A2847" s="3" t="s">
        <v>58</v>
      </c>
      <c r="B2847" s="3" t="s">
        <v>1776</v>
      </c>
      <c r="C2847" s="3" t="s">
        <v>1768</v>
      </c>
      <c r="D2847" s="3" t="str">
        <f t="shared" si="904"/>
        <v>(주)경**원</v>
      </c>
      <c r="E2847" s="3" t="s">
        <v>77</v>
      </c>
      <c r="F2847" s="3" t="s">
        <v>13</v>
      </c>
      <c r="G2847" s="3" t="s">
        <v>1775</v>
      </c>
      <c r="H2847" t="str">
        <f t="shared" si="905"/>
        <v>광주광역시 서구 월암신기길</v>
      </c>
    </row>
    <row r="2848" spans="1:8" x14ac:dyDescent="0.3">
      <c r="A2848" s="3" t="s">
        <v>9</v>
      </c>
      <c r="B2848" s="3" t="s">
        <v>1771</v>
      </c>
      <c r="C2848" s="3" t="s">
        <v>1772</v>
      </c>
      <c r="D2848" s="3" t="str">
        <f>LEFT(C2848,4)&amp;"*****"&amp;RIGHT(C2848,1)</f>
        <v>(주)한*****인</v>
      </c>
      <c r="E2848" s="3" t="s">
        <v>66</v>
      </c>
      <c r="F2848" s="3" t="s">
        <v>13</v>
      </c>
      <c r="G2848" s="3" t="s">
        <v>1780</v>
      </c>
      <c r="H2848" t="str">
        <f>LEFT(G2848,14)</f>
        <v>광주광역시 서구 월암신기길</v>
      </c>
    </row>
    <row r="2849" spans="1:8" x14ac:dyDescent="0.3">
      <c r="A2849" s="3" t="s">
        <v>20</v>
      </c>
      <c r="B2849" s="3" t="s">
        <v>1767</v>
      </c>
      <c r="C2849" s="3" t="s">
        <v>1768</v>
      </c>
      <c r="D2849" s="3" t="str">
        <f t="shared" ref="D2849:D2853" si="906">LEFT(C2849,4)&amp;"**"&amp;RIGHT(C2849,1)</f>
        <v>(주)경**원</v>
      </c>
      <c r="E2849" s="3" t="s">
        <v>69</v>
      </c>
      <c r="F2849" s="3" t="s">
        <v>13</v>
      </c>
      <c r="G2849" s="3" t="s">
        <v>1770</v>
      </c>
      <c r="H2849" t="str">
        <f t="shared" ref="H2849:H2853" si="907">LEFT(G2849,14)</f>
        <v>광주광역시 서구 월암신기길</v>
      </c>
    </row>
    <row r="2850" spans="1:8" x14ac:dyDescent="0.3">
      <c r="A2850" s="3" t="s">
        <v>20</v>
      </c>
      <c r="B2850" s="3" t="s">
        <v>1776</v>
      </c>
      <c r="C2850" s="3" t="s">
        <v>1768</v>
      </c>
      <c r="D2850" s="3" t="str">
        <f t="shared" si="906"/>
        <v>(주)경**원</v>
      </c>
      <c r="E2850" s="3" t="s">
        <v>69</v>
      </c>
      <c r="F2850" s="3" t="s">
        <v>13</v>
      </c>
      <c r="G2850" s="3" t="s">
        <v>1775</v>
      </c>
      <c r="H2850" t="str">
        <f t="shared" si="907"/>
        <v>광주광역시 서구 월암신기길</v>
      </c>
    </row>
    <row r="2851" spans="1:8" x14ac:dyDescent="0.3">
      <c r="A2851" s="3" t="s">
        <v>32</v>
      </c>
      <c r="B2851" s="3" t="s">
        <v>1776</v>
      </c>
      <c r="C2851" s="3" t="s">
        <v>1768</v>
      </c>
      <c r="D2851" s="3" t="str">
        <f t="shared" si="906"/>
        <v>(주)경**원</v>
      </c>
      <c r="E2851" s="3" t="s">
        <v>80</v>
      </c>
      <c r="F2851" s="3" t="s">
        <v>13</v>
      </c>
      <c r="G2851" s="3" t="s">
        <v>1775</v>
      </c>
      <c r="H2851" t="str">
        <f t="shared" si="907"/>
        <v>광주광역시 서구 월암신기길</v>
      </c>
    </row>
    <row r="2852" spans="1:8" x14ac:dyDescent="0.3">
      <c r="A2852" s="3" t="s">
        <v>28</v>
      </c>
      <c r="B2852" s="3" t="s">
        <v>1781</v>
      </c>
      <c r="C2852" s="3" t="s">
        <v>1768</v>
      </c>
      <c r="D2852" s="3" t="str">
        <f t="shared" si="906"/>
        <v>(주)경**원</v>
      </c>
      <c r="E2852" s="3" t="s">
        <v>80</v>
      </c>
      <c r="F2852" s="3" t="s">
        <v>13</v>
      </c>
      <c r="G2852" s="3" t="s">
        <v>1770</v>
      </c>
      <c r="H2852" t="str">
        <f t="shared" si="907"/>
        <v>광주광역시 서구 월암신기길</v>
      </c>
    </row>
    <row r="2853" spans="1:8" x14ac:dyDescent="0.3">
      <c r="A2853" s="3" t="s">
        <v>28</v>
      </c>
      <c r="B2853" s="3" t="s">
        <v>1776</v>
      </c>
      <c r="C2853" s="3" t="s">
        <v>1768</v>
      </c>
      <c r="D2853" s="3" t="str">
        <f t="shared" si="906"/>
        <v>(주)경**원</v>
      </c>
      <c r="E2853" s="3" t="s">
        <v>80</v>
      </c>
      <c r="F2853" s="3" t="s">
        <v>13</v>
      </c>
      <c r="G2853" s="3" t="s">
        <v>1775</v>
      </c>
      <c r="H2853" t="str">
        <f t="shared" si="907"/>
        <v>광주광역시 서구 월암신기길</v>
      </c>
    </row>
    <row r="2854" spans="1:8" x14ac:dyDescent="0.3">
      <c r="A2854" s="3" t="s">
        <v>33</v>
      </c>
      <c r="B2854" s="3" t="s">
        <v>1764</v>
      </c>
      <c r="C2854" s="3" t="s">
        <v>1765</v>
      </c>
      <c r="D2854" s="3" t="str">
        <f>LEFT(C2854,4)&amp;"**"&amp;RIGHT(C2854,1)</f>
        <v>(주)전**사</v>
      </c>
      <c r="E2854" s="3" t="s">
        <v>69</v>
      </c>
      <c r="F2854" s="3" t="s">
        <v>13</v>
      </c>
      <c r="G2854" s="3" t="s">
        <v>1766</v>
      </c>
      <c r="H2854" t="str">
        <f>LEFT(G2854,14)</f>
        <v>광주광역시 서구 월암신기길</v>
      </c>
    </row>
    <row r="2855" spans="1:8" x14ac:dyDescent="0.3">
      <c r="A2855" s="3" t="s">
        <v>9</v>
      </c>
      <c r="B2855" s="3" t="s">
        <v>1782</v>
      </c>
      <c r="C2855" s="3" t="s">
        <v>1768</v>
      </c>
      <c r="D2855" s="3" t="str">
        <f t="shared" ref="D2855:D2859" si="908">LEFT(C2855,4)&amp;"**"&amp;RIGHT(C2855,1)</f>
        <v>(주)경**원</v>
      </c>
      <c r="E2855" s="3" t="s">
        <v>1783</v>
      </c>
      <c r="F2855" s="3" t="s">
        <v>13</v>
      </c>
      <c r="G2855" s="3" t="s">
        <v>1779</v>
      </c>
      <c r="H2855" t="str">
        <f t="shared" ref="H2855:H2859" si="909">LEFT(G2855,14)</f>
        <v>광주광역시 서구 월암신기길</v>
      </c>
    </row>
    <row r="2856" spans="1:8" x14ac:dyDescent="0.3">
      <c r="A2856" s="3" t="s">
        <v>9</v>
      </c>
      <c r="B2856" s="3" t="s">
        <v>1776</v>
      </c>
      <c r="C2856" s="3" t="s">
        <v>1768</v>
      </c>
      <c r="D2856" s="3" t="str">
        <f t="shared" si="908"/>
        <v>(주)경**원</v>
      </c>
      <c r="E2856" s="3" t="s">
        <v>1784</v>
      </c>
      <c r="F2856" s="3" t="s">
        <v>13</v>
      </c>
      <c r="G2856" s="3" t="s">
        <v>1779</v>
      </c>
      <c r="H2856" t="str">
        <f t="shared" si="909"/>
        <v>광주광역시 서구 월암신기길</v>
      </c>
    </row>
    <row r="2857" spans="1:8" x14ac:dyDescent="0.3">
      <c r="A2857" s="3" t="s">
        <v>9</v>
      </c>
      <c r="B2857" s="3" t="s">
        <v>1774</v>
      </c>
      <c r="C2857" s="3" t="s">
        <v>1768</v>
      </c>
      <c r="D2857" s="3" t="str">
        <f t="shared" si="908"/>
        <v>(주)경**원</v>
      </c>
      <c r="E2857" s="3" t="s">
        <v>51</v>
      </c>
      <c r="F2857" s="3" t="s">
        <v>13</v>
      </c>
      <c r="G2857" s="3" t="s">
        <v>1779</v>
      </c>
      <c r="H2857" t="str">
        <f t="shared" si="909"/>
        <v>광주광역시 서구 월암신기길</v>
      </c>
    </row>
    <row r="2858" spans="1:8" x14ac:dyDescent="0.3">
      <c r="A2858" s="3" t="s">
        <v>9</v>
      </c>
      <c r="B2858" s="3" t="s">
        <v>1767</v>
      </c>
      <c r="C2858" s="3" t="s">
        <v>1768</v>
      </c>
      <c r="D2858" s="3" t="str">
        <f t="shared" si="908"/>
        <v>(주)경**원</v>
      </c>
      <c r="E2858" s="3" t="s">
        <v>66</v>
      </c>
      <c r="F2858" s="3" t="s">
        <v>13</v>
      </c>
      <c r="G2858" s="3" t="s">
        <v>1778</v>
      </c>
      <c r="H2858" t="str">
        <f t="shared" si="909"/>
        <v>광주광역시 서구 월암신기길</v>
      </c>
    </row>
    <row r="2859" spans="1:8" x14ac:dyDescent="0.3">
      <c r="A2859" s="3" t="s">
        <v>30</v>
      </c>
      <c r="B2859" s="3" t="s">
        <v>1776</v>
      </c>
      <c r="C2859" s="3" t="s">
        <v>1768</v>
      </c>
      <c r="D2859" s="3" t="str">
        <f t="shared" si="908"/>
        <v>(주)경**원</v>
      </c>
      <c r="E2859" s="3" t="s">
        <v>77</v>
      </c>
      <c r="F2859" s="3" t="s">
        <v>13</v>
      </c>
      <c r="G2859" s="3" t="s">
        <v>1775</v>
      </c>
      <c r="H2859" t="str">
        <f t="shared" si="909"/>
        <v>광주광역시 서구 월암신기길</v>
      </c>
    </row>
    <row r="2860" spans="1:8" x14ac:dyDescent="0.3">
      <c r="A2860" s="3" t="s">
        <v>22</v>
      </c>
      <c r="B2860" s="3" t="s">
        <v>1764</v>
      </c>
      <c r="C2860" s="3" t="s">
        <v>1765</v>
      </c>
      <c r="D2860" s="3" t="str">
        <f>LEFT(C2860,4)&amp;"**"&amp;RIGHT(C2860,1)</f>
        <v>(주)전**사</v>
      </c>
      <c r="E2860" s="3" t="s">
        <v>68</v>
      </c>
      <c r="F2860" s="3" t="s">
        <v>13</v>
      </c>
      <c r="G2860" s="3" t="s">
        <v>1777</v>
      </c>
      <c r="H2860" t="str">
        <f>LEFT(G2860,14)</f>
        <v>광주광역시 서구 월암신기길</v>
      </c>
    </row>
    <row r="2861" spans="1:8" x14ac:dyDescent="0.3">
      <c r="A2861" s="3" t="s">
        <v>22</v>
      </c>
      <c r="B2861" s="3" t="s">
        <v>1771</v>
      </c>
      <c r="C2861" s="3" t="s">
        <v>1772</v>
      </c>
      <c r="D2861" s="3" t="str">
        <f>LEFT(C2861,4)&amp;"*****"&amp;RIGHT(C2861,1)</f>
        <v>(주)한*****인</v>
      </c>
      <c r="E2861" s="3" t="s">
        <v>68</v>
      </c>
      <c r="F2861" s="3" t="s">
        <v>13</v>
      </c>
      <c r="G2861" s="3" t="s">
        <v>1780</v>
      </c>
      <c r="H2861" t="str">
        <f>LEFT(G2861,14)</f>
        <v>광주광역시 서구 월암신기길</v>
      </c>
    </row>
    <row r="2862" spans="1:8" x14ac:dyDescent="0.3">
      <c r="A2862" s="3" t="s">
        <v>30</v>
      </c>
      <c r="B2862" s="3" t="s">
        <v>1781</v>
      </c>
      <c r="C2862" s="3" t="s">
        <v>1785</v>
      </c>
      <c r="D2862" s="3" t="str">
        <f t="shared" ref="D2862:D2863" si="910">LEFT(C2862,4)&amp;"**"&amp;RIGHT(C2862,1)</f>
        <v>(주)경**기</v>
      </c>
      <c r="E2862" s="3" t="s">
        <v>1786</v>
      </c>
      <c r="F2862" s="3" t="s">
        <v>13</v>
      </c>
      <c r="G2862" s="3" t="s">
        <v>1770</v>
      </c>
      <c r="H2862" t="str">
        <f t="shared" ref="H2862:H2863" si="911">LEFT(G2862,14)</f>
        <v>광주광역시 서구 월암신기길</v>
      </c>
    </row>
    <row r="2863" spans="1:8" x14ac:dyDescent="0.3">
      <c r="A2863" s="3" t="s">
        <v>30</v>
      </c>
      <c r="B2863" s="3" t="s">
        <v>1774</v>
      </c>
      <c r="C2863" s="3" t="s">
        <v>1768</v>
      </c>
      <c r="D2863" s="3" t="str">
        <f t="shared" si="910"/>
        <v>(주)경**원</v>
      </c>
      <c r="E2863" s="3" t="s">
        <v>161</v>
      </c>
      <c r="F2863" s="3" t="s">
        <v>13</v>
      </c>
      <c r="G2863" s="3" t="s">
        <v>1775</v>
      </c>
      <c r="H2863" t="str">
        <f t="shared" si="911"/>
        <v>광주광역시 서구 월암신기길</v>
      </c>
    </row>
    <row r="2864" spans="1:8" x14ac:dyDescent="0.3">
      <c r="A2864" s="3" t="s">
        <v>20</v>
      </c>
      <c r="B2864" s="3" t="s">
        <v>1787</v>
      </c>
      <c r="C2864" s="3" t="s">
        <v>1788</v>
      </c>
      <c r="D2864" s="3" t="str">
        <f t="shared" ref="D2864" si="912">LEFT(C2864,1)&amp;"*"&amp;RIGHT(C2864,1)</f>
        <v>조*환</v>
      </c>
      <c r="E2864" s="3" t="s">
        <v>1789</v>
      </c>
      <c r="F2864" s="3" t="s">
        <v>47</v>
      </c>
      <c r="G2864" s="3" t="s">
        <v>1790</v>
      </c>
      <c r="H2864" t="str">
        <f t="shared" ref="H2864" si="913">LEFT(G2864,13)</f>
        <v>광주광역시 서구 죽봉대로</v>
      </c>
    </row>
    <row r="2865" spans="1:8" x14ac:dyDescent="0.3">
      <c r="A2865" s="3" t="s">
        <v>15</v>
      </c>
      <c r="B2865" s="3" t="s">
        <v>1791</v>
      </c>
      <c r="C2865" s="3" t="s">
        <v>1792</v>
      </c>
      <c r="D2865" s="3" t="str">
        <f t="shared" ref="D2865:D2866" si="914">LEFT(C2865,4)&amp;"*****"&amp;RIGHT(C2865,1)</f>
        <v>(주)신*****스</v>
      </c>
      <c r="E2865" s="3" t="s">
        <v>148</v>
      </c>
      <c r="F2865" s="3" t="s">
        <v>47</v>
      </c>
      <c r="G2865" s="3" t="s">
        <v>1793</v>
      </c>
      <c r="H2865" t="str">
        <f>LEFT(G2865,12)</f>
        <v>광주광역시 서구 풍금로</v>
      </c>
    </row>
    <row r="2866" spans="1:8" x14ac:dyDescent="0.3">
      <c r="A2866" s="3" t="s">
        <v>20</v>
      </c>
      <c r="B2866" s="3" t="s">
        <v>1791</v>
      </c>
      <c r="C2866" s="3" t="s">
        <v>1792</v>
      </c>
      <c r="D2866" s="3" t="str">
        <f t="shared" si="914"/>
        <v>(주)신*****스</v>
      </c>
      <c r="E2866" s="3" t="s">
        <v>1794</v>
      </c>
      <c r="F2866" s="3" t="s">
        <v>47</v>
      </c>
      <c r="G2866" s="3" t="s">
        <v>1795</v>
      </c>
      <c r="H2866" t="str">
        <f>LEFT(G2866,12)</f>
        <v>광주광역시 서구 풍금로</v>
      </c>
    </row>
    <row r="2867" spans="1:8" x14ac:dyDescent="0.3">
      <c r="A2867" s="3" t="s">
        <v>30</v>
      </c>
      <c r="B2867" s="3" t="s">
        <v>1796</v>
      </c>
      <c r="C2867" s="3" t="s">
        <v>1797</v>
      </c>
      <c r="D2867" s="3" t="str">
        <f>LEFT(C2867,1)&amp;"*****"&amp;RIGHT(C2867,2)</f>
        <v>초*****법인</v>
      </c>
      <c r="E2867" s="3" t="s">
        <v>77</v>
      </c>
      <c r="F2867" s="3" t="s">
        <v>47</v>
      </c>
      <c r="G2867" s="3" t="s">
        <v>1798</v>
      </c>
      <c r="H2867" t="str">
        <f t="shared" ref="H2867:H2873" si="915">LEFT(G2867,12)</f>
        <v>광주광역시 서구 풍금로</v>
      </c>
    </row>
    <row r="2868" spans="1:8" x14ac:dyDescent="0.3">
      <c r="A2868" s="3" t="s">
        <v>30</v>
      </c>
      <c r="B2868" s="3" t="s">
        <v>1799</v>
      </c>
      <c r="C2868" s="3" t="s">
        <v>1797</v>
      </c>
      <c r="D2868" s="3" t="str">
        <f>LEFT(C2868,1)&amp;"*****"&amp;RIGHT(C2868,2)</f>
        <v>초*****법인</v>
      </c>
      <c r="E2868" s="3" t="s">
        <v>77</v>
      </c>
      <c r="F2868" s="3" t="s">
        <v>47</v>
      </c>
      <c r="G2868" s="3" t="s">
        <v>1798</v>
      </c>
      <c r="H2868" t="str">
        <f t="shared" si="915"/>
        <v>광주광역시 서구 풍금로</v>
      </c>
    </row>
    <row r="2869" spans="1:8" x14ac:dyDescent="0.3">
      <c r="A2869" s="3" t="s">
        <v>22</v>
      </c>
      <c r="B2869" s="3" t="s">
        <v>1800</v>
      </c>
      <c r="C2869" s="3" t="s">
        <v>1792</v>
      </c>
      <c r="D2869" s="3" t="str">
        <f t="shared" ref="D2869:D2871" si="916">LEFT(C2869,4)&amp;"*****"&amp;RIGHT(C2869,1)</f>
        <v>(주)신*****스</v>
      </c>
      <c r="E2869" s="3" t="s">
        <v>1801</v>
      </c>
      <c r="F2869" s="3" t="s">
        <v>47</v>
      </c>
      <c r="G2869" s="3" t="s">
        <v>1793</v>
      </c>
      <c r="H2869" t="str">
        <f t="shared" si="915"/>
        <v>광주광역시 서구 풍금로</v>
      </c>
    </row>
    <row r="2870" spans="1:8" x14ac:dyDescent="0.3">
      <c r="A2870" s="3" t="s">
        <v>9</v>
      </c>
      <c r="B2870" s="3" t="s">
        <v>1791</v>
      </c>
      <c r="C2870" s="3" t="s">
        <v>1792</v>
      </c>
      <c r="D2870" s="3" t="str">
        <f t="shared" si="916"/>
        <v>(주)신*****스</v>
      </c>
      <c r="E2870" s="3" t="s">
        <v>148</v>
      </c>
      <c r="F2870" s="3" t="s">
        <v>47</v>
      </c>
      <c r="G2870" s="3" t="s">
        <v>1793</v>
      </c>
      <c r="H2870" t="str">
        <f t="shared" si="915"/>
        <v>광주광역시 서구 풍금로</v>
      </c>
    </row>
    <row r="2871" spans="1:8" x14ac:dyDescent="0.3">
      <c r="A2871" s="3" t="s">
        <v>22</v>
      </c>
      <c r="B2871" s="3" t="s">
        <v>1791</v>
      </c>
      <c r="C2871" s="3" t="s">
        <v>1792</v>
      </c>
      <c r="D2871" s="3" t="str">
        <f t="shared" si="916"/>
        <v>(주)신*****스</v>
      </c>
      <c r="E2871" s="3" t="s">
        <v>187</v>
      </c>
      <c r="F2871" s="3" t="s">
        <v>47</v>
      </c>
      <c r="G2871" s="3" t="s">
        <v>1793</v>
      </c>
      <c r="H2871" t="str">
        <f t="shared" si="915"/>
        <v>광주광역시 서구 풍금로</v>
      </c>
    </row>
    <row r="2872" spans="1:8" x14ac:dyDescent="0.3">
      <c r="A2872" s="3" t="s">
        <v>58</v>
      </c>
      <c r="B2872" s="3" t="s">
        <v>1799</v>
      </c>
      <c r="C2872" s="3" t="s">
        <v>1797</v>
      </c>
      <c r="D2872" s="3" t="str">
        <f t="shared" ref="D2872:D2873" si="917">LEFT(C2872,1)&amp;"*****"&amp;RIGHT(C2872,2)</f>
        <v>초*****법인</v>
      </c>
      <c r="E2872" s="3" t="s">
        <v>1802</v>
      </c>
      <c r="F2872" s="3" t="s">
        <v>47</v>
      </c>
      <c r="G2872" s="3" t="s">
        <v>1798</v>
      </c>
      <c r="H2872" t="str">
        <f t="shared" si="915"/>
        <v>광주광역시 서구 풍금로</v>
      </c>
    </row>
    <row r="2873" spans="1:8" x14ac:dyDescent="0.3">
      <c r="A2873" s="3" t="s">
        <v>58</v>
      </c>
      <c r="B2873" s="3" t="s">
        <v>1796</v>
      </c>
      <c r="C2873" s="3" t="s">
        <v>1797</v>
      </c>
      <c r="D2873" s="3" t="str">
        <f t="shared" si="917"/>
        <v>초*****법인</v>
      </c>
      <c r="E2873" s="3" t="s">
        <v>77</v>
      </c>
      <c r="F2873" s="3" t="s">
        <v>47</v>
      </c>
      <c r="G2873" s="3" t="s">
        <v>1798</v>
      </c>
      <c r="H2873" t="str">
        <f t="shared" si="915"/>
        <v>광주광역시 서구 풍금로</v>
      </c>
    </row>
    <row r="2874" spans="1:8" x14ac:dyDescent="0.3">
      <c r="A2874" s="3" t="s">
        <v>28</v>
      </c>
      <c r="B2874" s="3" t="s">
        <v>1803</v>
      </c>
      <c r="C2874" s="3" t="s">
        <v>1804</v>
      </c>
      <c r="D2874" s="3" t="str">
        <f t="shared" ref="D2874" si="918">LEFT(C2874,1)&amp;"*"&amp;RIGHT(C2874,1)</f>
        <v>유*정</v>
      </c>
      <c r="E2874" s="3" t="s">
        <v>29</v>
      </c>
      <c r="F2874" s="3" t="s">
        <v>47</v>
      </c>
      <c r="G2874" s="3" t="s">
        <v>1805</v>
      </c>
      <c r="H2874" t="str">
        <f>LEFT(G2874,12)</f>
        <v>광주광역시 서구 풍금로</v>
      </c>
    </row>
    <row r="2875" spans="1:8" x14ac:dyDescent="0.3">
      <c r="A2875" s="3" t="s">
        <v>22</v>
      </c>
      <c r="B2875" s="3" t="s">
        <v>1806</v>
      </c>
      <c r="C2875" s="3" t="s">
        <v>1807</v>
      </c>
      <c r="D2875" s="3" t="str">
        <f>LEFT(C2875,1)&amp;"*"&amp;RIGHT(C2875,1)</f>
        <v>노*상</v>
      </c>
      <c r="E2875" s="3" t="s">
        <v>187</v>
      </c>
      <c r="F2875" s="3" t="s">
        <v>47</v>
      </c>
      <c r="G2875" s="3" t="s">
        <v>1808</v>
      </c>
      <c r="H2875" t="str">
        <f>LEFT(G2875,12)</f>
        <v>광주광역시 서구 풍금로</v>
      </c>
    </row>
    <row r="2876" spans="1:8" x14ac:dyDescent="0.3">
      <c r="A2876" s="3" t="s">
        <v>32</v>
      </c>
      <c r="B2876" s="3" t="s">
        <v>1803</v>
      </c>
      <c r="C2876" s="3" t="s">
        <v>1804</v>
      </c>
      <c r="D2876" s="3" t="str">
        <f t="shared" ref="D2876:D2881" si="919">LEFT(C2876,1)&amp;"*"&amp;RIGHT(C2876,1)</f>
        <v>유*정</v>
      </c>
      <c r="E2876" s="3" t="s">
        <v>1809</v>
      </c>
      <c r="F2876" s="3" t="s">
        <v>47</v>
      </c>
      <c r="G2876" s="3" t="s">
        <v>1805</v>
      </c>
      <c r="H2876" t="str">
        <f t="shared" ref="H2876:H2881" si="920">LEFT(G2876,12)</f>
        <v>광주광역시 서구 풍금로</v>
      </c>
    </row>
    <row r="2877" spans="1:8" x14ac:dyDescent="0.3">
      <c r="A2877" s="3" t="s">
        <v>58</v>
      </c>
      <c r="B2877" s="3" t="s">
        <v>1803</v>
      </c>
      <c r="C2877" s="3" t="s">
        <v>1804</v>
      </c>
      <c r="D2877" s="3" t="str">
        <f t="shared" si="919"/>
        <v>유*정</v>
      </c>
      <c r="E2877" s="3" t="s">
        <v>31</v>
      </c>
      <c r="F2877" s="3" t="s">
        <v>47</v>
      </c>
      <c r="G2877" s="3" t="s">
        <v>1805</v>
      </c>
      <c r="H2877" t="str">
        <f t="shared" si="920"/>
        <v>광주광역시 서구 풍금로</v>
      </c>
    </row>
    <row r="2878" spans="1:8" x14ac:dyDescent="0.3">
      <c r="A2878" s="3" t="s">
        <v>9</v>
      </c>
      <c r="B2878" s="3" t="s">
        <v>1806</v>
      </c>
      <c r="C2878" s="3" t="s">
        <v>1807</v>
      </c>
      <c r="D2878" s="3" t="str">
        <f t="shared" si="919"/>
        <v>노*상</v>
      </c>
      <c r="E2878" s="3" t="s">
        <v>148</v>
      </c>
      <c r="F2878" s="3" t="s">
        <v>47</v>
      </c>
      <c r="G2878" s="3" t="s">
        <v>1808</v>
      </c>
      <c r="H2878" t="str">
        <f t="shared" si="920"/>
        <v>광주광역시 서구 풍금로</v>
      </c>
    </row>
    <row r="2879" spans="1:8" x14ac:dyDescent="0.3">
      <c r="A2879" s="3" t="s">
        <v>15</v>
      </c>
      <c r="B2879" s="3" t="s">
        <v>1806</v>
      </c>
      <c r="C2879" s="3" t="s">
        <v>1807</v>
      </c>
      <c r="D2879" s="3" t="str">
        <f t="shared" si="919"/>
        <v>노*상</v>
      </c>
      <c r="E2879" s="3" t="s">
        <v>148</v>
      </c>
      <c r="F2879" s="3" t="s">
        <v>47</v>
      </c>
      <c r="G2879" s="3" t="s">
        <v>1808</v>
      </c>
      <c r="H2879" t="str">
        <f t="shared" si="920"/>
        <v>광주광역시 서구 풍금로</v>
      </c>
    </row>
    <row r="2880" spans="1:8" x14ac:dyDescent="0.3">
      <c r="A2880" s="3" t="s">
        <v>30</v>
      </c>
      <c r="B2880" s="3" t="s">
        <v>1810</v>
      </c>
      <c r="C2880" s="3" t="s">
        <v>1804</v>
      </c>
      <c r="D2880" s="3" t="str">
        <f t="shared" si="919"/>
        <v>유*정</v>
      </c>
      <c r="E2880" s="3" t="s">
        <v>1811</v>
      </c>
      <c r="F2880" s="3" t="s">
        <v>47</v>
      </c>
      <c r="G2880" s="3" t="s">
        <v>1805</v>
      </c>
      <c r="H2880" t="str">
        <f t="shared" si="920"/>
        <v>광주광역시 서구 풍금로</v>
      </c>
    </row>
    <row r="2881" spans="1:8" x14ac:dyDescent="0.3">
      <c r="A2881" s="3" t="s">
        <v>30</v>
      </c>
      <c r="B2881" s="3" t="s">
        <v>1803</v>
      </c>
      <c r="C2881" s="3" t="s">
        <v>1804</v>
      </c>
      <c r="D2881" s="3" t="str">
        <f t="shared" si="919"/>
        <v>유*정</v>
      </c>
      <c r="E2881" s="3" t="s">
        <v>31</v>
      </c>
      <c r="F2881" s="3" t="s">
        <v>47</v>
      </c>
      <c r="G2881" s="3" t="s">
        <v>1805</v>
      </c>
      <c r="H2881" t="str">
        <f t="shared" si="920"/>
        <v>광주광역시 서구 풍금로</v>
      </c>
    </row>
    <row r="2882" spans="1:8" x14ac:dyDescent="0.3">
      <c r="A2882" s="3" t="s">
        <v>36</v>
      </c>
      <c r="B2882" s="3" t="s">
        <v>1812</v>
      </c>
      <c r="C2882" s="3" t="s">
        <v>1813</v>
      </c>
      <c r="D2882" s="3" t="str">
        <f>LEFT(C2882,4)&amp;"***"&amp;RIGHT(C2882,1)</f>
        <v>(주)에***1</v>
      </c>
      <c r="E2882" s="3" t="s">
        <v>120</v>
      </c>
      <c r="F2882" s="3" t="s">
        <v>13</v>
      </c>
      <c r="G2882" s="3" t="s">
        <v>1814</v>
      </c>
      <c r="H2882" t="str">
        <f>LEFT(G2882,12)</f>
        <v>광주광역시 서구 풍금로</v>
      </c>
    </row>
    <row r="2883" spans="1:8" x14ac:dyDescent="0.3">
      <c r="A2883" s="3" t="s">
        <v>9</v>
      </c>
      <c r="B2883" s="3" t="s">
        <v>1812</v>
      </c>
      <c r="C2883" s="3" t="s">
        <v>1813</v>
      </c>
      <c r="D2883" s="3" t="str">
        <f t="shared" ref="D2883:D2884" si="921">LEFT(C2883,4)&amp;"***"&amp;RIGHT(C2883,1)</f>
        <v>(주)에***1</v>
      </c>
      <c r="E2883" s="3" t="s">
        <v>148</v>
      </c>
      <c r="F2883" s="3" t="s">
        <v>13</v>
      </c>
      <c r="G2883" s="3" t="s">
        <v>1815</v>
      </c>
      <c r="H2883" t="str">
        <f t="shared" ref="H2883:H2884" si="922">LEFT(G2883,12)</f>
        <v>광주광역시 서구 풍금로</v>
      </c>
    </row>
    <row r="2884" spans="1:8" x14ac:dyDescent="0.3">
      <c r="A2884" s="3" t="s">
        <v>33</v>
      </c>
      <c r="B2884" s="3" t="s">
        <v>1812</v>
      </c>
      <c r="C2884" s="3" t="s">
        <v>1813</v>
      </c>
      <c r="D2884" s="3" t="str">
        <f t="shared" si="921"/>
        <v>(주)에***1</v>
      </c>
      <c r="E2884" s="3" t="s">
        <v>91</v>
      </c>
      <c r="F2884" s="3" t="s">
        <v>13</v>
      </c>
      <c r="G2884" s="3" t="s">
        <v>1814</v>
      </c>
      <c r="H2884" t="str">
        <f t="shared" si="922"/>
        <v>광주광역시 서구 풍금로</v>
      </c>
    </row>
    <row r="2885" spans="1:8" x14ac:dyDescent="0.3">
      <c r="A2885" s="3" t="s">
        <v>38</v>
      </c>
      <c r="B2885" s="3" t="s">
        <v>1816</v>
      </c>
      <c r="C2885" s="3" t="s">
        <v>1817</v>
      </c>
      <c r="D2885" s="3" t="str">
        <f>LEFT(C2885,1)&amp;"******"&amp;RIGHT(C2885,3)</f>
        <v>삼******(주)</v>
      </c>
      <c r="E2885" s="3" t="s">
        <v>120</v>
      </c>
      <c r="F2885" s="3" t="s">
        <v>47</v>
      </c>
      <c r="G2885" s="3" t="s">
        <v>1818</v>
      </c>
      <c r="H2885" t="str">
        <f>LEFT(G2885,12)</f>
        <v>광주광역시 서구 풍금로</v>
      </c>
    </row>
    <row r="2886" spans="1:8" x14ac:dyDescent="0.3">
      <c r="A2886" s="3" t="s">
        <v>30</v>
      </c>
      <c r="B2886" s="3" t="s">
        <v>1812</v>
      </c>
      <c r="C2886" s="3" t="s">
        <v>1813</v>
      </c>
      <c r="D2886" s="3" t="str">
        <f>LEFT(C2886,4)&amp;"***"&amp;RIGHT(C2886,1)</f>
        <v>(주)에***1</v>
      </c>
      <c r="E2886" s="3" t="s">
        <v>114</v>
      </c>
      <c r="F2886" s="3" t="s">
        <v>13</v>
      </c>
      <c r="G2886" s="3" t="s">
        <v>1814</v>
      </c>
      <c r="H2886" t="str">
        <f>LEFT(G2886,12)</f>
        <v>광주광역시 서구 풍금로</v>
      </c>
    </row>
    <row r="2887" spans="1:8" x14ac:dyDescent="0.3">
      <c r="A2887" s="3" t="s">
        <v>32</v>
      </c>
      <c r="B2887" s="3" t="s">
        <v>1816</v>
      </c>
      <c r="C2887" s="3" t="s">
        <v>1817</v>
      </c>
      <c r="D2887" s="3" t="str">
        <f>LEFT(C2887,1)&amp;"******"&amp;RIGHT(C2887,3)</f>
        <v>삼******(주)</v>
      </c>
      <c r="E2887" s="3" t="s">
        <v>119</v>
      </c>
      <c r="F2887" s="3" t="s">
        <v>47</v>
      </c>
      <c r="G2887" s="3" t="s">
        <v>1818</v>
      </c>
      <c r="H2887" t="str">
        <f>LEFT(G2887,12)</f>
        <v>광주광역시 서구 풍금로</v>
      </c>
    </row>
    <row r="2888" spans="1:8" x14ac:dyDescent="0.3">
      <c r="A2888" s="3" t="s">
        <v>32</v>
      </c>
      <c r="B2888" s="3" t="s">
        <v>1812</v>
      </c>
      <c r="C2888" s="3" t="s">
        <v>1813</v>
      </c>
      <c r="D2888" s="3" t="str">
        <f t="shared" ref="D2888:D2889" si="923">LEFT(C2888,4)&amp;"***"&amp;RIGHT(C2888,1)</f>
        <v>(주)에***1</v>
      </c>
      <c r="E2888" s="3" t="s">
        <v>119</v>
      </c>
      <c r="F2888" s="3" t="s">
        <v>13</v>
      </c>
      <c r="G2888" s="3" t="s">
        <v>1814</v>
      </c>
      <c r="H2888" t="str">
        <f t="shared" ref="H2888:H2889" si="924">LEFT(G2888,12)</f>
        <v>광주광역시 서구 풍금로</v>
      </c>
    </row>
    <row r="2889" spans="1:8" x14ac:dyDescent="0.3">
      <c r="A2889" s="3" t="s">
        <v>38</v>
      </c>
      <c r="B2889" s="3" t="s">
        <v>1812</v>
      </c>
      <c r="C2889" s="3" t="s">
        <v>1813</v>
      </c>
      <c r="D2889" s="3" t="str">
        <f t="shared" si="923"/>
        <v>(주)에***1</v>
      </c>
      <c r="E2889" s="3" t="s">
        <v>120</v>
      </c>
      <c r="F2889" s="3" t="s">
        <v>13</v>
      </c>
      <c r="G2889" s="3" t="s">
        <v>1814</v>
      </c>
      <c r="H2889" t="str">
        <f t="shared" si="924"/>
        <v>광주광역시 서구 풍금로</v>
      </c>
    </row>
    <row r="2890" spans="1:8" x14ac:dyDescent="0.3">
      <c r="A2890" s="3" t="s">
        <v>58</v>
      </c>
      <c r="B2890" s="3" t="s">
        <v>1819</v>
      </c>
      <c r="C2890" s="3" t="s">
        <v>1820</v>
      </c>
      <c r="D2890" s="3" t="str">
        <f>LEFT(C2890,4)&amp;"****"&amp;RIGHT(C2890,1)</f>
        <v>주식회사****어</v>
      </c>
      <c r="E2890" s="3" t="s">
        <v>77</v>
      </c>
      <c r="F2890" s="3" t="s">
        <v>47</v>
      </c>
      <c r="G2890" s="3" t="s">
        <v>1821</v>
      </c>
      <c r="H2890" t="str">
        <f>LEFT(G2890,12)</f>
        <v>광주광역시 서구 풍금로</v>
      </c>
    </row>
    <row r="2891" spans="1:8" x14ac:dyDescent="0.3">
      <c r="A2891" s="3" t="s">
        <v>36</v>
      </c>
      <c r="B2891" s="3" t="s">
        <v>1816</v>
      </c>
      <c r="C2891" s="3" t="s">
        <v>1817</v>
      </c>
      <c r="D2891" s="3" t="str">
        <f>LEFT(C2891,1)&amp;"******"&amp;RIGHT(C2891,3)</f>
        <v>삼******(주)</v>
      </c>
      <c r="E2891" s="3" t="s">
        <v>120</v>
      </c>
      <c r="F2891" s="3" t="s">
        <v>47</v>
      </c>
      <c r="G2891" s="3" t="s">
        <v>1818</v>
      </c>
      <c r="H2891" t="str">
        <f>LEFT(G2891,12)</f>
        <v>광주광역시 서구 풍금로</v>
      </c>
    </row>
    <row r="2892" spans="1:8" x14ac:dyDescent="0.3">
      <c r="A2892" s="3" t="s">
        <v>20</v>
      </c>
      <c r="B2892" s="3" t="s">
        <v>1812</v>
      </c>
      <c r="C2892" s="3" t="s">
        <v>1813</v>
      </c>
      <c r="D2892" s="3" t="str">
        <f>LEFT(C2892,4)&amp;"***"&amp;RIGHT(C2892,1)</f>
        <v>(주)에***1</v>
      </c>
      <c r="E2892" s="3" t="s">
        <v>91</v>
      </c>
      <c r="F2892" s="3" t="s">
        <v>13</v>
      </c>
      <c r="G2892" s="3" t="s">
        <v>1814</v>
      </c>
      <c r="H2892" t="str">
        <f>LEFT(G2892,12)</f>
        <v>광주광역시 서구 풍금로</v>
      </c>
    </row>
    <row r="2893" spans="1:8" x14ac:dyDescent="0.3">
      <c r="A2893" s="3" t="s">
        <v>30</v>
      </c>
      <c r="B2893" s="3" t="s">
        <v>1816</v>
      </c>
      <c r="C2893" s="3" t="s">
        <v>1817</v>
      </c>
      <c r="D2893" s="3" t="str">
        <f>LEFT(C2893,1)&amp;"******"&amp;RIGHT(C2893,3)</f>
        <v>삼******(주)</v>
      </c>
      <c r="E2893" s="3" t="s">
        <v>114</v>
      </c>
      <c r="F2893" s="3" t="s">
        <v>47</v>
      </c>
      <c r="G2893" s="3" t="s">
        <v>1818</v>
      </c>
      <c r="H2893" t="str">
        <f>LEFT(G2893,12)</f>
        <v>광주광역시 서구 풍금로</v>
      </c>
    </row>
    <row r="2894" spans="1:8" x14ac:dyDescent="0.3">
      <c r="A2894" s="3" t="s">
        <v>36</v>
      </c>
      <c r="B2894" s="3" t="s">
        <v>1819</v>
      </c>
      <c r="C2894" s="3" t="s">
        <v>1820</v>
      </c>
      <c r="D2894" s="3" t="str">
        <f t="shared" ref="D2894:D2895" si="925">LEFT(C2894,4)&amp;"****"&amp;RIGHT(C2894,1)</f>
        <v>주식회사****어</v>
      </c>
      <c r="E2894" s="3" t="s">
        <v>178</v>
      </c>
      <c r="F2894" s="3" t="s">
        <v>47</v>
      </c>
      <c r="G2894" s="3" t="s">
        <v>1821</v>
      </c>
      <c r="H2894" t="str">
        <f t="shared" ref="H2894:H2895" si="926">LEFT(G2894,12)</f>
        <v>광주광역시 서구 풍금로</v>
      </c>
    </row>
    <row r="2895" spans="1:8" x14ac:dyDescent="0.3">
      <c r="A2895" s="3" t="s">
        <v>32</v>
      </c>
      <c r="B2895" s="3" t="s">
        <v>1819</v>
      </c>
      <c r="C2895" s="3" t="s">
        <v>1820</v>
      </c>
      <c r="D2895" s="3" t="str">
        <f t="shared" si="925"/>
        <v>주식회사****어</v>
      </c>
      <c r="E2895" s="3" t="s">
        <v>43</v>
      </c>
      <c r="F2895" s="3" t="s">
        <v>47</v>
      </c>
      <c r="G2895" s="3" t="s">
        <v>1821</v>
      </c>
      <c r="H2895" t="str">
        <f t="shared" si="926"/>
        <v>광주광역시 서구 풍금로</v>
      </c>
    </row>
    <row r="2896" spans="1:8" x14ac:dyDescent="0.3">
      <c r="A2896" s="3" t="s">
        <v>28</v>
      </c>
      <c r="B2896" s="3" t="s">
        <v>1816</v>
      </c>
      <c r="C2896" s="3" t="s">
        <v>1817</v>
      </c>
      <c r="D2896" s="3" t="str">
        <f>LEFT(C2896,1)&amp;"******"&amp;RIGHT(C2896,3)</f>
        <v>삼******(주)</v>
      </c>
      <c r="E2896" s="3" t="s">
        <v>119</v>
      </c>
      <c r="F2896" s="3" t="s">
        <v>47</v>
      </c>
      <c r="G2896" s="3" t="s">
        <v>1818</v>
      </c>
      <c r="H2896" t="str">
        <f>LEFT(G2896,12)</f>
        <v>광주광역시 서구 풍금로</v>
      </c>
    </row>
    <row r="2897" spans="1:8" x14ac:dyDescent="0.3">
      <c r="A2897" s="3" t="s">
        <v>28</v>
      </c>
      <c r="B2897" s="3" t="s">
        <v>1819</v>
      </c>
      <c r="C2897" s="3" t="s">
        <v>1820</v>
      </c>
      <c r="D2897" s="3" t="str">
        <f>LEFT(C2897,4)&amp;"****"&amp;RIGHT(C2897,1)</f>
        <v>주식회사****어</v>
      </c>
      <c r="E2897" s="3" t="s">
        <v>80</v>
      </c>
      <c r="F2897" s="3" t="s">
        <v>47</v>
      </c>
      <c r="G2897" s="3" t="s">
        <v>1821</v>
      </c>
      <c r="H2897" t="str">
        <f>LEFT(G2897,12)</f>
        <v>광주광역시 서구 풍금로</v>
      </c>
    </row>
    <row r="2898" spans="1:8" x14ac:dyDescent="0.3">
      <c r="A2898" s="3" t="s">
        <v>28</v>
      </c>
      <c r="B2898" s="3" t="s">
        <v>1812</v>
      </c>
      <c r="C2898" s="3" t="s">
        <v>1813</v>
      </c>
      <c r="D2898" s="3" t="str">
        <f>LEFT(C2898,4)&amp;"***"&amp;RIGHT(C2898,1)</f>
        <v>(주)에***1</v>
      </c>
      <c r="E2898" s="3" t="s">
        <v>119</v>
      </c>
      <c r="F2898" s="3" t="s">
        <v>13</v>
      </c>
      <c r="G2898" s="3" t="s">
        <v>1814</v>
      </c>
      <c r="H2898" t="str">
        <f>LEFT(G2898,12)</f>
        <v>광주광역시 서구 풍금로</v>
      </c>
    </row>
    <row r="2899" spans="1:8" x14ac:dyDescent="0.3">
      <c r="A2899" s="3" t="s">
        <v>33</v>
      </c>
      <c r="B2899" s="3" t="s">
        <v>1816</v>
      </c>
      <c r="C2899" s="3" t="s">
        <v>1817</v>
      </c>
      <c r="D2899" s="3" t="str">
        <f>LEFT(C2899,1)&amp;"******"&amp;RIGHT(C2899,3)</f>
        <v>삼******(주)</v>
      </c>
      <c r="E2899" s="3" t="s">
        <v>91</v>
      </c>
      <c r="F2899" s="3" t="s">
        <v>47</v>
      </c>
      <c r="G2899" s="3" t="s">
        <v>1818</v>
      </c>
      <c r="H2899" t="str">
        <f>LEFT(G2899,12)</f>
        <v>광주광역시 서구 풍금로</v>
      </c>
    </row>
    <row r="2900" spans="1:8" x14ac:dyDescent="0.3">
      <c r="A2900" s="3" t="s">
        <v>15</v>
      </c>
      <c r="B2900" s="3" t="s">
        <v>1812</v>
      </c>
      <c r="C2900" s="3" t="s">
        <v>1813</v>
      </c>
      <c r="D2900" s="3" t="str">
        <f t="shared" ref="D2900:D2901" si="927">LEFT(C2900,4)&amp;"***"&amp;RIGHT(C2900,1)</f>
        <v>(주)에***1</v>
      </c>
      <c r="E2900" s="3" t="s">
        <v>148</v>
      </c>
      <c r="F2900" s="3" t="s">
        <v>13</v>
      </c>
      <c r="G2900" s="3" t="s">
        <v>1815</v>
      </c>
      <c r="H2900" t="str">
        <f t="shared" ref="H2900:H2903" si="928">LEFT(G2900,12)</f>
        <v>광주광역시 서구 풍금로</v>
      </c>
    </row>
    <row r="2901" spans="1:8" x14ac:dyDescent="0.3">
      <c r="A2901" s="3" t="s">
        <v>22</v>
      </c>
      <c r="B2901" s="3" t="s">
        <v>1812</v>
      </c>
      <c r="C2901" s="3" t="s">
        <v>1813</v>
      </c>
      <c r="D2901" s="3" t="str">
        <f t="shared" si="927"/>
        <v>(주)에***1</v>
      </c>
      <c r="E2901" s="3" t="s">
        <v>187</v>
      </c>
      <c r="F2901" s="3" t="s">
        <v>13</v>
      </c>
      <c r="G2901" s="3" t="s">
        <v>1815</v>
      </c>
      <c r="H2901" t="str">
        <f t="shared" si="928"/>
        <v>광주광역시 서구 풍금로</v>
      </c>
    </row>
    <row r="2902" spans="1:8" x14ac:dyDescent="0.3">
      <c r="A2902" s="3" t="s">
        <v>20</v>
      </c>
      <c r="B2902" s="3" t="s">
        <v>1816</v>
      </c>
      <c r="C2902" s="3" t="s">
        <v>1817</v>
      </c>
      <c r="D2902" s="3" t="str">
        <f t="shared" ref="D2902:D2903" si="929">LEFT(C2902,1)&amp;"******"&amp;RIGHT(C2902,3)</f>
        <v>삼******(주)</v>
      </c>
      <c r="E2902" s="3" t="s">
        <v>91</v>
      </c>
      <c r="F2902" s="3" t="s">
        <v>47</v>
      </c>
      <c r="G2902" s="3" t="s">
        <v>1818</v>
      </c>
      <c r="H2902" t="str">
        <f t="shared" si="928"/>
        <v>광주광역시 서구 풍금로</v>
      </c>
    </row>
    <row r="2903" spans="1:8" x14ac:dyDescent="0.3">
      <c r="A2903" s="3" t="s">
        <v>9</v>
      </c>
      <c r="B2903" s="3" t="s">
        <v>1816</v>
      </c>
      <c r="C2903" s="3" t="s">
        <v>1817</v>
      </c>
      <c r="D2903" s="3" t="str">
        <f t="shared" si="929"/>
        <v>삼******(주)</v>
      </c>
      <c r="E2903" s="3" t="s">
        <v>148</v>
      </c>
      <c r="F2903" s="3" t="s">
        <v>47</v>
      </c>
      <c r="G2903" s="3" t="s">
        <v>1822</v>
      </c>
      <c r="H2903" t="str">
        <f t="shared" si="928"/>
        <v>광주광역시 서구 풍금로</v>
      </c>
    </row>
    <row r="2904" spans="1:8" x14ac:dyDescent="0.3">
      <c r="A2904" s="3" t="s">
        <v>38</v>
      </c>
      <c r="B2904" s="3" t="s">
        <v>1819</v>
      </c>
      <c r="C2904" s="3" t="s">
        <v>1820</v>
      </c>
      <c r="D2904" s="3" t="str">
        <f>LEFT(C2904,4)&amp;"****"&amp;RIGHT(C2904,1)</f>
        <v>주식회사****어</v>
      </c>
      <c r="E2904" s="3" t="s">
        <v>1823</v>
      </c>
      <c r="F2904" s="3" t="s">
        <v>47</v>
      </c>
      <c r="G2904" s="3" t="s">
        <v>1821</v>
      </c>
      <c r="H2904" t="str">
        <f>LEFT(G2904,12)</f>
        <v>광주광역시 서구 풍금로</v>
      </c>
    </row>
    <row r="2905" spans="1:8" x14ac:dyDescent="0.3">
      <c r="A2905" s="3" t="s">
        <v>22</v>
      </c>
      <c r="B2905" s="3" t="s">
        <v>1816</v>
      </c>
      <c r="C2905" s="3" t="s">
        <v>1817</v>
      </c>
      <c r="D2905" s="3" t="str">
        <f>LEFT(C2905,1)&amp;"******"&amp;RIGHT(C2905,3)</f>
        <v>삼******(주)</v>
      </c>
      <c r="E2905" s="3" t="s">
        <v>187</v>
      </c>
      <c r="F2905" s="3" t="s">
        <v>47</v>
      </c>
      <c r="G2905" s="3" t="s">
        <v>1822</v>
      </c>
      <c r="H2905" t="str">
        <f>LEFT(G2905,12)</f>
        <v>광주광역시 서구 풍금로</v>
      </c>
    </row>
    <row r="2906" spans="1:8" x14ac:dyDescent="0.3">
      <c r="A2906" s="3" t="s">
        <v>30</v>
      </c>
      <c r="B2906" s="3" t="s">
        <v>1819</v>
      </c>
      <c r="C2906" s="3" t="s">
        <v>1820</v>
      </c>
      <c r="D2906" s="3" t="str">
        <f>LEFT(C2906,4)&amp;"****"&amp;RIGHT(C2906,1)</f>
        <v>주식회사****어</v>
      </c>
      <c r="E2906" s="3" t="s">
        <v>77</v>
      </c>
      <c r="F2906" s="3" t="s">
        <v>47</v>
      </c>
      <c r="G2906" s="3" t="s">
        <v>1821</v>
      </c>
      <c r="H2906" t="str">
        <f>LEFT(G2906,12)</f>
        <v>광주광역시 서구 풍금로</v>
      </c>
    </row>
    <row r="2907" spans="1:8" x14ac:dyDescent="0.3">
      <c r="A2907" s="3" t="s">
        <v>15</v>
      </c>
      <c r="B2907" s="3" t="s">
        <v>1816</v>
      </c>
      <c r="C2907" s="3" t="s">
        <v>1817</v>
      </c>
      <c r="D2907" s="3" t="str">
        <f>LEFT(C2907,1)&amp;"******"&amp;RIGHT(C2907,3)</f>
        <v>삼******(주)</v>
      </c>
      <c r="E2907" s="3" t="s">
        <v>148</v>
      </c>
      <c r="F2907" s="3" t="s">
        <v>47</v>
      </c>
      <c r="G2907" s="3" t="s">
        <v>1822</v>
      </c>
      <c r="H2907" t="str">
        <f>LEFT(G2907,12)</f>
        <v>광주광역시 서구 풍금로</v>
      </c>
    </row>
    <row r="2908" spans="1:8" x14ac:dyDescent="0.3">
      <c r="A2908" s="3" t="s">
        <v>36</v>
      </c>
      <c r="B2908" s="3" t="s">
        <v>1824</v>
      </c>
      <c r="C2908" s="3" t="s">
        <v>1825</v>
      </c>
      <c r="D2908" s="3" t="str">
        <f t="shared" ref="D2908:D2915" si="930">LEFT(C2908,1)&amp;"**********"&amp;RIGHT(C2908,4)</f>
        <v>농**********주식회사</v>
      </c>
      <c r="E2908" s="3" t="s">
        <v>353</v>
      </c>
      <c r="F2908" s="3" t="s">
        <v>47</v>
      </c>
      <c r="G2908" s="3" t="s">
        <v>1826</v>
      </c>
      <c r="H2908" t="str">
        <f t="shared" ref="H2908:H2915" si="931">LEFT(G2908,12)</f>
        <v>광주광역시 서구 풍금로</v>
      </c>
    </row>
    <row r="2909" spans="1:8" x14ac:dyDescent="0.3">
      <c r="A2909" s="3" t="s">
        <v>20</v>
      </c>
      <c r="B2909" s="3" t="s">
        <v>1824</v>
      </c>
      <c r="C2909" s="3" t="s">
        <v>1825</v>
      </c>
      <c r="D2909" s="3" t="str">
        <f t="shared" si="930"/>
        <v>농**********주식회사</v>
      </c>
      <c r="E2909" s="3" t="s">
        <v>1827</v>
      </c>
      <c r="F2909" s="3" t="s">
        <v>47</v>
      </c>
      <c r="G2909" s="3" t="s">
        <v>1826</v>
      </c>
      <c r="H2909" t="str">
        <f t="shared" si="931"/>
        <v>광주광역시 서구 풍금로</v>
      </c>
    </row>
    <row r="2910" spans="1:8" x14ac:dyDescent="0.3">
      <c r="A2910" s="3" t="s">
        <v>33</v>
      </c>
      <c r="B2910" s="3" t="s">
        <v>1824</v>
      </c>
      <c r="C2910" s="3" t="s">
        <v>1825</v>
      </c>
      <c r="D2910" s="3" t="str">
        <f t="shared" si="930"/>
        <v>농**********주식회사</v>
      </c>
      <c r="E2910" s="3" t="s">
        <v>108</v>
      </c>
      <c r="F2910" s="3" t="s">
        <v>47</v>
      </c>
      <c r="G2910" s="3" t="s">
        <v>1826</v>
      </c>
      <c r="H2910" t="str">
        <f t="shared" si="931"/>
        <v>광주광역시 서구 풍금로</v>
      </c>
    </row>
    <row r="2911" spans="1:8" x14ac:dyDescent="0.3">
      <c r="A2911" s="3" t="s">
        <v>30</v>
      </c>
      <c r="B2911" s="3" t="s">
        <v>1824</v>
      </c>
      <c r="C2911" s="3" t="s">
        <v>1825</v>
      </c>
      <c r="D2911" s="3" t="str">
        <f t="shared" si="930"/>
        <v>농**********주식회사</v>
      </c>
      <c r="E2911" s="3" t="s">
        <v>114</v>
      </c>
      <c r="F2911" s="3" t="s">
        <v>47</v>
      </c>
      <c r="G2911" s="3" t="s">
        <v>1826</v>
      </c>
      <c r="H2911" t="str">
        <f t="shared" si="931"/>
        <v>광주광역시 서구 풍금로</v>
      </c>
    </row>
    <row r="2912" spans="1:8" x14ac:dyDescent="0.3">
      <c r="A2912" s="3" t="s">
        <v>28</v>
      </c>
      <c r="B2912" s="3" t="s">
        <v>1824</v>
      </c>
      <c r="C2912" s="3" t="s">
        <v>1825</v>
      </c>
      <c r="D2912" s="3" t="str">
        <f t="shared" si="930"/>
        <v>농**********주식회사</v>
      </c>
      <c r="E2912" s="3" t="s">
        <v>119</v>
      </c>
      <c r="F2912" s="3" t="s">
        <v>47</v>
      </c>
      <c r="G2912" s="3" t="s">
        <v>1826</v>
      </c>
      <c r="H2912" t="str">
        <f t="shared" si="931"/>
        <v>광주광역시 서구 풍금로</v>
      </c>
    </row>
    <row r="2913" spans="1:8" x14ac:dyDescent="0.3">
      <c r="A2913" s="3" t="s">
        <v>38</v>
      </c>
      <c r="B2913" s="3" t="s">
        <v>1824</v>
      </c>
      <c r="C2913" s="3" t="s">
        <v>1825</v>
      </c>
      <c r="D2913" s="3" t="str">
        <f t="shared" si="930"/>
        <v>농**********주식회사</v>
      </c>
      <c r="E2913" s="3" t="s">
        <v>353</v>
      </c>
      <c r="F2913" s="3" t="s">
        <v>47</v>
      </c>
      <c r="G2913" s="3" t="s">
        <v>1826</v>
      </c>
      <c r="H2913" t="str">
        <f t="shared" si="931"/>
        <v>광주광역시 서구 풍금로</v>
      </c>
    </row>
    <row r="2914" spans="1:8" x14ac:dyDescent="0.3">
      <c r="A2914" s="3" t="s">
        <v>58</v>
      </c>
      <c r="B2914" s="3" t="s">
        <v>1824</v>
      </c>
      <c r="C2914" s="3" t="s">
        <v>1825</v>
      </c>
      <c r="D2914" s="3" t="str">
        <f t="shared" si="930"/>
        <v>농**********주식회사</v>
      </c>
      <c r="E2914" s="3" t="s">
        <v>114</v>
      </c>
      <c r="F2914" s="3" t="s">
        <v>47</v>
      </c>
      <c r="G2914" s="3" t="s">
        <v>1826</v>
      </c>
      <c r="H2914" t="str">
        <f t="shared" si="931"/>
        <v>광주광역시 서구 풍금로</v>
      </c>
    </row>
    <row r="2915" spans="1:8" x14ac:dyDescent="0.3">
      <c r="A2915" s="3" t="s">
        <v>32</v>
      </c>
      <c r="B2915" s="3" t="s">
        <v>1824</v>
      </c>
      <c r="C2915" s="3" t="s">
        <v>1825</v>
      </c>
      <c r="D2915" s="3" t="str">
        <f t="shared" si="930"/>
        <v>농**********주식회사</v>
      </c>
      <c r="E2915" s="3" t="s">
        <v>1828</v>
      </c>
      <c r="F2915" s="3" t="s">
        <v>47</v>
      </c>
      <c r="G2915" s="3" t="s">
        <v>1826</v>
      </c>
      <c r="H2915" t="str">
        <f t="shared" si="931"/>
        <v>광주광역시 서구 풍금로</v>
      </c>
    </row>
    <row r="2916" spans="1:8" x14ac:dyDescent="0.3">
      <c r="A2916" s="3" t="s">
        <v>38</v>
      </c>
      <c r="B2916" s="3" t="s">
        <v>1829</v>
      </c>
      <c r="C2916" s="3" t="s">
        <v>1830</v>
      </c>
      <c r="D2916" s="3" t="str">
        <f>LEFT(C2916,4)&amp;"*"&amp;RIGHT(C2916,1)</f>
        <v>(주)하*츠</v>
      </c>
      <c r="E2916" s="3" t="s">
        <v>1831</v>
      </c>
      <c r="F2916" s="3" t="s">
        <v>13</v>
      </c>
      <c r="G2916" s="3" t="s">
        <v>1832</v>
      </c>
      <c r="H2916" t="str">
        <f>LEFT(G2916,13)</f>
        <v>광주광역시 서구 풍서좌로</v>
      </c>
    </row>
    <row r="2917" spans="1:8" x14ac:dyDescent="0.3">
      <c r="A2917" s="3" t="s">
        <v>38</v>
      </c>
      <c r="B2917" s="3" t="s">
        <v>1833</v>
      </c>
      <c r="C2917" s="3" t="s">
        <v>1834</v>
      </c>
      <c r="D2917" s="3" t="str">
        <f>LEFT(C2917,4)&amp;"***"&amp;RIGHT(C2917,1)</f>
        <v>(주)슈***리</v>
      </c>
      <c r="E2917" s="3" t="s">
        <v>120</v>
      </c>
      <c r="F2917" s="3" t="s">
        <v>13</v>
      </c>
      <c r="G2917" s="3" t="s">
        <v>1835</v>
      </c>
      <c r="H2917" t="str">
        <f>LEFT(G2917,13)</f>
        <v>광주광역시 서구 풍서좌로</v>
      </c>
    </row>
    <row r="2918" spans="1:8" x14ac:dyDescent="0.3">
      <c r="A2918" s="3" t="s">
        <v>36</v>
      </c>
      <c r="B2918" s="3" t="s">
        <v>1836</v>
      </c>
      <c r="C2918" s="3" t="s">
        <v>1837</v>
      </c>
      <c r="D2918" s="3" t="str">
        <f>LEFT(C2918,4)&amp;"*******"&amp;RIGHT(C2918,1)</f>
        <v>주식회사*******컨</v>
      </c>
      <c r="E2918" s="3" t="s">
        <v>1838</v>
      </c>
      <c r="F2918" s="3" t="s">
        <v>13</v>
      </c>
      <c r="G2918" s="3" t="s">
        <v>1832</v>
      </c>
      <c r="H2918" t="str">
        <f t="shared" ref="H2918" si="932">LEFT(G2918,13)</f>
        <v>광주광역시 서구 풍서좌로</v>
      </c>
    </row>
    <row r="2919" spans="1:8" x14ac:dyDescent="0.3">
      <c r="A2919" s="3" t="s">
        <v>36</v>
      </c>
      <c r="B2919" s="3" t="s">
        <v>1829</v>
      </c>
      <c r="C2919" s="3" t="s">
        <v>1830</v>
      </c>
      <c r="D2919" s="3" t="str">
        <f>LEFT(C2919,4)&amp;"*"&amp;RIGHT(C2919,1)</f>
        <v>(주)하*츠</v>
      </c>
      <c r="E2919" s="3" t="s">
        <v>354</v>
      </c>
      <c r="F2919" s="3" t="s">
        <v>13</v>
      </c>
      <c r="G2919" s="3" t="s">
        <v>1832</v>
      </c>
      <c r="H2919" t="str">
        <f>LEFT(G2919,13)</f>
        <v>광주광역시 서구 풍서좌로</v>
      </c>
    </row>
    <row r="2920" spans="1:8" x14ac:dyDescent="0.3">
      <c r="A2920" s="3" t="s">
        <v>36</v>
      </c>
      <c r="B2920" s="3" t="s">
        <v>1833</v>
      </c>
      <c r="C2920" s="3" t="s">
        <v>1834</v>
      </c>
      <c r="D2920" s="3" t="str">
        <f>LEFT(C2920,4)&amp;"***"&amp;RIGHT(C2920,1)</f>
        <v>(주)슈***리</v>
      </c>
      <c r="E2920" s="3" t="s">
        <v>1839</v>
      </c>
      <c r="F2920" s="3" t="s">
        <v>13</v>
      </c>
      <c r="G2920" s="3" t="s">
        <v>1835</v>
      </c>
      <c r="H2920" t="str">
        <f>LEFT(G2920,13)</f>
        <v>광주광역시 서구 풍서좌로</v>
      </c>
    </row>
    <row r="2921" spans="1:8" x14ac:dyDescent="0.3">
      <c r="A2921" s="3" t="s">
        <v>28</v>
      </c>
      <c r="B2921" s="3" t="s">
        <v>1829</v>
      </c>
      <c r="C2921" s="3" t="s">
        <v>1830</v>
      </c>
      <c r="D2921" s="3" t="str">
        <f t="shared" ref="D2921:D2926" si="933">LEFT(C2921,4)&amp;"*"&amp;RIGHT(C2921,1)</f>
        <v>(주)하*츠</v>
      </c>
      <c r="E2921" s="3" t="s">
        <v>791</v>
      </c>
      <c r="F2921" s="3" t="s">
        <v>13</v>
      </c>
      <c r="G2921" s="3" t="s">
        <v>1832</v>
      </c>
      <c r="H2921" t="str">
        <f t="shared" ref="H2921:H2928" si="934">LEFT(G2921,13)</f>
        <v>광주광역시 서구 풍서좌로</v>
      </c>
    </row>
    <row r="2922" spans="1:8" x14ac:dyDescent="0.3">
      <c r="A2922" s="3" t="s">
        <v>32</v>
      </c>
      <c r="B2922" s="3" t="s">
        <v>1829</v>
      </c>
      <c r="C2922" s="3" t="s">
        <v>1830</v>
      </c>
      <c r="D2922" s="3" t="str">
        <f t="shared" si="933"/>
        <v>(주)하*츠</v>
      </c>
      <c r="E2922" s="3" t="s">
        <v>791</v>
      </c>
      <c r="F2922" s="3" t="s">
        <v>13</v>
      </c>
      <c r="G2922" s="3" t="s">
        <v>1832</v>
      </c>
      <c r="H2922" t="str">
        <f t="shared" si="934"/>
        <v>광주광역시 서구 풍서좌로</v>
      </c>
    </row>
    <row r="2923" spans="1:8" x14ac:dyDescent="0.3">
      <c r="A2923" s="3" t="s">
        <v>20</v>
      </c>
      <c r="B2923" s="3" t="s">
        <v>1829</v>
      </c>
      <c r="C2923" s="3" t="s">
        <v>1830</v>
      </c>
      <c r="D2923" s="3" t="str">
        <f t="shared" si="933"/>
        <v>(주)하*츠</v>
      </c>
      <c r="E2923" s="3" t="s">
        <v>783</v>
      </c>
      <c r="F2923" s="3" t="s">
        <v>13</v>
      </c>
      <c r="G2923" s="3" t="s">
        <v>1832</v>
      </c>
      <c r="H2923" t="str">
        <f t="shared" si="934"/>
        <v>광주광역시 서구 풍서좌로</v>
      </c>
    </row>
    <row r="2924" spans="1:8" x14ac:dyDescent="0.3">
      <c r="A2924" s="3" t="s">
        <v>15</v>
      </c>
      <c r="B2924" s="3" t="s">
        <v>1829</v>
      </c>
      <c r="C2924" s="3" t="s">
        <v>1830</v>
      </c>
      <c r="D2924" s="3" t="str">
        <f t="shared" si="933"/>
        <v>(주)하*츠</v>
      </c>
      <c r="E2924" s="3" t="s">
        <v>356</v>
      </c>
      <c r="F2924" s="3" t="s">
        <v>13</v>
      </c>
      <c r="G2924" s="3" t="s">
        <v>1840</v>
      </c>
      <c r="H2924" t="str">
        <f t="shared" si="934"/>
        <v>광주광역시 서구 풍서좌로</v>
      </c>
    </row>
    <row r="2925" spans="1:8" x14ac:dyDescent="0.3">
      <c r="A2925" s="3" t="s">
        <v>58</v>
      </c>
      <c r="B2925" s="3" t="s">
        <v>1829</v>
      </c>
      <c r="C2925" s="3" t="s">
        <v>1830</v>
      </c>
      <c r="D2925" s="3" t="str">
        <f t="shared" si="933"/>
        <v>(주)하*츠</v>
      </c>
      <c r="E2925" s="3" t="s">
        <v>359</v>
      </c>
      <c r="F2925" s="3" t="s">
        <v>13</v>
      </c>
      <c r="G2925" s="3" t="s">
        <v>1832</v>
      </c>
      <c r="H2925" t="str">
        <f t="shared" si="934"/>
        <v>광주광역시 서구 풍서좌로</v>
      </c>
    </row>
    <row r="2926" spans="1:8" x14ac:dyDescent="0.3">
      <c r="A2926" s="3" t="s">
        <v>33</v>
      </c>
      <c r="B2926" s="3" t="s">
        <v>1829</v>
      </c>
      <c r="C2926" s="3" t="s">
        <v>1830</v>
      </c>
      <c r="D2926" s="3" t="str">
        <f t="shared" si="933"/>
        <v>(주)하*츠</v>
      </c>
      <c r="E2926" s="3" t="s">
        <v>783</v>
      </c>
      <c r="F2926" s="3" t="s">
        <v>13</v>
      </c>
      <c r="G2926" s="3" t="s">
        <v>1832</v>
      </c>
      <c r="H2926" t="str">
        <f t="shared" si="934"/>
        <v>광주광역시 서구 풍서좌로</v>
      </c>
    </row>
    <row r="2927" spans="1:8" x14ac:dyDescent="0.3">
      <c r="A2927" s="3" t="s">
        <v>36</v>
      </c>
      <c r="B2927" s="3" t="s">
        <v>1841</v>
      </c>
      <c r="C2927" s="3" t="s">
        <v>1837</v>
      </c>
      <c r="D2927" s="3" t="str">
        <f t="shared" ref="D2927:D2928" si="935">LEFT(C2927,4)&amp;"*******"&amp;RIGHT(C2927,1)</f>
        <v>주식회사*******컨</v>
      </c>
      <c r="E2927" s="3" t="s">
        <v>1842</v>
      </c>
      <c r="F2927" s="3" t="s">
        <v>13</v>
      </c>
      <c r="G2927" s="3" t="s">
        <v>1832</v>
      </c>
      <c r="H2927" t="str">
        <f t="shared" si="934"/>
        <v>광주광역시 서구 풍서좌로</v>
      </c>
    </row>
    <row r="2928" spans="1:8" x14ac:dyDescent="0.3">
      <c r="A2928" s="3" t="s">
        <v>36</v>
      </c>
      <c r="B2928" s="3" t="s">
        <v>1843</v>
      </c>
      <c r="C2928" s="3" t="s">
        <v>1837</v>
      </c>
      <c r="D2928" s="3" t="str">
        <f t="shared" si="935"/>
        <v>주식회사*******컨</v>
      </c>
      <c r="E2928" s="3" t="s">
        <v>1844</v>
      </c>
      <c r="F2928" s="3" t="s">
        <v>13</v>
      </c>
      <c r="G2928" s="3" t="s">
        <v>1832</v>
      </c>
      <c r="H2928" t="str">
        <f t="shared" si="934"/>
        <v>광주광역시 서구 풍서좌로</v>
      </c>
    </row>
    <row r="2929" spans="1:8" x14ac:dyDescent="0.3">
      <c r="A2929" s="3" t="s">
        <v>9</v>
      </c>
      <c r="B2929" s="3" t="s">
        <v>1833</v>
      </c>
      <c r="C2929" s="3" t="s">
        <v>1834</v>
      </c>
      <c r="D2929" s="3" t="str">
        <f>LEFT(C2929,4)&amp;"***"&amp;RIGHT(C2929,1)</f>
        <v>(주)슈***리</v>
      </c>
      <c r="E2929" s="3" t="s">
        <v>438</v>
      </c>
      <c r="F2929" s="3" t="s">
        <v>13</v>
      </c>
      <c r="G2929" s="3" t="s">
        <v>1845</v>
      </c>
      <c r="H2929" t="str">
        <f>LEFT(G2929,13)</f>
        <v>광주광역시 서구 풍서좌로</v>
      </c>
    </row>
    <row r="2930" spans="1:8" x14ac:dyDescent="0.3">
      <c r="A2930" s="3" t="s">
        <v>9</v>
      </c>
      <c r="B2930" s="3" t="s">
        <v>1846</v>
      </c>
      <c r="C2930" s="3" t="s">
        <v>1847</v>
      </c>
      <c r="D2930" s="3" t="str">
        <f>LEFT(C2930,4)&amp;"*****"&amp;RIGHT(C2930,1)</f>
        <v>(주)트*****드</v>
      </c>
      <c r="E2930" s="3" t="s">
        <v>1848</v>
      </c>
      <c r="F2930" s="3" t="s">
        <v>47</v>
      </c>
      <c r="G2930" s="3" t="s">
        <v>1849</v>
      </c>
      <c r="H2930" t="str">
        <f>LEFT(G2930,14)</f>
        <v>광주광역시 서구 풍암순환로</v>
      </c>
    </row>
    <row r="2931" spans="1:8" x14ac:dyDescent="0.3">
      <c r="A2931" s="3" t="s">
        <v>15</v>
      </c>
      <c r="B2931" s="3" t="s">
        <v>1846</v>
      </c>
      <c r="C2931" s="3" t="s">
        <v>1847</v>
      </c>
      <c r="D2931" s="3" t="str">
        <f>LEFT(C2931,4)&amp;"*****"&amp;RIGHT(C2931,1)</f>
        <v>(주)트*****드</v>
      </c>
      <c r="E2931" s="3" t="s">
        <v>1850</v>
      </c>
      <c r="F2931" s="3" t="s">
        <v>47</v>
      </c>
      <c r="G2931" s="3" t="s">
        <v>1849</v>
      </c>
      <c r="H2931" t="str">
        <f>LEFT(G2931,14)</f>
        <v>광주광역시 서구 풍암순환로</v>
      </c>
    </row>
    <row r="2932" spans="1:8" x14ac:dyDescent="0.3">
      <c r="A2932" s="3" t="s">
        <v>15</v>
      </c>
      <c r="B2932" s="3" t="s">
        <v>1851</v>
      </c>
      <c r="C2932" s="3" t="s">
        <v>1852</v>
      </c>
      <c r="D2932" s="3" t="str">
        <f>LEFT(C2932,1)&amp;"*****"&amp;RIGHT(C2932,3)</f>
        <v>성*****(주)</v>
      </c>
      <c r="E2932" s="3" t="s">
        <v>193</v>
      </c>
      <c r="F2932" s="3" t="s">
        <v>47</v>
      </c>
      <c r="G2932" s="3" t="s">
        <v>1853</v>
      </c>
      <c r="H2932" t="str">
        <f>LEFT(G2932,14)</f>
        <v>광주광역시 서구 풍암순환로</v>
      </c>
    </row>
    <row r="2933" spans="1:8" x14ac:dyDescent="0.3">
      <c r="A2933" s="3" t="s">
        <v>9</v>
      </c>
      <c r="B2933" s="3" t="s">
        <v>1854</v>
      </c>
      <c r="C2933" s="3" t="s">
        <v>1855</v>
      </c>
      <c r="D2933" s="3" t="str">
        <f>LEFT(C2933,4)&amp;"***"&amp;RIGHT(C2933,1)</f>
        <v>주식회사***육</v>
      </c>
      <c r="E2933" s="3" t="s">
        <v>1856</v>
      </c>
      <c r="F2933" s="3" t="s">
        <v>47</v>
      </c>
      <c r="G2933" s="3" t="s">
        <v>1857</v>
      </c>
      <c r="H2933" t="str">
        <f t="shared" ref="H2933:H2938" si="936">LEFT(G2933,14)</f>
        <v>광주광역시 서구 풍암순환로</v>
      </c>
    </row>
    <row r="2934" spans="1:8" x14ac:dyDescent="0.3">
      <c r="A2934" s="3" t="s">
        <v>22</v>
      </c>
      <c r="B2934" s="3" t="s">
        <v>1854</v>
      </c>
      <c r="C2934" s="3" t="s">
        <v>1855</v>
      </c>
      <c r="D2934" s="3" t="str">
        <f>LEFT(C2934,4)&amp;"***"&amp;RIGHT(C2934,1)</f>
        <v>주식회사***육</v>
      </c>
      <c r="E2934" s="3" t="s">
        <v>68</v>
      </c>
      <c r="F2934" s="3" t="s">
        <v>47</v>
      </c>
      <c r="G2934" s="3" t="s">
        <v>1857</v>
      </c>
      <c r="H2934" t="str">
        <f t="shared" si="936"/>
        <v>광주광역시 서구 풍암순환로</v>
      </c>
    </row>
    <row r="2935" spans="1:8" x14ac:dyDescent="0.3">
      <c r="A2935" s="3" t="s">
        <v>22</v>
      </c>
      <c r="B2935" s="3" t="s">
        <v>1846</v>
      </c>
      <c r="C2935" s="3" t="s">
        <v>1847</v>
      </c>
      <c r="D2935" s="3" t="str">
        <f t="shared" ref="D2935:D2936" si="937">LEFT(C2935,4)&amp;"*****"&amp;RIGHT(C2935,1)</f>
        <v>(주)트*****드</v>
      </c>
      <c r="E2935" s="3" t="s">
        <v>1858</v>
      </c>
      <c r="F2935" s="3" t="s">
        <v>47</v>
      </c>
      <c r="G2935" s="3" t="s">
        <v>1849</v>
      </c>
      <c r="H2935" t="str">
        <f t="shared" si="936"/>
        <v>광주광역시 서구 풍암순환로</v>
      </c>
    </row>
    <row r="2936" spans="1:8" x14ac:dyDescent="0.3">
      <c r="A2936" s="3" t="s">
        <v>20</v>
      </c>
      <c r="B2936" s="3" t="s">
        <v>1846</v>
      </c>
      <c r="C2936" s="3" t="s">
        <v>1847</v>
      </c>
      <c r="D2936" s="3" t="str">
        <f t="shared" si="937"/>
        <v>(주)트*****드</v>
      </c>
      <c r="E2936" s="3" t="s">
        <v>1630</v>
      </c>
      <c r="F2936" s="3" t="s">
        <v>47</v>
      </c>
      <c r="G2936" s="3" t="s">
        <v>1859</v>
      </c>
      <c r="H2936" t="str">
        <f t="shared" si="936"/>
        <v>광주광역시 서구 풍암순환로</v>
      </c>
    </row>
    <row r="2937" spans="1:8" x14ac:dyDescent="0.3">
      <c r="A2937" s="3" t="s">
        <v>20</v>
      </c>
      <c r="B2937" s="3" t="s">
        <v>1851</v>
      </c>
      <c r="C2937" s="3" t="s">
        <v>1852</v>
      </c>
      <c r="D2937" s="3" t="str">
        <f t="shared" ref="D2937:D2938" si="938">LEFT(C2937,1)&amp;"*****"&amp;RIGHT(C2937,3)</f>
        <v>성*****(주)</v>
      </c>
      <c r="E2937" s="3" t="s">
        <v>700</v>
      </c>
      <c r="F2937" s="3" t="s">
        <v>47</v>
      </c>
      <c r="G2937" s="3" t="s">
        <v>1853</v>
      </c>
      <c r="H2937" t="str">
        <f t="shared" si="936"/>
        <v>광주광역시 서구 풍암순환로</v>
      </c>
    </row>
    <row r="2938" spans="1:8" x14ac:dyDescent="0.3">
      <c r="A2938" s="3" t="s">
        <v>20</v>
      </c>
      <c r="B2938" s="3" t="s">
        <v>1860</v>
      </c>
      <c r="C2938" s="3" t="s">
        <v>1852</v>
      </c>
      <c r="D2938" s="3" t="str">
        <f t="shared" si="938"/>
        <v>성*****(주)</v>
      </c>
      <c r="E2938" s="3" t="s">
        <v>700</v>
      </c>
      <c r="F2938" s="3" t="s">
        <v>47</v>
      </c>
      <c r="G2938" s="3" t="s">
        <v>1853</v>
      </c>
      <c r="H2938" t="str">
        <f t="shared" si="936"/>
        <v>광주광역시 서구 풍암순환로</v>
      </c>
    </row>
    <row r="2939" spans="1:8" x14ac:dyDescent="0.3">
      <c r="A2939" s="3" t="s">
        <v>38</v>
      </c>
      <c r="B2939" s="3" t="s">
        <v>1846</v>
      </c>
      <c r="C2939" s="3" t="s">
        <v>1847</v>
      </c>
      <c r="D2939" s="3" t="str">
        <f>LEFT(C2939,4)&amp;"*****"&amp;RIGHT(C2939,1)</f>
        <v>(주)트*****드</v>
      </c>
      <c r="E2939" s="3" t="s">
        <v>1861</v>
      </c>
      <c r="F2939" s="3" t="s">
        <v>47</v>
      </c>
      <c r="G2939" s="3" t="s">
        <v>1859</v>
      </c>
      <c r="H2939" t="str">
        <f>LEFT(G2939,14)</f>
        <v>광주광역시 서구 풍암순환로</v>
      </c>
    </row>
    <row r="2940" spans="1:8" x14ac:dyDescent="0.3">
      <c r="A2940" s="3" t="s">
        <v>38</v>
      </c>
      <c r="B2940" s="3" t="s">
        <v>1851</v>
      </c>
      <c r="C2940" s="3" t="s">
        <v>1852</v>
      </c>
      <c r="D2940" s="3" t="str">
        <f t="shared" ref="D2940:D2943" si="939">LEFT(C2940,1)&amp;"*****"&amp;RIGHT(C2940,3)</f>
        <v>성*****(주)</v>
      </c>
      <c r="E2940" s="3" t="s">
        <v>1862</v>
      </c>
      <c r="F2940" s="3" t="s">
        <v>47</v>
      </c>
      <c r="G2940" s="3" t="s">
        <v>1853</v>
      </c>
      <c r="H2940" t="str">
        <f t="shared" ref="H2940:H2957" si="940">LEFT(G2940,14)</f>
        <v>광주광역시 서구 풍암순환로</v>
      </c>
    </row>
    <row r="2941" spans="1:8" x14ac:dyDescent="0.3">
      <c r="A2941" s="3" t="s">
        <v>38</v>
      </c>
      <c r="B2941" s="3" t="s">
        <v>1860</v>
      </c>
      <c r="C2941" s="3" t="s">
        <v>1852</v>
      </c>
      <c r="D2941" s="3" t="str">
        <f t="shared" si="939"/>
        <v>성*****(주)</v>
      </c>
      <c r="E2941" s="3" t="s">
        <v>1863</v>
      </c>
      <c r="F2941" s="3" t="s">
        <v>47</v>
      </c>
      <c r="G2941" s="3" t="s">
        <v>1853</v>
      </c>
      <c r="H2941" t="str">
        <f t="shared" si="940"/>
        <v>광주광역시 서구 풍암순환로</v>
      </c>
    </row>
    <row r="2942" spans="1:8" x14ac:dyDescent="0.3">
      <c r="A2942" s="3" t="s">
        <v>33</v>
      </c>
      <c r="B2942" s="3" t="s">
        <v>1851</v>
      </c>
      <c r="C2942" s="3" t="s">
        <v>1852</v>
      </c>
      <c r="D2942" s="3" t="str">
        <f t="shared" si="939"/>
        <v>성*****(주)</v>
      </c>
      <c r="E2942" s="3" t="s">
        <v>700</v>
      </c>
      <c r="F2942" s="3" t="s">
        <v>47</v>
      </c>
      <c r="G2942" s="3" t="s">
        <v>1853</v>
      </c>
      <c r="H2942" t="str">
        <f t="shared" si="940"/>
        <v>광주광역시 서구 풍암순환로</v>
      </c>
    </row>
    <row r="2943" spans="1:8" x14ac:dyDescent="0.3">
      <c r="A2943" s="3" t="s">
        <v>33</v>
      </c>
      <c r="B2943" s="3" t="s">
        <v>1860</v>
      </c>
      <c r="C2943" s="3" t="s">
        <v>1852</v>
      </c>
      <c r="D2943" s="3" t="str">
        <f t="shared" si="939"/>
        <v>성*****(주)</v>
      </c>
      <c r="E2943" s="3" t="s">
        <v>700</v>
      </c>
      <c r="F2943" s="3" t="s">
        <v>47</v>
      </c>
      <c r="G2943" s="3" t="s">
        <v>1853</v>
      </c>
      <c r="H2943" t="str">
        <f t="shared" si="940"/>
        <v>광주광역시 서구 풍암순환로</v>
      </c>
    </row>
    <row r="2944" spans="1:8" x14ac:dyDescent="0.3">
      <c r="A2944" s="3" t="s">
        <v>33</v>
      </c>
      <c r="B2944" s="3" t="s">
        <v>1846</v>
      </c>
      <c r="C2944" s="3" t="s">
        <v>1847</v>
      </c>
      <c r="D2944" s="3" t="str">
        <f t="shared" ref="D2944:D2946" si="941">LEFT(C2944,4)&amp;"*****"&amp;RIGHT(C2944,1)</f>
        <v>(주)트*****드</v>
      </c>
      <c r="E2944" s="3" t="s">
        <v>1630</v>
      </c>
      <c r="F2944" s="3" t="s">
        <v>47</v>
      </c>
      <c r="G2944" s="3" t="s">
        <v>1859</v>
      </c>
      <c r="H2944" t="str">
        <f t="shared" si="940"/>
        <v>광주광역시 서구 풍암순환로</v>
      </c>
    </row>
    <row r="2945" spans="1:8" x14ac:dyDescent="0.3">
      <c r="A2945" s="3" t="s">
        <v>32</v>
      </c>
      <c r="B2945" s="3" t="s">
        <v>1846</v>
      </c>
      <c r="C2945" s="3" t="s">
        <v>1847</v>
      </c>
      <c r="D2945" s="3" t="str">
        <f t="shared" si="941"/>
        <v>(주)트*****드</v>
      </c>
      <c r="E2945" s="3" t="s">
        <v>1864</v>
      </c>
      <c r="F2945" s="3" t="s">
        <v>47</v>
      </c>
      <c r="G2945" s="3" t="s">
        <v>1859</v>
      </c>
      <c r="H2945" t="str">
        <f t="shared" si="940"/>
        <v>광주광역시 서구 풍암순환로</v>
      </c>
    </row>
    <row r="2946" spans="1:8" x14ac:dyDescent="0.3">
      <c r="A2946" s="3" t="s">
        <v>36</v>
      </c>
      <c r="B2946" s="3" t="s">
        <v>1846</v>
      </c>
      <c r="C2946" s="3" t="s">
        <v>1847</v>
      </c>
      <c r="D2946" s="3" t="str">
        <f t="shared" si="941"/>
        <v>(주)트*****드</v>
      </c>
      <c r="E2946" s="3" t="s">
        <v>1865</v>
      </c>
      <c r="F2946" s="3" t="s">
        <v>47</v>
      </c>
      <c r="G2946" s="3" t="s">
        <v>1859</v>
      </c>
      <c r="H2946" t="str">
        <f t="shared" si="940"/>
        <v>광주광역시 서구 풍암순환로</v>
      </c>
    </row>
    <row r="2947" spans="1:8" x14ac:dyDescent="0.3">
      <c r="A2947" s="3" t="s">
        <v>36</v>
      </c>
      <c r="B2947" s="3" t="s">
        <v>1851</v>
      </c>
      <c r="C2947" s="3" t="s">
        <v>1852</v>
      </c>
      <c r="D2947" s="3" t="str">
        <f t="shared" ref="D2947:D2952" si="942">LEFT(C2947,1)&amp;"*****"&amp;RIGHT(C2947,3)</f>
        <v>성*****(주)</v>
      </c>
      <c r="E2947" s="3" t="s">
        <v>81</v>
      </c>
      <c r="F2947" s="3" t="s">
        <v>47</v>
      </c>
      <c r="G2947" s="3" t="s">
        <v>1853</v>
      </c>
      <c r="H2947" t="str">
        <f t="shared" si="940"/>
        <v>광주광역시 서구 풍암순환로</v>
      </c>
    </row>
    <row r="2948" spans="1:8" x14ac:dyDescent="0.3">
      <c r="A2948" s="3" t="s">
        <v>36</v>
      </c>
      <c r="B2948" s="3" t="s">
        <v>1860</v>
      </c>
      <c r="C2948" s="3" t="s">
        <v>1852</v>
      </c>
      <c r="D2948" s="3" t="str">
        <f t="shared" si="942"/>
        <v>성*****(주)</v>
      </c>
      <c r="E2948" s="3" t="s">
        <v>81</v>
      </c>
      <c r="F2948" s="3" t="s">
        <v>47</v>
      </c>
      <c r="G2948" s="3" t="s">
        <v>1853</v>
      </c>
      <c r="H2948" t="str">
        <f t="shared" si="940"/>
        <v>광주광역시 서구 풍암순환로</v>
      </c>
    </row>
    <row r="2949" spans="1:8" x14ac:dyDescent="0.3">
      <c r="A2949" s="3" t="s">
        <v>28</v>
      </c>
      <c r="B2949" s="3" t="s">
        <v>1851</v>
      </c>
      <c r="C2949" s="3" t="s">
        <v>1852</v>
      </c>
      <c r="D2949" s="3" t="str">
        <f t="shared" si="942"/>
        <v>성*****(주)</v>
      </c>
      <c r="E2949" s="3" t="s">
        <v>80</v>
      </c>
      <c r="F2949" s="3" t="s">
        <v>47</v>
      </c>
      <c r="G2949" s="3" t="s">
        <v>1853</v>
      </c>
      <c r="H2949" t="str">
        <f t="shared" si="940"/>
        <v>광주광역시 서구 풍암순환로</v>
      </c>
    </row>
    <row r="2950" spans="1:8" x14ac:dyDescent="0.3">
      <c r="A2950" s="3" t="s">
        <v>28</v>
      </c>
      <c r="B2950" s="3" t="s">
        <v>1860</v>
      </c>
      <c r="C2950" s="3" t="s">
        <v>1852</v>
      </c>
      <c r="D2950" s="3" t="str">
        <f t="shared" si="942"/>
        <v>성*****(주)</v>
      </c>
      <c r="E2950" s="3" t="s">
        <v>80</v>
      </c>
      <c r="F2950" s="3" t="s">
        <v>47</v>
      </c>
      <c r="G2950" s="3" t="s">
        <v>1853</v>
      </c>
      <c r="H2950" t="str">
        <f t="shared" si="940"/>
        <v>광주광역시 서구 풍암순환로</v>
      </c>
    </row>
    <row r="2951" spans="1:8" x14ac:dyDescent="0.3">
      <c r="A2951" s="3" t="s">
        <v>32</v>
      </c>
      <c r="B2951" s="3" t="s">
        <v>1851</v>
      </c>
      <c r="C2951" s="3" t="s">
        <v>1852</v>
      </c>
      <c r="D2951" s="3" t="str">
        <f t="shared" si="942"/>
        <v>성*****(주)</v>
      </c>
      <c r="E2951" s="3" t="s">
        <v>80</v>
      </c>
      <c r="F2951" s="3" t="s">
        <v>47</v>
      </c>
      <c r="G2951" s="3" t="s">
        <v>1853</v>
      </c>
      <c r="H2951" t="str">
        <f t="shared" si="940"/>
        <v>광주광역시 서구 풍암순환로</v>
      </c>
    </row>
    <row r="2952" spans="1:8" x14ac:dyDescent="0.3">
      <c r="A2952" s="3" t="s">
        <v>32</v>
      </c>
      <c r="B2952" s="3" t="s">
        <v>1860</v>
      </c>
      <c r="C2952" s="3" t="s">
        <v>1852</v>
      </c>
      <c r="D2952" s="3" t="str">
        <f t="shared" si="942"/>
        <v>성*****(주)</v>
      </c>
      <c r="E2952" s="3" t="s">
        <v>80</v>
      </c>
      <c r="F2952" s="3" t="s">
        <v>47</v>
      </c>
      <c r="G2952" s="3" t="s">
        <v>1853</v>
      </c>
      <c r="H2952" t="str">
        <f t="shared" si="940"/>
        <v>광주광역시 서구 풍암순환로</v>
      </c>
    </row>
    <row r="2953" spans="1:8" x14ac:dyDescent="0.3">
      <c r="A2953" s="3" t="s">
        <v>30</v>
      </c>
      <c r="B2953" s="3" t="s">
        <v>1846</v>
      </c>
      <c r="C2953" s="3" t="s">
        <v>1847</v>
      </c>
      <c r="D2953" s="3" t="str">
        <f t="shared" ref="D2953:D2954" si="943">LEFT(C2953,4)&amp;"*****"&amp;RIGHT(C2953,1)</f>
        <v>(주)트*****드</v>
      </c>
      <c r="E2953" s="3" t="s">
        <v>118</v>
      </c>
      <c r="F2953" s="3" t="s">
        <v>47</v>
      </c>
      <c r="G2953" s="3" t="s">
        <v>1859</v>
      </c>
      <c r="H2953" t="str">
        <f t="shared" si="940"/>
        <v>광주광역시 서구 풍암순환로</v>
      </c>
    </row>
    <row r="2954" spans="1:8" x14ac:dyDescent="0.3">
      <c r="A2954" s="3" t="s">
        <v>28</v>
      </c>
      <c r="B2954" s="3" t="s">
        <v>1846</v>
      </c>
      <c r="C2954" s="3" t="s">
        <v>1847</v>
      </c>
      <c r="D2954" s="3" t="str">
        <f t="shared" si="943"/>
        <v>(주)트*****드</v>
      </c>
      <c r="E2954" s="3" t="s">
        <v>1864</v>
      </c>
      <c r="F2954" s="3" t="s">
        <v>47</v>
      </c>
      <c r="G2954" s="3" t="s">
        <v>1859</v>
      </c>
      <c r="H2954" t="str">
        <f t="shared" si="940"/>
        <v>광주광역시 서구 풍암순환로</v>
      </c>
    </row>
    <row r="2955" spans="1:8" x14ac:dyDescent="0.3">
      <c r="A2955" s="3" t="s">
        <v>30</v>
      </c>
      <c r="B2955" s="3" t="s">
        <v>1860</v>
      </c>
      <c r="C2955" s="3" t="s">
        <v>1852</v>
      </c>
      <c r="D2955" s="3" t="str">
        <f t="shared" ref="D2955:D2957" si="944">LEFT(C2955,1)&amp;"*****"&amp;RIGHT(C2955,3)</f>
        <v>성*****(주)</v>
      </c>
      <c r="E2955" s="3" t="s">
        <v>77</v>
      </c>
      <c r="F2955" s="3" t="s">
        <v>47</v>
      </c>
      <c r="G2955" s="3" t="s">
        <v>1853</v>
      </c>
      <c r="H2955" t="str">
        <f t="shared" si="940"/>
        <v>광주광역시 서구 풍암순환로</v>
      </c>
    </row>
    <row r="2956" spans="1:8" x14ac:dyDescent="0.3">
      <c r="A2956" s="3" t="s">
        <v>30</v>
      </c>
      <c r="B2956" s="3" t="s">
        <v>1851</v>
      </c>
      <c r="C2956" s="3" t="s">
        <v>1852</v>
      </c>
      <c r="D2956" s="3" t="str">
        <f t="shared" si="944"/>
        <v>성*****(주)</v>
      </c>
      <c r="E2956" s="3" t="s">
        <v>77</v>
      </c>
      <c r="F2956" s="3" t="s">
        <v>47</v>
      </c>
      <c r="G2956" s="3" t="s">
        <v>1853</v>
      </c>
      <c r="H2956" t="str">
        <f t="shared" si="940"/>
        <v>광주광역시 서구 풍암순환로</v>
      </c>
    </row>
    <row r="2957" spans="1:8" x14ac:dyDescent="0.3">
      <c r="A2957" s="3" t="s">
        <v>9</v>
      </c>
      <c r="B2957" s="3" t="s">
        <v>1860</v>
      </c>
      <c r="C2957" s="3" t="s">
        <v>1852</v>
      </c>
      <c r="D2957" s="3" t="str">
        <f t="shared" si="944"/>
        <v>성*****(주)</v>
      </c>
      <c r="E2957" s="3" t="s">
        <v>1866</v>
      </c>
      <c r="F2957" s="3" t="s">
        <v>47</v>
      </c>
      <c r="G2957" s="3" t="s">
        <v>1853</v>
      </c>
      <c r="H2957" t="str">
        <f t="shared" si="940"/>
        <v>광주광역시 서구 풍암순환로</v>
      </c>
    </row>
    <row r="2958" spans="1:8" x14ac:dyDescent="0.3">
      <c r="A2958" s="3" t="s">
        <v>58</v>
      </c>
      <c r="B2958" s="3" t="s">
        <v>1846</v>
      </c>
      <c r="C2958" s="3" t="s">
        <v>1847</v>
      </c>
      <c r="D2958" s="3" t="str">
        <f>LEFT(C2958,4)&amp;"*****"&amp;RIGHT(C2958,1)</f>
        <v>(주)트*****드</v>
      </c>
      <c r="E2958" s="3" t="s">
        <v>1867</v>
      </c>
      <c r="F2958" s="3" t="s">
        <v>47</v>
      </c>
      <c r="G2958" s="3" t="s">
        <v>1859</v>
      </c>
      <c r="H2958" t="str">
        <f>LEFT(G2958,14)</f>
        <v>광주광역시 서구 풍암순환로</v>
      </c>
    </row>
    <row r="2959" spans="1:8" x14ac:dyDescent="0.3">
      <c r="A2959" s="3" t="s">
        <v>22</v>
      </c>
      <c r="B2959" s="3" t="s">
        <v>1860</v>
      </c>
      <c r="C2959" s="3" t="s">
        <v>1852</v>
      </c>
      <c r="D2959" s="3" t="str">
        <f t="shared" ref="D2959:D2962" si="945">LEFT(C2959,1)&amp;"*****"&amp;RIGHT(C2959,3)</f>
        <v>성*****(주)</v>
      </c>
      <c r="E2959" s="3" t="s">
        <v>792</v>
      </c>
      <c r="F2959" s="3" t="s">
        <v>47</v>
      </c>
      <c r="G2959" s="3" t="s">
        <v>1853</v>
      </c>
      <c r="H2959" t="str">
        <f t="shared" ref="H2959:H2962" si="946">LEFT(G2959,14)</f>
        <v>광주광역시 서구 풍암순환로</v>
      </c>
    </row>
    <row r="2960" spans="1:8" x14ac:dyDescent="0.3">
      <c r="A2960" s="3" t="s">
        <v>9</v>
      </c>
      <c r="B2960" s="3" t="s">
        <v>1851</v>
      </c>
      <c r="C2960" s="3" t="s">
        <v>1852</v>
      </c>
      <c r="D2960" s="3" t="str">
        <f t="shared" si="945"/>
        <v>성*****(주)</v>
      </c>
      <c r="E2960" s="3" t="s">
        <v>1328</v>
      </c>
      <c r="F2960" s="3" t="s">
        <v>47</v>
      </c>
      <c r="G2960" s="3" t="s">
        <v>1853</v>
      </c>
      <c r="H2960" t="str">
        <f t="shared" si="946"/>
        <v>광주광역시 서구 풍암순환로</v>
      </c>
    </row>
    <row r="2961" spans="1:8" x14ac:dyDescent="0.3">
      <c r="A2961" s="3" t="s">
        <v>22</v>
      </c>
      <c r="B2961" s="3" t="s">
        <v>1851</v>
      </c>
      <c r="C2961" s="3" t="s">
        <v>1852</v>
      </c>
      <c r="D2961" s="3" t="str">
        <f t="shared" si="945"/>
        <v>성*****(주)</v>
      </c>
      <c r="E2961" s="3" t="s">
        <v>792</v>
      </c>
      <c r="F2961" s="3" t="s">
        <v>47</v>
      </c>
      <c r="G2961" s="3" t="s">
        <v>1853</v>
      </c>
      <c r="H2961" t="str">
        <f t="shared" si="946"/>
        <v>광주광역시 서구 풍암순환로</v>
      </c>
    </row>
    <row r="2962" spans="1:8" x14ac:dyDescent="0.3">
      <c r="A2962" s="3" t="s">
        <v>15</v>
      </c>
      <c r="B2962" s="3" t="s">
        <v>1860</v>
      </c>
      <c r="C2962" s="3" t="s">
        <v>1852</v>
      </c>
      <c r="D2962" s="3" t="str">
        <f t="shared" si="945"/>
        <v>성*****(주)</v>
      </c>
      <c r="E2962" s="3" t="s">
        <v>193</v>
      </c>
      <c r="F2962" s="3" t="s">
        <v>47</v>
      </c>
      <c r="G2962" s="3" t="s">
        <v>1853</v>
      </c>
      <c r="H2962" t="str">
        <f t="shared" si="946"/>
        <v>광주광역시 서구 풍암순환로</v>
      </c>
    </row>
    <row r="2963" spans="1:8" x14ac:dyDescent="0.3">
      <c r="A2963" s="3" t="s">
        <v>15</v>
      </c>
      <c r="B2963" s="3" t="s">
        <v>1868</v>
      </c>
      <c r="C2963" s="3" t="s">
        <v>1869</v>
      </c>
      <c r="D2963" s="3" t="str">
        <f>LEFT(C2963,1)&amp;"*********"&amp;RIGHT(C2963,3)</f>
        <v>사*********교육원</v>
      </c>
      <c r="E2963" s="3" t="s">
        <v>66</v>
      </c>
      <c r="F2963" s="3" t="s">
        <v>13</v>
      </c>
      <c r="G2963" s="3" t="s">
        <v>1870</v>
      </c>
      <c r="H2963" t="str">
        <f>LEFT(G2963,14)</f>
        <v>광주광역시 서구 풍암신흥로</v>
      </c>
    </row>
    <row r="2964" spans="1:8" x14ac:dyDescent="0.3">
      <c r="A2964" s="3" t="s">
        <v>15</v>
      </c>
      <c r="B2964" s="3" t="s">
        <v>1871</v>
      </c>
      <c r="C2964" s="3" t="s">
        <v>1872</v>
      </c>
      <c r="D2964" s="3" t="str">
        <f t="shared" ref="D2964" si="947">LEFT(C2964,4)&amp;"*"&amp;RIGHT(C2964,1)</f>
        <v>주식회사*사</v>
      </c>
      <c r="E2964" s="3" t="s">
        <v>66</v>
      </c>
      <c r="F2964" s="3" t="s">
        <v>47</v>
      </c>
      <c r="G2964" s="3" t="s">
        <v>1870</v>
      </c>
      <c r="H2964" t="str">
        <f>LEFT(G2964,14)</f>
        <v>광주광역시 서구 풍암신흥로</v>
      </c>
    </row>
    <row r="2965" spans="1:8" x14ac:dyDescent="0.3">
      <c r="A2965" s="3" t="s">
        <v>9</v>
      </c>
      <c r="B2965" s="3" t="s">
        <v>1868</v>
      </c>
      <c r="C2965" s="3" t="s">
        <v>1869</v>
      </c>
      <c r="D2965" s="3" t="str">
        <f t="shared" ref="D2965:D2966" si="948">LEFT(C2965,1)&amp;"*********"&amp;RIGHT(C2965,3)</f>
        <v>사*********교육원</v>
      </c>
      <c r="E2965" s="3" t="s">
        <v>66</v>
      </c>
      <c r="F2965" s="3" t="s">
        <v>13</v>
      </c>
      <c r="G2965" s="3" t="s">
        <v>1870</v>
      </c>
      <c r="H2965" t="str">
        <f t="shared" ref="H2965:H2966" si="949">LEFT(G2965,14)</f>
        <v>광주광역시 서구 풍암신흥로</v>
      </c>
    </row>
    <row r="2966" spans="1:8" x14ac:dyDescent="0.3">
      <c r="A2966" s="3" t="s">
        <v>22</v>
      </c>
      <c r="B2966" s="3" t="s">
        <v>1868</v>
      </c>
      <c r="C2966" s="3" t="s">
        <v>1869</v>
      </c>
      <c r="D2966" s="3" t="str">
        <f t="shared" si="948"/>
        <v>사*********교육원</v>
      </c>
      <c r="E2966" s="3" t="s">
        <v>68</v>
      </c>
      <c r="F2966" s="3" t="s">
        <v>13</v>
      </c>
      <c r="G2966" s="3" t="s">
        <v>1870</v>
      </c>
      <c r="H2966" t="str">
        <f t="shared" si="949"/>
        <v>광주광역시 서구 풍암신흥로</v>
      </c>
    </row>
    <row r="2967" spans="1:8" x14ac:dyDescent="0.3">
      <c r="A2967" s="3" t="s">
        <v>22</v>
      </c>
      <c r="B2967" s="3" t="s">
        <v>1871</v>
      </c>
      <c r="C2967" s="3" t="s">
        <v>1872</v>
      </c>
      <c r="D2967" s="3" t="str">
        <f t="shared" ref="D2967" si="950">LEFT(C2967,4)&amp;"*"&amp;RIGHT(C2967,1)</f>
        <v>주식회사*사</v>
      </c>
      <c r="E2967" s="3" t="s">
        <v>68</v>
      </c>
      <c r="F2967" s="3" t="s">
        <v>47</v>
      </c>
      <c r="G2967" s="3" t="s">
        <v>1870</v>
      </c>
      <c r="H2967" t="str">
        <f t="shared" ref="H2967:H2977" si="951">LEFT(G2967,14)</f>
        <v>광주광역시 서구 풍암신흥로</v>
      </c>
    </row>
    <row r="2968" spans="1:8" x14ac:dyDescent="0.3">
      <c r="A2968" s="3" t="s">
        <v>22</v>
      </c>
      <c r="B2968" s="3" t="s">
        <v>1873</v>
      </c>
      <c r="C2968" s="3" t="s">
        <v>1874</v>
      </c>
      <c r="D2968" s="3" t="str">
        <f>LEFT(C2968,4)&amp;"****"&amp;RIGHT(C2968,1)</f>
        <v>(유)대****발</v>
      </c>
      <c r="E2968" s="3" t="s">
        <v>68</v>
      </c>
      <c r="F2968" s="3" t="s">
        <v>47</v>
      </c>
      <c r="G2968" s="3" t="s">
        <v>1875</v>
      </c>
      <c r="H2968" t="str">
        <f t="shared" si="951"/>
        <v>광주광역시 서구 풍암신흥로</v>
      </c>
    </row>
    <row r="2969" spans="1:8" x14ac:dyDescent="0.3">
      <c r="A2969" s="3" t="s">
        <v>9</v>
      </c>
      <c r="B2969" s="3" t="s">
        <v>1871</v>
      </c>
      <c r="C2969" s="3" t="s">
        <v>1872</v>
      </c>
      <c r="D2969" s="3" t="str">
        <f t="shared" ref="D2969" si="952">LEFT(C2969,4)&amp;"*"&amp;RIGHT(C2969,1)</f>
        <v>주식회사*사</v>
      </c>
      <c r="E2969" s="3" t="s">
        <v>66</v>
      </c>
      <c r="F2969" s="3" t="s">
        <v>47</v>
      </c>
      <c r="G2969" s="3" t="s">
        <v>1870</v>
      </c>
      <c r="H2969" t="str">
        <f t="shared" si="951"/>
        <v>광주광역시 서구 풍암신흥로</v>
      </c>
    </row>
    <row r="2970" spans="1:8" x14ac:dyDescent="0.3">
      <c r="A2970" s="3" t="s">
        <v>9</v>
      </c>
      <c r="B2970" s="3" t="s">
        <v>1873</v>
      </c>
      <c r="C2970" s="3" t="s">
        <v>1874</v>
      </c>
      <c r="D2970" s="3" t="str">
        <f>LEFT(C2970,4)&amp;"****"&amp;RIGHT(C2970,1)</f>
        <v>(유)대****발</v>
      </c>
      <c r="E2970" s="3" t="s">
        <v>66</v>
      </c>
      <c r="F2970" s="3" t="s">
        <v>47</v>
      </c>
      <c r="G2970" s="3" t="s">
        <v>1875</v>
      </c>
      <c r="H2970" t="str">
        <f t="shared" si="951"/>
        <v>광주광역시 서구 풍암신흥로</v>
      </c>
    </row>
    <row r="2971" spans="1:8" x14ac:dyDescent="0.3">
      <c r="A2971" s="3" t="s">
        <v>20</v>
      </c>
      <c r="B2971" s="3" t="s">
        <v>1868</v>
      </c>
      <c r="C2971" s="3" t="s">
        <v>1869</v>
      </c>
      <c r="D2971" s="3" t="str">
        <f>LEFT(C2971,1)&amp;"*********"&amp;RIGHT(C2971,3)</f>
        <v>사*********교육원</v>
      </c>
      <c r="E2971" s="3" t="s">
        <v>69</v>
      </c>
      <c r="F2971" s="3" t="s">
        <v>13</v>
      </c>
      <c r="G2971" s="3" t="s">
        <v>1876</v>
      </c>
      <c r="H2971" t="str">
        <f t="shared" si="951"/>
        <v>광주광역시 서구 풍암신흥로</v>
      </c>
    </row>
    <row r="2972" spans="1:8" x14ac:dyDescent="0.3">
      <c r="A2972" s="3" t="s">
        <v>20</v>
      </c>
      <c r="B2972" s="3" t="s">
        <v>1871</v>
      </c>
      <c r="C2972" s="3" t="s">
        <v>1872</v>
      </c>
      <c r="D2972" s="3" t="str">
        <f t="shared" ref="D2972" si="953">LEFT(C2972,4)&amp;"*"&amp;RIGHT(C2972,1)</f>
        <v>주식회사*사</v>
      </c>
      <c r="E2972" s="3" t="s">
        <v>69</v>
      </c>
      <c r="F2972" s="3" t="s">
        <v>47</v>
      </c>
      <c r="G2972" s="3" t="s">
        <v>1876</v>
      </c>
      <c r="H2972" t="str">
        <f t="shared" si="951"/>
        <v>광주광역시 서구 풍암신흥로</v>
      </c>
    </row>
    <row r="2973" spans="1:8" x14ac:dyDescent="0.3">
      <c r="A2973" s="3" t="s">
        <v>20</v>
      </c>
      <c r="B2973" s="3" t="s">
        <v>1873</v>
      </c>
      <c r="C2973" s="3" t="s">
        <v>1874</v>
      </c>
      <c r="D2973" s="3" t="str">
        <f>LEFT(C2973,4)&amp;"****"&amp;RIGHT(C2973,1)</f>
        <v>(유)대****발</v>
      </c>
      <c r="E2973" s="3" t="s">
        <v>69</v>
      </c>
      <c r="F2973" s="3" t="s">
        <v>47</v>
      </c>
      <c r="G2973" s="3" t="s">
        <v>1875</v>
      </c>
      <c r="H2973" t="str">
        <f t="shared" si="951"/>
        <v>광주광역시 서구 풍암신흥로</v>
      </c>
    </row>
    <row r="2974" spans="1:8" x14ac:dyDescent="0.3">
      <c r="A2974" s="3" t="s">
        <v>33</v>
      </c>
      <c r="B2974" s="3" t="s">
        <v>1868</v>
      </c>
      <c r="C2974" s="3" t="s">
        <v>1869</v>
      </c>
      <c r="D2974" s="3" t="str">
        <f>LEFT(C2974,1)&amp;"*********"&amp;RIGHT(C2974,3)</f>
        <v>사*********교육원</v>
      </c>
      <c r="E2974" s="3" t="s">
        <v>69</v>
      </c>
      <c r="F2974" s="3" t="s">
        <v>13</v>
      </c>
      <c r="G2974" s="3" t="s">
        <v>1876</v>
      </c>
      <c r="H2974" t="str">
        <f t="shared" si="951"/>
        <v>광주광역시 서구 풍암신흥로</v>
      </c>
    </row>
    <row r="2975" spans="1:8" x14ac:dyDescent="0.3">
      <c r="A2975" s="3" t="s">
        <v>38</v>
      </c>
      <c r="B2975" s="3" t="s">
        <v>1871</v>
      </c>
      <c r="C2975" s="3" t="s">
        <v>1872</v>
      </c>
      <c r="D2975" s="3" t="str">
        <f t="shared" ref="D2975" si="954">LEFT(C2975,4)&amp;"*"&amp;RIGHT(C2975,1)</f>
        <v>주식회사*사</v>
      </c>
      <c r="E2975" s="3" t="s">
        <v>81</v>
      </c>
      <c r="F2975" s="3" t="s">
        <v>47</v>
      </c>
      <c r="G2975" s="3" t="s">
        <v>1876</v>
      </c>
      <c r="H2975" t="str">
        <f t="shared" si="951"/>
        <v>광주광역시 서구 풍암신흥로</v>
      </c>
    </row>
    <row r="2976" spans="1:8" x14ac:dyDescent="0.3">
      <c r="A2976" s="3" t="s">
        <v>38</v>
      </c>
      <c r="B2976" s="3" t="s">
        <v>1873</v>
      </c>
      <c r="C2976" s="3" t="s">
        <v>1874</v>
      </c>
      <c r="D2976" s="3" t="str">
        <f>LEFT(C2976,4)&amp;"****"&amp;RIGHT(C2976,1)</f>
        <v>(유)대****발</v>
      </c>
      <c r="E2976" s="3" t="s">
        <v>81</v>
      </c>
      <c r="F2976" s="3" t="s">
        <v>47</v>
      </c>
      <c r="G2976" s="3" t="s">
        <v>1875</v>
      </c>
      <c r="H2976" t="str">
        <f t="shared" si="951"/>
        <v>광주광역시 서구 풍암신흥로</v>
      </c>
    </row>
    <row r="2977" spans="1:8" x14ac:dyDescent="0.3">
      <c r="A2977" s="3" t="s">
        <v>33</v>
      </c>
      <c r="B2977" s="3" t="s">
        <v>1871</v>
      </c>
      <c r="C2977" s="3" t="s">
        <v>1872</v>
      </c>
      <c r="D2977" s="3" t="str">
        <f t="shared" ref="D2977" si="955">LEFT(C2977,4)&amp;"*"&amp;RIGHT(C2977,1)</f>
        <v>주식회사*사</v>
      </c>
      <c r="E2977" s="3" t="s">
        <v>69</v>
      </c>
      <c r="F2977" s="3" t="s">
        <v>47</v>
      </c>
      <c r="G2977" s="3" t="s">
        <v>1876</v>
      </c>
      <c r="H2977" t="str">
        <f t="shared" si="951"/>
        <v>광주광역시 서구 풍암신흥로</v>
      </c>
    </row>
    <row r="2978" spans="1:8" x14ac:dyDescent="0.3">
      <c r="A2978" s="3" t="s">
        <v>38</v>
      </c>
      <c r="B2978" s="3" t="s">
        <v>1868</v>
      </c>
      <c r="C2978" s="3" t="s">
        <v>1869</v>
      </c>
      <c r="D2978" s="3" t="str">
        <f t="shared" ref="D2978:D2979" si="956">LEFT(C2978,1)&amp;"*********"&amp;RIGHT(C2978,3)</f>
        <v>사*********교육원</v>
      </c>
      <c r="E2978" s="3" t="s">
        <v>81</v>
      </c>
      <c r="F2978" s="3" t="s">
        <v>13</v>
      </c>
      <c r="G2978" s="3" t="s">
        <v>1876</v>
      </c>
      <c r="H2978" t="str">
        <f t="shared" ref="H2978:H2979" si="957">LEFT(G2978,14)</f>
        <v>광주광역시 서구 풍암신흥로</v>
      </c>
    </row>
    <row r="2979" spans="1:8" x14ac:dyDescent="0.3">
      <c r="A2979" s="3" t="s">
        <v>36</v>
      </c>
      <c r="B2979" s="3" t="s">
        <v>1868</v>
      </c>
      <c r="C2979" s="3" t="s">
        <v>1869</v>
      </c>
      <c r="D2979" s="3" t="str">
        <f t="shared" si="956"/>
        <v>사*********교육원</v>
      </c>
      <c r="E2979" s="3" t="s">
        <v>81</v>
      </c>
      <c r="F2979" s="3" t="s">
        <v>13</v>
      </c>
      <c r="G2979" s="3" t="s">
        <v>1876</v>
      </c>
      <c r="H2979" t="str">
        <f t="shared" si="957"/>
        <v>광주광역시 서구 풍암신흥로</v>
      </c>
    </row>
    <row r="2980" spans="1:8" x14ac:dyDescent="0.3">
      <c r="A2980" s="3" t="s">
        <v>36</v>
      </c>
      <c r="B2980" s="3" t="s">
        <v>1871</v>
      </c>
      <c r="C2980" s="3" t="s">
        <v>1872</v>
      </c>
      <c r="D2980" s="3" t="str">
        <f t="shared" ref="D2980" si="958">LEFT(C2980,4)&amp;"*"&amp;RIGHT(C2980,1)</f>
        <v>주식회사*사</v>
      </c>
      <c r="E2980" s="3" t="s">
        <v>81</v>
      </c>
      <c r="F2980" s="3" t="s">
        <v>47</v>
      </c>
      <c r="G2980" s="3" t="s">
        <v>1876</v>
      </c>
      <c r="H2980" t="str">
        <f t="shared" ref="H2980:H2987" si="959">LEFT(G2980,14)</f>
        <v>광주광역시 서구 풍암신흥로</v>
      </c>
    </row>
    <row r="2981" spans="1:8" x14ac:dyDescent="0.3">
      <c r="A2981" s="3" t="s">
        <v>36</v>
      </c>
      <c r="B2981" s="3" t="s">
        <v>1873</v>
      </c>
      <c r="C2981" s="3" t="s">
        <v>1874</v>
      </c>
      <c r="D2981" s="3" t="str">
        <f>LEFT(C2981,4)&amp;"****"&amp;RIGHT(C2981,1)</f>
        <v>(유)대****발</v>
      </c>
      <c r="E2981" s="3" t="s">
        <v>81</v>
      </c>
      <c r="F2981" s="3" t="s">
        <v>47</v>
      </c>
      <c r="G2981" s="3" t="s">
        <v>1875</v>
      </c>
      <c r="H2981" t="str">
        <f t="shared" si="959"/>
        <v>광주광역시 서구 풍암신흥로</v>
      </c>
    </row>
    <row r="2982" spans="1:8" x14ac:dyDescent="0.3">
      <c r="A2982" s="3" t="s">
        <v>32</v>
      </c>
      <c r="B2982" s="3" t="s">
        <v>1871</v>
      </c>
      <c r="C2982" s="3" t="s">
        <v>1872</v>
      </c>
      <c r="D2982" s="3" t="str">
        <f t="shared" ref="D2982" si="960">LEFT(C2982,4)&amp;"*"&amp;RIGHT(C2982,1)</f>
        <v>주식회사*사</v>
      </c>
      <c r="E2982" s="3" t="s">
        <v>80</v>
      </c>
      <c r="F2982" s="3" t="s">
        <v>47</v>
      </c>
      <c r="G2982" s="3" t="s">
        <v>1876</v>
      </c>
      <c r="H2982" t="str">
        <f t="shared" si="959"/>
        <v>광주광역시 서구 풍암신흥로</v>
      </c>
    </row>
    <row r="2983" spans="1:8" x14ac:dyDescent="0.3">
      <c r="A2983" s="3" t="s">
        <v>32</v>
      </c>
      <c r="B2983" s="3" t="s">
        <v>1873</v>
      </c>
      <c r="C2983" s="3" t="s">
        <v>1874</v>
      </c>
      <c r="D2983" s="3" t="str">
        <f>LEFT(C2983,4)&amp;"****"&amp;RIGHT(C2983,1)</f>
        <v>(유)대****발</v>
      </c>
      <c r="E2983" s="3" t="s">
        <v>80</v>
      </c>
      <c r="F2983" s="3" t="s">
        <v>47</v>
      </c>
      <c r="G2983" s="3" t="s">
        <v>1875</v>
      </c>
      <c r="H2983" t="str">
        <f t="shared" si="959"/>
        <v>광주광역시 서구 풍암신흥로</v>
      </c>
    </row>
    <row r="2984" spans="1:8" x14ac:dyDescent="0.3">
      <c r="A2984" s="3" t="s">
        <v>28</v>
      </c>
      <c r="B2984" s="3" t="s">
        <v>1868</v>
      </c>
      <c r="C2984" s="3" t="s">
        <v>1869</v>
      </c>
      <c r="D2984" s="3" t="str">
        <f>LEFT(C2984,1)&amp;"*********"&amp;RIGHT(C2984,3)</f>
        <v>사*********교육원</v>
      </c>
      <c r="E2984" s="3" t="s">
        <v>80</v>
      </c>
      <c r="F2984" s="3" t="s">
        <v>13</v>
      </c>
      <c r="G2984" s="3" t="s">
        <v>1876</v>
      </c>
      <c r="H2984" t="str">
        <f t="shared" si="959"/>
        <v>광주광역시 서구 풍암신흥로</v>
      </c>
    </row>
    <row r="2985" spans="1:8" x14ac:dyDescent="0.3">
      <c r="A2985" s="3" t="s">
        <v>28</v>
      </c>
      <c r="B2985" s="3" t="s">
        <v>1873</v>
      </c>
      <c r="C2985" s="3" t="s">
        <v>1874</v>
      </c>
      <c r="D2985" s="3" t="str">
        <f>LEFT(C2985,4)&amp;"****"&amp;RIGHT(C2985,1)</f>
        <v>(유)대****발</v>
      </c>
      <c r="E2985" s="3" t="s">
        <v>80</v>
      </c>
      <c r="F2985" s="3" t="s">
        <v>47</v>
      </c>
      <c r="G2985" s="3" t="s">
        <v>1875</v>
      </c>
      <c r="H2985" t="str">
        <f t="shared" si="959"/>
        <v>광주광역시 서구 풍암신흥로</v>
      </c>
    </row>
    <row r="2986" spans="1:8" x14ac:dyDescent="0.3">
      <c r="A2986" s="3" t="s">
        <v>30</v>
      </c>
      <c r="B2986" s="3" t="s">
        <v>1868</v>
      </c>
      <c r="C2986" s="3" t="s">
        <v>1869</v>
      </c>
      <c r="D2986" s="3" t="str">
        <f>LEFT(C2986,1)&amp;"*********"&amp;RIGHT(C2986,3)</f>
        <v>사*********교육원</v>
      </c>
      <c r="E2986" s="3" t="s">
        <v>77</v>
      </c>
      <c r="F2986" s="3" t="s">
        <v>13</v>
      </c>
      <c r="G2986" s="3" t="s">
        <v>1876</v>
      </c>
      <c r="H2986" t="str">
        <f t="shared" si="959"/>
        <v>광주광역시 서구 풍암신흥로</v>
      </c>
    </row>
    <row r="2987" spans="1:8" x14ac:dyDescent="0.3">
      <c r="A2987" s="3" t="s">
        <v>30</v>
      </c>
      <c r="B2987" s="3" t="s">
        <v>1871</v>
      </c>
      <c r="C2987" s="3" t="s">
        <v>1872</v>
      </c>
      <c r="D2987" s="3" t="str">
        <f t="shared" ref="D2987" si="961">LEFT(C2987,4)&amp;"*"&amp;RIGHT(C2987,1)</f>
        <v>주식회사*사</v>
      </c>
      <c r="E2987" s="3" t="s">
        <v>77</v>
      </c>
      <c r="F2987" s="3" t="s">
        <v>47</v>
      </c>
      <c r="G2987" s="3" t="s">
        <v>1876</v>
      </c>
      <c r="H2987" t="str">
        <f t="shared" si="959"/>
        <v>광주광역시 서구 풍암신흥로</v>
      </c>
    </row>
    <row r="2988" spans="1:8" x14ac:dyDescent="0.3">
      <c r="A2988" s="3" t="s">
        <v>30</v>
      </c>
      <c r="B2988" s="3" t="s">
        <v>1873</v>
      </c>
      <c r="C2988" s="3" t="s">
        <v>1874</v>
      </c>
      <c r="D2988" s="3" t="str">
        <f t="shared" ref="D2988:D2989" si="962">LEFT(C2988,4)&amp;"****"&amp;RIGHT(C2988,1)</f>
        <v>(유)대****발</v>
      </c>
      <c r="E2988" s="3" t="s">
        <v>77</v>
      </c>
      <c r="F2988" s="3" t="s">
        <v>47</v>
      </c>
      <c r="G2988" s="3" t="s">
        <v>1875</v>
      </c>
      <c r="H2988" t="str">
        <f t="shared" ref="H2988:H2989" si="963">LEFT(G2988,14)</f>
        <v>광주광역시 서구 풍암신흥로</v>
      </c>
    </row>
    <row r="2989" spans="1:8" x14ac:dyDescent="0.3">
      <c r="A2989" s="3" t="s">
        <v>15</v>
      </c>
      <c r="B2989" s="3" t="s">
        <v>1873</v>
      </c>
      <c r="C2989" s="3" t="s">
        <v>1874</v>
      </c>
      <c r="D2989" s="3" t="str">
        <f t="shared" si="962"/>
        <v>(유)대****발</v>
      </c>
      <c r="E2989" s="3" t="s">
        <v>66</v>
      </c>
      <c r="F2989" s="3" t="s">
        <v>47</v>
      </c>
      <c r="G2989" s="3" t="s">
        <v>1875</v>
      </c>
      <c r="H2989" t="str">
        <f t="shared" si="963"/>
        <v>광주광역시 서구 풍암신흥로</v>
      </c>
    </row>
    <row r="2990" spans="1:8" x14ac:dyDescent="0.3">
      <c r="A2990" s="3" t="s">
        <v>32</v>
      </c>
      <c r="B2990" s="3" t="s">
        <v>1868</v>
      </c>
      <c r="C2990" s="3" t="s">
        <v>1869</v>
      </c>
      <c r="D2990" s="3" t="str">
        <f>LEFT(C2990,1)&amp;"*********"&amp;RIGHT(C2990,3)</f>
        <v>사*********교육원</v>
      </c>
      <c r="E2990" s="3" t="s">
        <v>80</v>
      </c>
      <c r="F2990" s="3" t="s">
        <v>13</v>
      </c>
      <c r="G2990" s="3" t="s">
        <v>1876</v>
      </c>
      <c r="H2990" t="str">
        <f>LEFT(G2990,14)</f>
        <v>광주광역시 서구 풍암신흥로</v>
      </c>
    </row>
    <row r="2991" spans="1:8" x14ac:dyDescent="0.3">
      <c r="A2991" s="3" t="s">
        <v>38</v>
      </c>
      <c r="B2991" s="3" t="s">
        <v>1877</v>
      </c>
      <c r="C2991" s="3" t="s">
        <v>1878</v>
      </c>
      <c r="D2991" s="3" t="str">
        <f t="shared" ref="D2991:D2997" si="964">LEFT(C2991,4)&amp;"**"&amp;RIGHT(C2991,1)</f>
        <v>(주)견**업</v>
      </c>
      <c r="E2991" s="3" t="s">
        <v>81</v>
      </c>
      <c r="F2991" s="3" t="s">
        <v>47</v>
      </c>
      <c r="G2991" s="3" t="s">
        <v>1879</v>
      </c>
      <c r="H2991" t="str">
        <f t="shared" ref="H2991:H2997" si="965">LEFT(G2991,14)</f>
        <v>광주광역시 서구 풍암신흥로</v>
      </c>
    </row>
    <row r="2992" spans="1:8" x14ac:dyDescent="0.3">
      <c r="A2992" s="3" t="s">
        <v>9</v>
      </c>
      <c r="B2992" s="3" t="s">
        <v>1877</v>
      </c>
      <c r="C2992" s="3" t="s">
        <v>1878</v>
      </c>
      <c r="D2992" s="3" t="str">
        <f t="shared" si="964"/>
        <v>(주)견**업</v>
      </c>
      <c r="E2992" s="3" t="s">
        <v>1856</v>
      </c>
      <c r="F2992" s="3" t="s">
        <v>47</v>
      </c>
      <c r="G2992" s="3" t="s">
        <v>1880</v>
      </c>
      <c r="H2992" t="str">
        <f t="shared" si="965"/>
        <v>광주광역시 서구 풍암신흥로</v>
      </c>
    </row>
    <row r="2993" spans="1:8" x14ac:dyDescent="0.3">
      <c r="A2993" s="3" t="s">
        <v>33</v>
      </c>
      <c r="B2993" s="3" t="s">
        <v>1877</v>
      </c>
      <c r="C2993" s="3" t="s">
        <v>1878</v>
      </c>
      <c r="D2993" s="3" t="str">
        <f t="shared" si="964"/>
        <v>(주)견**업</v>
      </c>
      <c r="E2993" s="3" t="s">
        <v>69</v>
      </c>
      <c r="F2993" s="3" t="s">
        <v>47</v>
      </c>
      <c r="G2993" s="3" t="s">
        <v>1879</v>
      </c>
      <c r="H2993" t="str">
        <f t="shared" si="965"/>
        <v>광주광역시 서구 풍암신흥로</v>
      </c>
    </row>
    <row r="2994" spans="1:8" x14ac:dyDescent="0.3">
      <c r="A2994" s="3" t="s">
        <v>32</v>
      </c>
      <c r="B2994" s="3" t="s">
        <v>1877</v>
      </c>
      <c r="C2994" s="3" t="s">
        <v>1878</v>
      </c>
      <c r="D2994" s="3" t="str">
        <f t="shared" si="964"/>
        <v>(주)견**업</v>
      </c>
      <c r="E2994" s="3" t="s">
        <v>1881</v>
      </c>
      <c r="F2994" s="3" t="s">
        <v>47</v>
      </c>
      <c r="G2994" s="3" t="s">
        <v>1879</v>
      </c>
      <c r="H2994" t="str">
        <f t="shared" si="965"/>
        <v>광주광역시 서구 풍암신흥로</v>
      </c>
    </row>
    <row r="2995" spans="1:8" x14ac:dyDescent="0.3">
      <c r="A2995" s="3" t="s">
        <v>36</v>
      </c>
      <c r="B2995" s="3" t="s">
        <v>1877</v>
      </c>
      <c r="C2995" s="3" t="s">
        <v>1878</v>
      </c>
      <c r="D2995" s="3" t="str">
        <f t="shared" si="964"/>
        <v>(주)견**업</v>
      </c>
      <c r="E2995" s="3" t="s">
        <v>81</v>
      </c>
      <c r="F2995" s="3" t="s">
        <v>47</v>
      </c>
      <c r="G2995" s="3" t="s">
        <v>1879</v>
      </c>
      <c r="H2995" t="str">
        <f t="shared" si="965"/>
        <v>광주광역시 서구 풍암신흥로</v>
      </c>
    </row>
    <row r="2996" spans="1:8" x14ac:dyDescent="0.3">
      <c r="A2996" s="3" t="s">
        <v>20</v>
      </c>
      <c r="B2996" s="3" t="s">
        <v>1877</v>
      </c>
      <c r="C2996" s="3" t="s">
        <v>1878</v>
      </c>
      <c r="D2996" s="3" t="str">
        <f t="shared" si="964"/>
        <v>(주)견**업</v>
      </c>
      <c r="E2996" s="3" t="s">
        <v>69</v>
      </c>
      <c r="F2996" s="3" t="s">
        <v>47</v>
      </c>
      <c r="G2996" s="3" t="s">
        <v>1879</v>
      </c>
      <c r="H2996" t="str">
        <f t="shared" si="965"/>
        <v>광주광역시 서구 풍암신흥로</v>
      </c>
    </row>
    <row r="2997" spans="1:8" x14ac:dyDescent="0.3">
      <c r="A2997" s="3" t="s">
        <v>15</v>
      </c>
      <c r="B2997" s="3" t="s">
        <v>1877</v>
      </c>
      <c r="C2997" s="3" t="s">
        <v>1878</v>
      </c>
      <c r="D2997" s="3" t="str">
        <f t="shared" si="964"/>
        <v>(주)견**업</v>
      </c>
      <c r="E2997" s="3" t="s">
        <v>66</v>
      </c>
      <c r="F2997" s="3" t="s">
        <v>47</v>
      </c>
      <c r="G2997" s="3" t="s">
        <v>1880</v>
      </c>
      <c r="H2997" t="str">
        <f t="shared" si="965"/>
        <v>광주광역시 서구 풍암신흥로</v>
      </c>
    </row>
    <row r="2998" spans="1:8" x14ac:dyDescent="0.3">
      <c r="A2998" s="3" t="s">
        <v>9</v>
      </c>
      <c r="B2998" s="3" t="s">
        <v>1882</v>
      </c>
      <c r="C2998" s="3" t="s">
        <v>1883</v>
      </c>
      <c r="D2998" s="3" t="str">
        <f t="shared" ref="D2998:D2999" si="966">LEFT(C2998,1)&amp;"*"&amp;RIGHT(C2998,1)</f>
        <v>김*출</v>
      </c>
      <c r="E2998" s="3" t="s">
        <v>66</v>
      </c>
      <c r="F2998" s="3" t="s">
        <v>47</v>
      </c>
      <c r="G2998" s="3" t="s">
        <v>1884</v>
      </c>
      <c r="H2998" t="str">
        <f>LEFT(G2998,14)</f>
        <v>광주광역시 서구 풍암신흥로</v>
      </c>
    </row>
    <row r="2999" spans="1:8" x14ac:dyDescent="0.3">
      <c r="A2999" s="3" t="s">
        <v>38</v>
      </c>
      <c r="B2999" s="3" t="s">
        <v>1882</v>
      </c>
      <c r="C2999" s="3" t="s">
        <v>1883</v>
      </c>
      <c r="D2999" s="3" t="str">
        <f t="shared" si="966"/>
        <v>김*출</v>
      </c>
      <c r="E2999" s="3" t="s">
        <v>81</v>
      </c>
      <c r="F2999" s="3" t="s">
        <v>47</v>
      </c>
      <c r="G2999" s="3" t="s">
        <v>1884</v>
      </c>
      <c r="H2999" t="str">
        <f>LEFT(G2999,14)</f>
        <v>광주광역시 서구 풍암신흥로</v>
      </c>
    </row>
    <row r="3000" spans="1:8" x14ac:dyDescent="0.3">
      <c r="A3000" s="3" t="s">
        <v>33</v>
      </c>
      <c r="B3000" s="3" t="s">
        <v>1885</v>
      </c>
      <c r="C3000" s="3" t="s">
        <v>1886</v>
      </c>
      <c r="D3000" s="3" t="str">
        <f>LEFT(C3000,4)&amp;"***"&amp;RIGHT(C3000,1)</f>
        <v>주식회사***팜</v>
      </c>
      <c r="E3000" s="3" t="s">
        <v>69</v>
      </c>
      <c r="F3000" s="3" t="s">
        <v>47</v>
      </c>
      <c r="G3000" s="3" t="s">
        <v>1887</v>
      </c>
      <c r="H3000" t="str">
        <f>LEFT(G3000,14)</f>
        <v>광주광역시 서구 풍암신흥로</v>
      </c>
    </row>
    <row r="3001" spans="1:8" x14ac:dyDescent="0.3">
      <c r="A3001" s="3" t="s">
        <v>33</v>
      </c>
      <c r="B3001" s="3" t="s">
        <v>1882</v>
      </c>
      <c r="C3001" s="3" t="s">
        <v>1883</v>
      </c>
      <c r="D3001" s="3" t="str">
        <f t="shared" ref="D3001:D3002" si="967">LEFT(C3001,1)&amp;"*"&amp;RIGHT(C3001,1)</f>
        <v>김*출</v>
      </c>
      <c r="E3001" s="3" t="s">
        <v>69</v>
      </c>
      <c r="F3001" s="3" t="s">
        <v>47</v>
      </c>
      <c r="G3001" s="3" t="s">
        <v>1884</v>
      </c>
      <c r="H3001" t="str">
        <f t="shared" ref="H3001:H3004" si="968">LEFT(G3001,14)</f>
        <v>광주광역시 서구 풍암신흥로</v>
      </c>
    </row>
    <row r="3002" spans="1:8" x14ac:dyDescent="0.3">
      <c r="A3002" s="3" t="s">
        <v>20</v>
      </c>
      <c r="B3002" s="3" t="s">
        <v>1882</v>
      </c>
      <c r="C3002" s="3" t="s">
        <v>1883</v>
      </c>
      <c r="D3002" s="3" t="str">
        <f t="shared" si="967"/>
        <v>김*출</v>
      </c>
      <c r="E3002" s="3" t="s">
        <v>69</v>
      </c>
      <c r="F3002" s="3" t="s">
        <v>47</v>
      </c>
      <c r="G3002" s="3" t="s">
        <v>1884</v>
      </c>
      <c r="H3002" t="str">
        <f t="shared" si="968"/>
        <v>광주광역시 서구 풍암신흥로</v>
      </c>
    </row>
    <row r="3003" spans="1:8" x14ac:dyDescent="0.3">
      <c r="A3003" s="3" t="s">
        <v>22</v>
      </c>
      <c r="B3003" s="3" t="s">
        <v>1888</v>
      </c>
      <c r="C3003" s="3" t="s">
        <v>1889</v>
      </c>
      <c r="D3003" s="3" t="str">
        <f>LEFT(C3003,4)&amp;"**"&amp;RIGHT(C3003,1)</f>
        <v>주식회사**원</v>
      </c>
      <c r="E3003" s="3" t="s">
        <v>1890</v>
      </c>
      <c r="F3003" s="3" t="s">
        <v>13</v>
      </c>
      <c r="G3003" s="3" t="s">
        <v>1891</v>
      </c>
      <c r="H3003" t="str">
        <f t="shared" si="968"/>
        <v>광주광역시 서구 풍암신흥로</v>
      </c>
    </row>
    <row r="3004" spans="1:8" x14ac:dyDescent="0.3">
      <c r="A3004" s="3" t="s">
        <v>38</v>
      </c>
      <c r="B3004" s="3" t="s">
        <v>1885</v>
      </c>
      <c r="C3004" s="3" t="s">
        <v>1886</v>
      </c>
      <c r="D3004" s="3" t="str">
        <f t="shared" ref="D3004" si="969">LEFT(C3004,4)&amp;"***"&amp;RIGHT(C3004,1)</f>
        <v>주식회사***팜</v>
      </c>
      <c r="E3004" s="3" t="s">
        <v>81</v>
      </c>
      <c r="F3004" s="3" t="s">
        <v>47</v>
      </c>
      <c r="G3004" s="3" t="s">
        <v>1887</v>
      </c>
      <c r="H3004" t="str">
        <f t="shared" si="968"/>
        <v>광주광역시 서구 풍암신흥로</v>
      </c>
    </row>
    <row r="3005" spans="1:8" x14ac:dyDescent="0.3">
      <c r="A3005" s="3" t="s">
        <v>30</v>
      </c>
      <c r="B3005" s="3" t="s">
        <v>1892</v>
      </c>
      <c r="C3005" s="3" t="s">
        <v>1893</v>
      </c>
      <c r="D3005" s="3" t="str">
        <f>LEFT(C3005,1)&amp;"***"&amp;RIGHT(C3005,3)</f>
        <v>청***(주)</v>
      </c>
      <c r="E3005" s="3" t="s">
        <v>1894</v>
      </c>
      <c r="F3005" s="3" t="s">
        <v>47</v>
      </c>
      <c r="G3005" s="3" t="s">
        <v>1895</v>
      </c>
      <c r="H3005" t="str">
        <f>LEFT(G3005,14)</f>
        <v>광주광역시 서구 풍암신흥로</v>
      </c>
    </row>
    <row r="3006" spans="1:8" x14ac:dyDescent="0.3">
      <c r="A3006" s="3" t="s">
        <v>30</v>
      </c>
      <c r="B3006" s="3" t="s">
        <v>1885</v>
      </c>
      <c r="C3006" s="3" t="s">
        <v>1886</v>
      </c>
      <c r="D3006" s="3" t="str">
        <f>LEFT(C3006,4)&amp;"***"&amp;RIGHT(C3006,1)</f>
        <v>주식회사***팜</v>
      </c>
      <c r="E3006" s="3" t="s">
        <v>77</v>
      </c>
      <c r="F3006" s="3" t="s">
        <v>47</v>
      </c>
      <c r="G3006" s="3" t="s">
        <v>1887</v>
      </c>
      <c r="H3006" t="str">
        <f>LEFT(G3006,14)</f>
        <v>광주광역시 서구 풍암신흥로</v>
      </c>
    </row>
    <row r="3007" spans="1:8" x14ac:dyDescent="0.3">
      <c r="A3007" s="3" t="s">
        <v>15</v>
      </c>
      <c r="B3007" s="3" t="s">
        <v>1882</v>
      </c>
      <c r="C3007" s="3" t="s">
        <v>1883</v>
      </c>
      <c r="D3007" s="3" t="str">
        <f t="shared" ref="D3007:D3008" si="970">LEFT(C3007,1)&amp;"*"&amp;RIGHT(C3007,1)</f>
        <v>김*출</v>
      </c>
      <c r="E3007" s="3" t="s">
        <v>66</v>
      </c>
      <c r="F3007" s="3" t="s">
        <v>47</v>
      </c>
      <c r="G3007" s="3" t="s">
        <v>1884</v>
      </c>
      <c r="H3007" t="str">
        <f t="shared" ref="H3007:H3010" si="971">LEFT(G3007,14)</f>
        <v>광주광역시 서구 풍암신흥로</v>
      </c>
    </row>
    <row r="3008" spans="1:8" x14ac:dyDescent="0.3">
      <c r="A3008" s="3" t="s">
        <v>22</v>
      </c>
      <c r="B3008" s="3" t="s">
        <v>1882</v>
      </c>
      <c r="C3008" s="3" t="s">
        <v>1883</v>
      </c>
      <c r="D3008" s="3" t="str">
        <f t="shared" si="970"/>
        <v>김*출</v>
      </c>
      <c r="E3008" s="3" t="s">
        <v>68</v>
      </c>
      <c r="F3008" s="3" t="s">
        <v>47</v>
      </c>
      <c r="G3008" s="3" t="s">
        <v>1884</v>
      </c>
      <c r="H3008" t="str">
        <f t="shared" si="971"/>
        <v>광주광역시 서구 풍암신흥로</v>
      </c>
    </row>
    <row r="3009" spans="1:8" x14ac:dyDescent="0.3">
      <c r="A3009" s="3" t="s">
        <v>22</v>
      </c>
      <c r="B3009" s="3" t="s">
        <v>1885</v>
      </c>
      <c r="C3009" s="3" t="s">
        <v>1886</v>
      </c>
      <c r="D3009" s="3" t="str">
        <f t="shared" ref="D3009:D3010" si="972">LEFT(C3009,4)&amp;"***"&amp;RIGHT(C3009,1)</f>
        <v>주식회사***팜</v>
      </c>
      <c r="E3009" s="3" t="s">
        <v>68</v>
      </c>
      <c r="F3009" s="3" t="s">
        <v>47</v>
      </c>
      <c r="G3009" s="3" t="s">
        <v>1887</v>
      </c>
      <c r="H3009" t="str">
        <f t="shared" si="971"/>
        <v>광주광역시 서구 풍암신흥로</v>
      </c>
    </row>
    <row r="3010" spans="1:8" x14ac:dyDescent="0.3">
      <c r="A3010" s="3" t="s">
        <v>28</v>
      </c>
      <c r="B3010" s="3" t="s">
        <v>1885</v>
      </c>
      <c r="C3010" s="3" t="s">
        <v>1886</v>
      </c>
      <c r="D3010" s="3" t="str">
        <f t="shared" si="972"/>
        <v>주식회사***팜</v>
      </c>
      <c r="E3010" s="3" t="s">
        <v>80</v>
      </c>
      <c r="F3010" s="3" t="s">
        <v>47</v>
      </c>
      <c r="G3010" s="3" t="s">
        <v>1887</v>
      </c>
      <c r="H3010" t="str">
        <f t="shared" si="971"/>
        <v>광주광역시 서구 풍암신흥로</v>
      </c>
    </row>
    <row r="3011" spans="1:8" x14ac:dyDescent="0.3">
      <c r="A3011" s="3" t="s">
        <v>32</v>
      </c>
      <c r="B3011" s="3" t="s">
        <v>1882</v>
      </c>
      <c r="C3011" s="3" t="s">
        <v>1883</v>
      </c>
      <c r="D3011" s="3" t="str">
        <f t="shared" ref="D3011" si="973">LEFT(C3011,1)&amp;"*"&amp;RIGHT(C3011,1)</f>
        <v>김*출</v>
      </c>
      <c r="E3011" s="3" t="s">
        <v>1896</v>
      </c>
      <c r="F3011" s="3" t="s">
        <v>47</v>
      </c>
      <c r="G3011" s="3" t="s">
        <v>1884</v>
      </c>
      <c r="H3011" t="str">
        <f>LEFT(G3011,14)</f>
        <v>광주광역시 서구 풍암신흥로</v>
      </c>
    </row>
    <row r="3012" spans="1:8" x14ac:dyDescent="0.3">
      <c r="A3012" s="3" t="s">
        <v>32</v>
      </c>
      <c r="B3012" s="3" t="s">
        <v>1885</v>
      </c>
      <c r="C3012" s="3" t="s">
        <v>1886</v>
      </c>
      <c r="D3012" s="3" t="str">
        <f>LEFT(C3012,4)&amp;"***"&amp;RIGHT(C3012,1)</f>
        <v>주식회사***팜</v>
      </c>
      <c r="E3012" s="3" t="s">
        <v>80</v>
      </c>
      <c r="F3012" s="3" t="s">
        <v>47</v>
      </c>
      <c r="G3012" s="3" t="s">
        <v>1887</v>
      </c>
      <c r="H3012" t="str">
        <f>LEFT(G3012,14)</f>
        <v>광주광역시 서구 풍암신흥로</v>
      </c>
    </row>
    <row r="3013" spans="1:8" x14ac:dyDescent="0.3">
      <c r="A3013" s="3" t="s">
        <v>36</v>
      </c>
      <c r="B3013" s="3" t="s">
        <v>1882</v>
      </c>
      <c r="C3013" s="3" t="s">
        <v>1883</v>
      </c>
      <c r="D3013" s="3" t="str">
        <f t="shared" ref="D3013" si="974">LEFT(C3013,1)&amp;"*"&amp;RIGHT(C3013,1)</f>
        <v>김*출</v>
      </c>
      <c r="E3013" s="3" t="s">
        <v>81</v>
      </c>
      <c r="F3013" s="3" t="s">
        <v>47</v>
      </c>
      <c r="G3013" s="3" t="s">
        <v>1884</v>
      </c>
      <c r="H3013" t="str">
        <f>LEFT(G3013,14)</f>
        <v>광주광역시 서구 풍암신흥로</v>
      </c>
    </row>
    <row r="3014" spans="1:8" x14ac:dyDescent="0.3">
      <c r="A3014" s="3" t="s">
        <v>36</v>
      </c>
      <c r="B3014" s="3" t="s">
        <v>1885</v>
      </c>
      <c r="C3014" s="3" t="s">
        <v>1886</v>
      </c>
      <c r="D3014" s="3" t="str">
        <f>LEFT(C3014,4)&amp;"***"&amp;RIGHT(C3014,1)</f>
        <v>주식회사***팜</v>
      </c>
      <c r="E3014" s="3" t="s">
        <v>81</v>
      </c>
      <c r="F3014" s="3" t="s">
        <v>47</v>
      </c>
      <c r="G3014" s="3" t="s">
        <v>1887</v>
      </c>
      <c r="H3014" t="str">
        <f>LEFT(G3014,14)</f>
        <v>광주광역시 서구 풍암신흥로</v>
      </c>
    </row>
    <row r="3015" spans="1:8" x14ac:dyDescent="0.3">
      <c r="A3015" s="3" t="s">
        <v>22</v>
      </c>
      <c r="B3015" s="3" t="s">
        <v>409</v>
      </c>
      <c r="C3015" s="3" t="s">
        <v>410</v>
      </c>
      <c r="D3015" s="3" t="str">
        <f t="shared" ref="D3015:D3022" si="975">LEFT(C3015,1)&amp;"*"&amp;RIGHT(C3015,1)</f>
        <v>정*채</v>
      </c>
      <c r="E3015" s="3" t="s">
        <v>35</v>
      </c>
      <c r="F3015" s="3" t="s">
        <v>56</v>
      </c>
      <c r="G3015" s="3" t="s">
        <v>1897</v>
      </c>
      <c r="H3015" t="str">
        <f>LEFT(G3015,14)</f>
        <v>광주광역시 서구 풍암신흥로</v>
      </c>
    </row>
    <row r="3016" spans="1:8" x14ac:dyDescent="0.3">
      <c r="A3016" s="3" t="s">
        <v>15</v>
      </c>
      <c r="B3016" s="3" t="s">
        <v>1898</v>
      </c>
      <c r="C3016" s="3" t="s">
        <v>1899</v>
      </c>
      <c r="D3016" s="3" t="str">
        <f t="shared" si="975"/>
        <v>고*림</v>
      </c>
      <c r="E3016" s="3" t="s">
        <v>66</v>
      </c>
      <c r="F3016" s="3" t="s">
        <v>47</v>
      </c>
      <c r="G3016" s="3" t="s">
        <v>1900</v>
      </c>
      <c r="H3016" t="str">
        <f>LEFT(G3016,15)</f>
        <v>광주광역시 서구 풍암신흥안길</v>
      </c>
    </row>
    <row r="3017" spans="1:8" x14ac:dyDescent="0.3">
      <c r="A3017" s="3" t="s">
        <v>20</v>
      </c>
      <c r="B3017" s="3" t="s">
        <v>1898</v>
      </c>
      <c r="C3017" s="3" t="s">
        <v>1899</v>
      </c>
      <c r="D3017" s="3" t="str">
        <f t="shared" si="975"/>
        <v>고*림</v>
      </c>
      <c r="E3017" s="3" t="s">
        <v>69</v>
      </c>
      <c r="F3017" s="3" t="s">
        <v>47</v>
      </c>
      <c r="G3017" s="3" t="s">
        <v>1900</v>
      </c>
      <c r="H3017" t="str">
        <f t="shared" ref="H3017:H3022" si="976">LEFT(G3017,15)</f>
        <v>광주광역시 서구 풍암신흥안길</v>
      </c>
    </row>
    <row r="3018" spans="1:8" x14ac:dyDescent="0.3">
      <c r="A3018" s="3" t="s">
        <v>38</v>
      </c>
      <c r="B3018" s="3" t="s">
        <v>1898</v>
      </c>
      <c r="C3018" s="3" t="s">
        <v>1899</v>
      </c>
      <c r="D3018" s="3" t="str">
        <f t="shared" si="975"/>
        <v>고*림</v>
      </c>
      <c r="E3018" s="3" t="s">
        <v>81</v>
      </c>
      <c r="F3018" s="3" t="s">
        <v>47</v>
      </c>
      <c r="G3018" s="3" t="s">
        <v>1900</v>
      </c>
      <c r="H3018" t="str">
        <f t="shared" si="976"/>
        <v>광주광역시 서구 풍암신흥안길</v>
      </c>
    </row>
    <row r="3019" spans="1:8" x14ac:dyDescent="0.3">
      <c r="A3019" s="3" t="s">
        <v>22</v>
      </c>
      <c r="B3019" s="3" t="s">
        <v>1898</v>
      </c>
      <c r="C3019" s="3" t="s">
        <v>1899</v>
      </c>
      <c r="D3019" s="3" t="str">
        <f t="shared" si="975"/>
        <v>고*림</v>
      </c>
      <c r="E3019" s="3" t="s">
        <v>68</v>
      </c>
      <c r="F3019" s="3" t="s">
        <v>47</v>
      </c>
      <c r="G3019" s="3" t="s">
        <v>1900</v>
      </c>
      <c r="H3019" t="str">
        <f t="shared" si="976"/>
        <v>광주광역시 서구 풍암신흥안길</v>
      </c>
    </row>
    <row r="3020" spans="1:8" x14ac:dyDescent="0.3">
      <c r="A3020" s="3" t="s">
        <v>30</v>
      </c>
      <c r="B3020" s="3" t="s">
        <v>1898</v>
      </c>
      <c r="C3020" s="3" t="s">
        <v>1899</v>
      </c>
      <c r="D3020" s="3" t="str">
        <f t="shared" si="975"/>
        <v>고*림</v>
      </c>
      <c r="E3020" s="3" t="s">
        <v>77</v>
      </c>
      <c r="F3020" s="3" t="s">
        <v>47</v>
      </c>
      <c r="G3020" s="3" t="s">
        <v>1900</v>
      </c>
      <c r="H3020" t="str">
        <f t="shared" si="976"/>
        <v>광주광역시 서구 풍암신흥안길</v>
      </c>
    </row>
    <row r="3021" spans="1:8" x14ac:dyDescent="0.3">
      <c r="A3021" s="3" t="s">
        <v>33</v>
      </c>
      <c r="B3021" s="3" t="s">
        <v>1898</v>
      </c>
      <c r="C3021" s="3" t="s">
        <v>1899</v>
      </c>
      <c r="D3021" s="3" t="str">
        <f t="shared" si="975"/>
        <v>고*림</v>
      </c>
      <c r="E3021" s="3" t="s">
        <v>69</v>
      </c>
      <c r="F3021" s="3" t="s">
        <v>47</v>
      </c>
      <c r="G3021" s="3" t="s">
        <v>1900</v>
      </c>
      <c r="H3021" t="str">
        <f t="shared" si="976"/>
        <v>광주광역시 서구 풍암신흥안길</v>
      </c>
    </row>
    <row r="3022" spans="1:8" x14ac:dyDescent="0.3">
      <c r="A3022" s="3" t="s">
        <v>9</v>
      </c>
      <c r="B3022" s="3" t="s">
        <v>1898</v>
      </c>
      <c r="C3022" s="3" t="s">
        <v>1899</v>
      </c>
      <c r="D3022" s="3" t="str">
        <f t="shared" si="975"/>
        <v>고*림</v>
      </c>
      <c r="E3022" s="3" t="s">
        <v>66</v>
      </c>
      <c r="F3022" s="3" t="s">
        <v>47</v>
      </c>
      <c r="G3022" s="3" t="s">
        <v>1900</v>
      </c>
      <c r="H3022" t="str">
        <f t="shared" si="976"/>
        <v>광주광역시 서구 풍암신흥안길</v>
      </c>
    </row>
    <row r="3023" spans="1:8" x14ac:dyDescent="0.3">
      <c r="A3023" s="3" t="s">
        <v>28</v>
      </c>
      <c r="B3023" s="3" t="s">
        <v>1901</v>
      </c>
      <c r="C3023" s="3" t="s">
        <v>1902</v>
      </c>
      <c r="D3023" s="3" t="str">
        <f t="shared" ref="D3023:D3030" si="977">LEFT(C3023,4)&amp;"***"&amp;RIGHT(C3023,1)</f>
        <v>주식회사***설</v>
      </c>
      <c r="E3023" s="3" t="s">
        <v>119</v>
      </c>
      <c r="F3023" s="3" t="s">
        <v>13</v>
      </c>
      <c r="G3023" s="3" t="s">
        <v>1903</v>
      </c>
      <c r="H3023" t="str">
        <f>LEFT(G3023,14)</f>
        <v>광주광역시 서구 풍암운리로</v>
      </c>
    </row>
    <row r="3024" spans="1:8" x14ac:dyDescent="0.3">
      <c r="A3024" s="3" t="s">
        <v>9</v>
      </c>
      <c r="B3024" s="3" t="s">
        <v>1901</v>
      </c>
      <c r="C3024" s="3" t="s">
        <v>1902</v>
      </c>
      <c r="D3024" s="3" t="str">
        <f t="shared" si="977"/>
        <v>주식회사***설</v>
      </c>
      <c r="E3024" s="3" t="s">
        <v>373</v>
      </c>
      <c r="F3024" s="3" t="s">
        <v>13</v>
      </c>
      <c r="G3024" s="3" t="s">
        <v>1903</v>
      </c>
      <c r="H3024" t="str">
        <f t="shared" ref="H3024:H3030" si="978">LEFT(G3024,14)</f>
        <v>광주광역시 서구 풍암운리로</v>
      </c>
    </row>
    <row r="3025" spans="1:8" x14ac:dyDescent="0.3">
      <c r="A3025" s="3" t="s">
        <v>15</v>
      </c>
      <c r="B3025" s="3" t="s">
        <v>1901</v>
      </c>
      <c r="C3025" s="3" t="s">
        <v>1902</v>
      </c>
      <c r="D3025" s="3" t="str">
        <f t="shared" si="977"/>
        <v>주식회사***설</v>
      </c>
      <c r="E3025" s="3" t="s">
        <v>1904</v>
      </c>
      <c r="F3025" s="3" t="s">
        <v>13</v>
      </c>
      <c r="G3025" s="3" t="s">
        <v>1903</v>
      </c>
      <c r="H3025" t="str">
        <f t="shared" si="978"/>
        <v>광주광역시 서구 풍암운리로</v>
      </c>
    </row>
    <row r="3026" spans="1:8" x14ac:dyDescent="0.3">
      <c r="A3026" s="3" t="s">
        <v>36</v>
      </c>
      <c r="B3026" s="3" t="s">
        <v>1901</v>
      </c>
      <c r="C3026" s="3" t="s">
        <v>1902</v>
      </c>
      <c r="D3026" s="3" t="str">
        <f t="shared" si="977"/>
        <v>주식회사***설</v>
      </c>
      <c r="E3026" s="3" t="s">
        <v>1905</v>
      </c>
      <c r="F3026" s="3" t="s">
        <v>13</v>
      </c>
      <c r="G3026" s="3" t="s">
        <v>1903</v>
      </c>
      <c r="H3026" t="str">
        <f t="shared" si="978"/>
        <v>광주광역시 서구 풍암운리로</v>
      </c>
    </row>
    <row r="3027" spans="1:8" x14ac:dyDescent="0.3">
      <c r="A3027" s="3" t="s">
        <v>32</v>
      </c>
      <c r="B3027" s="3" t="s">
        <v>1901</v>
      </c>
      <c r="C3027" s="3" t="s">
        <v>1902</v>
      </c>
      <c r="D3027" s="3" t="str">
        <f t="shared" si="977"/>
        <v>주식회사***설</v>
      </c>
      <c r="E3027" s="3" t="s">
        <v>119</v>
      </c>
      <c r="F3027" s="3" t="s">
        <v>13</v>
      </c>
      <c r="G3027" s="3" t="s">
        <v>1903</v>
      </c>
      <c r="H3027" t="str">
        <f t="shared" si="978"/>
        <v>광주광역시 서구 풍암운리로</v>
      </c>
    </row>
    <row r="3028" spans="1:8" x14ac:dyDescent="0.3">
      <c r="A3028" s="3" t="s">
        <v>20</v>
      </c>
      <c r="B3028" s="3" t="s">
        <v>1901</v>
      </c>
      <c r="C3028" s="3" t="s">
        <v>1902</v>
      </c>
      <c r="D3028" s="3" t="str">
        <f t="shared" si="977"/>
        <v>주식회사***설</v>
      </c>
      <c r="E3028" s="3" t="s">
        <v>108</v>
      </c>
      <c r="F3028" s="3" t="s">
        <v>13</v>
      </c>
      <c r="G3028" s="3" t="s">
        <v>1903</v>
      </c>
      <c r="H3028" t="str">
        <f t="shared" si="978"/>
        <v>광주광역시 서구 풍암운리로</v>
      </c>
    </row>
    <row r="3029" spans="1:8" x14ac:dyDescent="0.3">
      <c r="A3029" s="3" t="s">
        <v>33</v>
      </c>
      <c r="B3029" s="3" t="s">
        <v>1901</v>
      </c>
      <c r="C3029" s="3" t="s">
        <v>1902</v>
      </c>
      <c r="D3029" s="3" t="str">
        <f t="shared" si="977"/>
        <v>주식회사***설</v>
      </c>
      <c r="E3029" s="3" t="s">
        <v>108</v>
      </c>
      <c r="F3029" s="3" t="s">
        <v>13</v>
      </c>
      <c r="G3029" s="3" t="s">
        <v>1903</v>
      </c>
      <c r="H3029" t="str">
        <f t="shared" si="978"/>
        <v>광주광역시 서구 풍암운리로</v>
      </c>
    </row>
    <row r="3030" spans="1:8" x14ac:dyDescent="0.3">
      <c r="A3030" s="3" t="s">
        <v>38</v>
      </c>
      <c r="B3030" s="3" t="s">
        <v>1901</v>
      </c>
      <c r="C3030" s="3" t="s">
        <v>1902</v>
      </c>
      <c r="D3030" s="3" t="str">
        <f t="shared" si="977"/>
        <v>주식회사***설</v>
      </c>
      <c r="E3030" s="3" t="s">
        <v>353</v>
      </c>
      <c r="F3030" s="3" t="s">
        <v>13</v>
      </c>
      <c r="G3030" s="3" t="s">
        <v>1903</v>
      </c>
      <c r="H3030" t="str">
        <f t="shared" si="978"/>
        <v>광주광역시 서구 풍암운리로</v>
      </c>
    </row>
    <row r="3031" spans="1:8" x14ac:dyDescent="0.3">
      <c r="A3031" s="3" t="s">
        <v>33</v>
      </c>
      <c r="B3031" s="3" t="s">
        <v>1906</v>
      </c>
      <c r="C3031" s="3" t="s">
        <v>1907</v>
      </c>
      <c r="D3031" s="3" t="str">
        <f>LEFT(C3031,1)&amp;"****"&amp;RIGHT(C3031,3)</f>
        <v>엘****(주)</v>
      </c>
      <c r="E3031" s="3" t="s">
        <v>69</v>
      </c>
      <c r="F3031" s="3" t="s">
        <v>13</v>
      </c>
      <c r="G3031" s="3" t="s">
        <v>1908</v>
      </c>
      <c r="H3031" t="str">
        <f>LEFT(G3031,14)</f>
        <v>광주광역시 서구 풍암운리로</v>
      </c>
    </row>
    <row r="3032" spans="1:8" x14ac:dyDescent="0.3">
      <c r="A3032" s="3" t="s">
        <v>32</v>
      </c>
      <c r="B3032" s="3" t="s">
        <v>1909</v>
      </c>
      <c r="C3032" s="3" t="s">
        <v>1910</v>
      </c>
      <c r="D3032" s="3" t="str">
        <f>LEFT(C3032,4)&amp;"****"&amp;RIGHT(C3032,1)</f>
        <v>(주)제****산</v>
      </c>
      <c r="E3032" s="3" t="s">
        <v>1911</v>
      </c>
      <c r="F3032" s="3" t="s">
        <v>47</v>
      </c>
      <c r="G3032" s="3" t="s">
        <v>1912</v>
      </c>
      <c r="H3032" t="str">
        <f>LEFT(G3032,14)</f>
        <v>광주광역시 서구 풍암운리로</v>
      </c>
    </row>
    <row r="3033" spans="1:8" x14ac:dyDescent="0.3">
      <c r="A3033" s="3" t="s">
        <v>9</v>
      </c>
      <c r="B3033" s="3" t="s">
        <v>1913</v>
      </c>
      <c r="C3033" s="3" t="s">
        <v>1910</v>
      </c>
      <c r="D3033" s="3" t="str">
        <f>LEFT(C3033,4)&amp;"****"&amp;RIGHT(C3033,1)</f>
        <v>(주)제****산</v>
      </c>
      <c r="E3033" s="3" t="s">
        <v>373</v>
      </c>
      <c r="F3033" s="3" t="s">
        <v>47</v>
      </c>
      <c r="G3033" s="3" t="s">
        <v>1914</v>
      </c>
      <c r="H3033" t="str">
        <f>LEFT(G3033,14)</f>
        <v>광주광역시 서구 풍암운리로</v>
      </c>
    </row>
    <row r="3034" spans="1:8" x14ac:dyDescent="0.3">
      <c r="A3034" s="3" t="s">
        <v>58</v>
      </c>
      <c r="B3034" s="3" t="s">
        <v>1906</v>
      </c>
      <c r="C3034" s="3" t="s">
        <v>1907</v>
      </c>
      <c r="D3034" s="3" t="str">
        <f t="shared" ref="D3034:D3035" si="979">LEFT(C3034,1)&amp;"****"&amp;RIGHT(C3034,3)</f>
        <v>엘****(주)</v>
      </c>
      <c r="E3034" s="3" t="s">
        <v>77</v>
      </c>
      <c r="F3034" s="3" t="s">
        <v>13</v>
      </c>
      <c r="G3034" s="3" t="s">
        <v>1908</v>
      </c>
      <c r="H3034" t="str">
        <f t="shared" ref="H3034:H3055" si="980">LEFT(G3034,14)</f>
        <v>광주광역시 서구 풍암운리로</v>
      </c>
    </row>
    <row r="3035" spans="1:8" x14ac:dyDescent="0.3">
      <c r="A3035" s="3" t="s">
        <v>32</v>
      </c>
      <c r="B3035" s="3" t="s">
        <v>1906</v>
      </c>
      <c r="C3035" s="3" t="s">
        <v>1907</v>
      </c>
      <c r="D3035" s="3" t="str">
        <f t="shared" si="979"/>
        <v>엘****(주)</v>
      </c>
      <c r="E3035" s="3" t="s">
        <v>80</v>
      </c>
      <c r="F3035" s="3" t="s">
        <v>13</v>
      </c>
      <c r="G3035" s="3" t="s">
        <v>1908</v>
      </c>
      <c r="H3035" t="str">
        <f t="shared" si="980"/>
        <v>광주광역시 서구 풍암운리로</v>
      </c>
    </row>
    <row r="3036" spans="1:8" x14ac:dyDescent="0.3">
      <c r="A3036" s="3" t="s">
        <v>36</v>
      </c>
      <c r="B3036" s="3" t="s">
        <v>1909</v>
      </c>
      <c r="C3036" s="3" t="s">
        <v>1910</v>
      </c>
      <c r="D3036" s="3" t="str">
        <f t="shared" ref="D3036:D3045" si="981">LEFT(C3036,4)&amp;"****"&amp;RIGHT(C3036,1)</f>
        <v>(주)제****산</v>
      </c>
      <c r="E3036" s="3" t="s">
        <v>353</v>
      </c>
      <c r="F3036" s="3" t="s">
        <v>47</v>
      </c>
      <c r="G3036" s="3" t="s">
        <v>1912</v>
      </c>
      <c r="H3036" t="str">
        <f t="shared" si="980"/>
        <v>광주광역시 서구 풍암운리로</v>
      </c>
    </row>
    <row r="3037" spans="1:8" x14ac:dyDescent="0.3">
      <c r="A3037" s="3" t="s">
        <v>36</v>
      </c>
      <c r="B3037" s="3" t="s">
        <v>1913</v>
      </c>
      <c r="C3037" s="3" t="s">
        <v>1910</v>
      </c>
      <c r="D3037" s="3" t="str">
        <f t="shared" si="981"/>
        <v>(주)제****산</v>
      </c>
      <c r="E3037" s="3" t="s">
        <v>353</v>
      </c>
      <c r="F3037" s="3" t="s">
        <v>47</v>
      </c>
      <c r="G3037" s="3" t="s">
        <v>1912</v>
      </c>
      <c r="H3037" t="str">
        <f t="shared" si="980"/>
        <v>광주광역시 서구 풍암운리로</v>
      </c>
    </row>
    <row r="3038" spans="1:8" x14ac:dyDescent="0.3">
      <c r="A3038" s="3" t="s">
        <v>30</v>
      </c>
      <c r="B3038" s="3" t="s">
        <v>1909</v>
      </c>
      <c r="C3038" s="3" t="s">
        <v>1910</v>
      </c>
      <c r="D3038" s="3" t="str">
        <f t="shared" si="981"/>
        <v>(주)제****산</v>
      </c>
      <c r="E3038" s="3" t="s">
        <v>114</v>
      </c>
      <c r="F3038" s="3" t="s">
        <v>47</v>
      </c>
      <c r="G3038" s="3" t="s">
        <v>1912</v>
      </c>
      <c r="H3038" t="str">
        <f t="shared" si="980"/>
        <v>광주광역시 서구 풍암운리로</v>
      </c>
    </row>
    <row r="3039" spans="1:8" x14ac:dyDescent="0.3">
      <c r="A3039" s="3" t="s">
        <v>30</v>
      </c>
      <c r="B3039" s="3" t="s">
        <v>1913</v>
      </c>
      <c r="C3039" s="3" t="s">
        <v>1910</v>
      </c>
      <c r="D3039" s="3" t="str">
        <f t="shared" si="981"/>
        <v>(주)제****산</v>
      </c>
      <c r="E3039" s="3" t="s">
        <v>114</v>
      </c>
      <c r="F3039" s="3" t="s">
        <v>47</v>
      </c>
      <c r="G3039" s="3" t="s">
        <v>1912</v>
      </c>
      <c r="H3039" t="str">
        <f t="shared" si="980"/>
        <v>광주광역시 서구 풍암운리로</v>
      </c>
    </row>
    <row r="3040" spans="1:8" x14ac:dyDescent="0.3">
      <c r="A3040" s="3" t="s">
        <v>15</v>
      </c>
      <c r="B3040" s="3" t="s">
        <v>1909</v>
      </c>
      <c r="C3040" s="3" t="s">
        <v>1910</v>
      </c>
      <c r="D3040" s="3" t="str">
        <f t="shared" si="981"/>
        <v>(주)제****산</v>
      </c>
      <c r="E3040" s="3" t="s">
        <v>373</v>
      </c>
      <c r="F3040" s="3" t="s">
        <v>47</v>
      </c>
      <c r="G3040" s="3" t="s">
        <v>1914</v>
      </c>
      <c r="H3040" t="str">
        <f t="shared" si="980"/>
        <v>광주광역시 서구 풍암운리로</v>
      </c>
    </row>
    <row r="3041" spans="1:8" x14ac:dyDescent="0.3">
      <c r="A3041" s="3" t="s">
        <v>15</v>
      </c>
      <c r="B3041" s="3" t="s">
        <v>1913</v>
      </c>
      <c r="C3041" s="3" t="s">
        <v>1910</v>
      </c>
      <c r="D3041" s="3" t="str">
        <f t="shared" si="981"/>
        <v>(주)제****산</v>
      </c>
      <c r="E3041" s="3" t="s">
        <v>373</v>
      </c>
      <c r="F3041" s="3" t="s">
        <v>47</v>
      </c>
      <c r="G3041" s="3" t="s">
        <v>1914</v>
      </c>
      <c r="H3041" t="str">
        <f t="shared" si="980"/>
        <v>광주광역시 서구 풍암운리로</v>
      </c>
    </row>
    <row r="3042" spans="1:8" x14ac:dyDescent="0.3">
      <c r="A3042" s="3" t="s">
        <v>58</v>
      </c>
      <c r="B3042" s="3" t="s">
        <v>1909</v>
      </c>
      <c r="C3042" s="3" t="s">
        <v>1910</v>
      </c>
      <c r="D3042" s="3" t="str">
        <f t="shared" si="981"/>
        <v>(주)제****산</v>
      </c>
      <c r="E3042" s="3" t="s">
        <v>114</v>
      </c>
      <c r="F3042" s="3" t="s">
        <v>47</v>
      </c>
      <c r="G3042" s="3" t="s">
        <v>1912</v>
      </c>
      <c r="H3042" t="str">
        <f t="shared" si="980"/>
        <v>광주광역시 서구 풍암운리로</v>
      </c>
    </row>
    <row r="3043" spans="1:8" x14ac:dyDescent="0.3">
      <c r="A3043" s="3" t="s">
        <v>58</v>
      </c>
      <c r="B3043" s="3" t="s">
        <v>1913</v>
      </c>
      <c r="C3043" s="3" t="s">
        <v>1910</v>
      </c>
      <c r="D3043" s="3" t="str">
        <f t="shared" si="981"/>
        <v>(주)제****산</v>
      </c>
      <c r="E3043" s="3" t="s">
        <v>114</v>
      </c>
      <c r="F3043" s="3" t="s">
        <v>47</v>
      </c>
      <c r="G3043" s="3" t="s">
        <v>1912</v>
      </c>
      <c r="H3043" t="str">
        <f t="shared" si="980"/>
        <v>광주광역시 서구 풍암운리로</v>
      </c>
    </row>
    <row r="3044" spans="1:8" x14ac:dyDescent="0.3">
      <c r="A3044" s="3" t="s">
        <v>28</v>
      </c>
      <c r="B3044" s="3" t="s">
        <v>1909</v>
      </c>
      <c r="C3044" s="3" t="s">
        <v>1910</v>
      </c>
      <c r="D3044" s="3" t="str">
        <f t="shared" si="981"/>
        <v>(주)제****산</v>
      </c>
      <c r="E3044" s="3" t="s">
        <v>119</v>
      </c>
      <c r="F3044" s="3" t="s">
        <v>47</v>
      </c>
      <c r="G3044" s="3" t="s">
        <v>1912</v>
      </c>
      <c r="H3044" t="str">
        <f t="shared" si="980"/>
        <v>광주광역시 서구 풍암운리로</v>
      </c>
    </row>
    <row r="3045" spans="1:8" x14ac:dyDescent="0.3">
      <c r="A3045" s="3" t="s">
        <v>28</v>
      </c>
      <c r="B3045" s="3" t="s">
        <v>1913</v>
      </c>
      <c r="C3045" s="3" t="s">
        <v>1910</v>
      </c>
      <c r="D3045" s="3" t="str">
        <f t="shared" si="981"/>
        <v>(주)제****산</v>
      </c>
      <c r="E3045" s="3" t="s">
        <v>119</v>
      </c>
      <c r="F3045" s="3" t="s">
        <v>47</v>
      </c>
      <c r="G3045" s="3" t="s">
        <v>1912</v>
      </c>
      <c r="H3045" t="str">
        <f t="shared" si="980"/>
        <v>광주광역시 서구 풍암운리로</v>
      </c>
    </row>
    <row r="3046" spans="1:8" x14ac:dyDescent="0.3">
      <c r="A3046" s="3" t="s">
        <v>36</v>
      </c>
      <c r="B3046" s="3" t="s">
        <v>1906</v>
      </c>
      <c r="C3046" s="3" t="s">
        <v>1907</v>
      </c>
      <c r="D3046" s="3" t="str">
        <f t="shared" ref="D3046:D3047" si="982">LEFT(C3046,1)&amp;"****"&amp;RIGHT(C3046,3)</f>
        <v>엘****(주)</v>
      </c>
      <c r="E3046" s="3" t="s">
        <v>81</v>
      </c>
      <c r="F3046" s="3" t="s">
        <v>13</v>
      </c>
      <c r="G3046" s="3" t="s">
        <v>1908</v>
      </c>
      <c r="H3046" t="str">
        <f t="shared" si="980"/>
        <v>광주광역시 서구 풍암운리로</v>
      </c>
    </row>
    <row r="3047" spans="1:8" x14ac:dyDescent="0.3">
      <c r="A3047" s="3" t="s">
        <v>38</v>
      </c>
      <c r="B3047" s="3" t="s">
        <v>1906</v>
      </c>
      <c r="C3047" s="3" t="s">
        <v>1907</v>
      </c>
      <c r="D3047" s="3" t="str">
        <f t="shared" si="982"/>
        <v>엘****(주)</v>
      </c>
      <c r="E3047" s="3" t="s">
        <v>81</v>
      </c>
      <c r="F3047" s="3" t="s">
        <v>13</v>
      </c>
      <c r="G3047" s="3" t="s">
        <v>1908</v>
      </c>
      <c r="H3047" t="str">
        <f t="shared" si="980"/>
        <v>광주광역시 서구 풍암운리로</v>
      </c>
    </row>
    <row r="3048" spans="1:8" x14ac:dyDescent="0.3">
      <c r="A3048" s="3" t="s">
        <v>33</v>
      </c>
      <c r="B3048" s="3" t="s">
        <v>1909</v>
      </c>
      <c r="C3048" s="3" t="s">
        <v>1910</v>
      </c>
      <c r="D3048" s="3" t="str">
        <f t="shared" ref="D3048:D3049" si="983">LEFT(C3048,4)&amp;"****"&amp;RIGHT(C3048,1)</f>
        <v>(주)제****산</v>
      </c>
      <c r="E3048" s="3" t="s">
        <v>108</v>
      </c>
      <c r="F3048" s="3" t="s">
        <v>47</v>
      </c>
      <c r="G3048" s="3" t="s">
        <v>1912</v>
      </c>
      <c r="H3048" t="str">
        <f t="shared" si="980"/>
        <v>광주광역시 서구 풍암운리로</v>
      </c>
    </row>
    <row r="3049" spans="1:8" x14ac:dyDescent="0.3">
      <c r="A3049" s="3" t="s">
        <v>33</v>
      </c>
      <c r="B3049" s="3" t="s">
        <v>1913</v>
      </c>
      <c r="C3049" s="3" t="s">
        <v>1910</v>
      </c>
      <c r="D3049" s="3" t="str">
        <f t="shared" si="983"/>
        <v>(주)제****산</v>
      </c>
      <c r="E3049" s="3" t="s">
        <v>108</v>
      </c>
      <c r="F3049" s="3" t="s">
        <v>47</v>
      </c>
      <c r="G3049" s="3" t="s">
        <v>1912</v>
      </c>
      <c r="H3049" t="str">
        <f t="shared" si="980"/>
        <v>광주광역시 서구 풍암운리로</v>
      </c>
    </row>
    <row r="3050" spans="1:8" x14ac:dyDescent="0.3">
      <c r="A3050" s="3" t="s">
        <v>15</v>
      </c>
      <c r="B3050" s="3" t="s">
        <v>1906</v>
      </c>
      <c r="C3050" s="3" t="s">
        <v>1907</v>
      </c>
      <c r="D3050" s="3" t="str">
        <f t="shared" ref="D3050:D3052" si="984">LEFT(C3050,1)&amp;"****"&amp;RIGHT(C3050,3)</f>
        <v>엘****(주)</v>
      </c>
      <c r="E3050" s="3" t="s">
        <v>66</v>
      </c>
      <c r="F3050" s="3" t="s">
        <v>13</v>
      </c>
      <c r="G3050" s="3" t="s">
        <v>1915</v>
      </c>
      <c r="H3050" t="str">
        <f t="shared" si="980"/>
        <v>광주광역시 서구 풍암운리로</v>
      </c>
    </row>
    <row r="3051" spans="1:8" x14ac:dyDescent="0.3">
      <c r="A3051" s="3" t="s">
        <v>9</v>
      </c>
      <c r="B3051" s="3" t="s">
        <v>1906</v>
      </c>
      <c r="C3051" s="3" t="s">
        <v>1907</v>
      </c>
      <c r="D3051" s="3" t="str">
        <f t="shared" si="984"/>
        <v>엘****(주)</v>
      </c>
      <c r="E3051" s="3" t="s">
        <v>66</v>
      </c>
      <c r="F3051" s="3" t="s">
        <v>13</v>
      </c>
      <c r="G3051" s="3" t="s">
        <v>1915</v>
      </c>
      <c r="H3051" t="str">
        <f t="shared" si="980"/>
        <v>광주광역시 서구 풍암운리로</v>
      </c>
    </row>
    <row r="3052" spans="1:8" x14ac:dyDescent="0.3">
      <c r="A3052" s="3" t="s">
        <v>22</v>
      </c>
      <c r="B3052" s="3" t="s">
        <v>1906</v>
      </c>
      <c r="C3052" s="3" t="s">
        <v>1907</v>
      </c>
      <c r="D3052" s="3" t="str">
        <f t="shared" si="984"/>
        <v>엘****(주)</v>
      </c>
      <c r="E3052" s="3" t="s">
        <v>68</v>
      </c>
      <c r="F3052" s="3" t="s">
        <v>13</v>
      </c>
      <c r="G3052" s="3" t="s">
        <v>1915</v>
      </c>
      <c r="H3052" t="str">
        <f t="shared" si="980"/>
        <v>광주광역시 서구 풍암운리로</v>
      </c>
    </row>
    <row r="3053" spans="1:8" x14ac:dyDescent="0.3">
      <c r="A3053" s="3" t="s">
        <v>20</v>
      </c>
      <c r="B3053" s="3" t="s">
        <v>1909</v>
      </c>
      <c r="C3053" s="3" t="s">
        <v>1910</v>
      </c>
      <c r="D3053" s="3" t="str">
        <f t="shared" ref="D3053:D3055" si="985">LEFT(C3053,4)&amp;"****"&amp;RIGHT(C3053,1)</f>
        <v>(주)제****산</v>
      </c>
      <c r="E3053" s="3" t="s">
        <v>333</v>
      </c>
      <c r="F3053" s="3" t="s">
        <v>47</v>
      </c>
      <c r="G3053" s="3" t="s">
        <v>1912</v>
      </c>
      <c r="H3053" t="str">
        <f t="shared" si="980"/>
        <v>광주광역시 서구 풍암운리로</v>
      </c>
    </row>
    <row r="3054" spans="1:8" x14ac:dyDescent="0.3">
      <c r="A3054" s="3" t="s">
        <v>20</v>
      </c>
      <c r="B3054" s="3" t="s">
        <v>1913</v>
      </c>
      <c r="C3054" s="3" t="s">
        <v>1910</v>
      </c>
      <c r="D3054" s="3" t="str">
        <f t="shared" si="985"/>
        <v>(주)제****산</v>
      </c>
      <c r="E3054" s="3" t="s">
        <v>333</v>
      </c>
      <c r="F3054" s="3" t="s">
        <v>47</v>
      </c>
      <c r="G3054" s="3" t="s">
        <v>1912</v>
      </c>
      <c r="H3054" t="str">
        <f t="shared" si="980"/>
        <v>광주광역시 서구 풍암운리로</v>
      </c>
    </row>
    <row r="3055" spans="1:8" x14ac:dyDescent="0.3">
      <c r="A3055" s="3" t="s">
        <v>9</v>
      </c>
      <c r="B3055" s="3" t="s">
        <v>1909</v>
      </c>
      <c r="C3055" s="3" t="s">
        <v>1910</v>
      </c>
      <c r="D3055" s="3" t="str">
        <f t="shared" si="985"/>
        <v>(주)제****산</v>
      </c>
      <c r="E3055" s="3" t="s">
        <v>373</v>
      </c>
      <c r="F3055" s="3" t="s">
        <v>47</v>
      </c>
      <c r="G3055" s="3" t="s">
        <v>1914</v>
      </c>
      <c r="H3055" t="str">
        <f t="shared" si="980"/>
        <v>광주광역시 서구 풍암운리로</v>
      </c>
    </row>
    <row r="3056" spans="1:8" x14ac:dyDescent="0.3">
      <c r="A3056" s="3" t="s">
        <v>28</v>
      </c>
      <c r="B3056" s="3" t="s">
        <v>1906</v>
      </c>
      <c r="C3056" s="3" t="s">
        <v>1907</v>
      </c>
      <c r="D3056" s="3" t="str">
        <f>LEFT(C3056,1)&amp;"****"&amp;RIGHT(C3056,3)</f>
        <v>엘****(주)</v>
      </c>
      <c r="E3056" s="3" t="s">
        <v>80</v>
      </c>
      <c r="F3056" s="3" t="s">
        <v>13</v>
      </c>
      <c r="G3056" s="3" t="s">
        <v>1908</v>
      </c>
      <c r="H3056" t="str">
        <f>LEFT(G3056,14)</f>
        <v>광주광역시 서구 풍암운리로</v>
      </c>
    </row>
    <row r="3057" spans="1:8" x14ac:dyDescent="0.3">
      <c r="A3057" s="3" t="s">
        <v>22</v>
      </c>
      <c r="B3057" s="3" t="s">
        <v>1909</v>
      </c>
      <c r="C3057" s="3" t="s">
        <v>1910</v>
      </c>
      <c r="D3057" s="3" t="str">
        <f t="shared" ref="D3057:D3059" si="986">LEFT(C3057,4)&amp;"****"&amp;RIGHT(C3057,1)</f>
        <v>(주)제****산</v>
      </c>
      <c r="E3057" s="3" t="s">
        <v>388</v>
      </c>
      <c r="F3057" s="3" t="s">
        <v>47</v>
      </c>
      <c r="G3057" s="3" t="s">
        <v>1914</v>
      </c>
      <c r="H3057" t="str">
        <f t="shared" ref="H3057:H3059" si="987">LEFT(G3057,14)</f>
        <v>광주광역시 서구 풍암운리로</v>
      </c>
    </row>
    <row r="3058" spans="1:8" x14ac:dyDescent="0.3">
      <c r="A3058" s="3" t="s">
        <v>22</v>
      </c>
      <c r="B3058" s="3" t="s">
        <v>1913</v>
      </c>
      <c r="C3058" s="3" t="s">
        <v>1910</v>
      </c>
      <c r="D3058" s="3" t="str">
        <f t="shared" si="986"/>
        <v>(주)제****산</v>
      </c>
      <c r="E3058" s="3" t="s">
        <v>388</v>
      </c>
      <c r="F3058" s="3" t="s">
        <v>47</v>
      </c>
      <c r="G3058" s="3" t="s">
        <v>1914</v>
      </c>
      <c r="H3058" t="str">
        <f t="shared" si="987"/>
        <v>광주광역시 서구 풍암운리로</v>
      </c>
    </row>
    <row r="3059" spans="1:8" x14ac:dyDescent="0.3">
      <c r="A3059" s="3" t="s">
        <v>38</v>
      </c>
      <c r="B3059" s="3" t="s">
        <v>1909</v>
      </c>
      <c r="C3059" s="3" t="s">
        <v>1910</v>
      </c>
      <c r="D3059" s="3" t="str">
        <f t="shared" si="986"/>
        <v>(주)제****산</v>
      </c>
      <c r="E3059" s="3" t="s">
        <v>353</v>
      </c>
      <c r="F3059" s="3" t="s">
        <v>47</v>
      </c>
      <c r="G3059" s="3" t="s">
        <v>1912</v>
      </c>
      <c r="H3059" t="str">
        <f t="shared" si="987"/>
        <v>광주광역시 서구 풍암운리로</v>
      </c>
    </row>
    <row r="3060" spans="1:8" x14ac:dyDescent="0.3">
      <c r="A3060" s="3" t="s">
        <v>30</v>
      </c>
      <c r="B3060" s="3" t="s">
        <v>1906</v>
      </c>
      <c r="C3060" s="3" t="s">
        <v>1907</v>
      </c>
      <c r="D3060" s="3" t="str">
        <f>LEFT(C3060,1)&amp;"****"&amp;RIGHT(C3060,3)</f>
        <v>엘****(주)</v>
      </c>
      <c r="E3060" s="3" t="s">
        <v>77</v>
      </c>
      <c r="F3060" s="3" t="s">
        <v>13</v>
      </c>
      <c r="G3060" s="3" t="s">
        <v>1908</v>
      </c>
      <c r="H3060" t="str">
        <f>LEFT(G3060,14)</f>
        <v>광주광역시 서구 풍암운리로</v>
      </c>
    </row>
    <row r="3061" spans="1:8" x14ac:dyDescent="0.3">
      <c r="A3061" s="3" t="s">
        <v>38</v>
      </c>
      <c r="B3061" s="3" t="s">
        <v>1913</v>
      </c>
      <c r="C3061" s="3" t="s">
        <v>1910</v>
      </c>
      <c r="D3061" s="3" t="str">
        <f>LEFT(C3061,4)&amp;"****"&amp;RIGHT(C3061,1)</f>
        <v>(주)제****산</v>
      </c>
      <c r="E3061" s="3" t="s">
        <v>353</v>
      </c>
      <c r="F3061" s="3" t="s">
        <v>47</v>
      </c>
      <c r="G3061" s="3" t="s">
        <v>1912</v>
      </c>
      <c r="H3061" t="str">
        <f>LEFT(G3061,14)</f>
        <v>광주광역시 서구 풍암운리로</v>
      </c>
    </row>
    <row r="3062" spans="1:8" x14ac:dyDescent="0.3">
      <c r="A3062" s="3" t="s">
        <v>22</v>
      </c>
      <c r="B3062" s="3" t="s">
        <v>1916</v>
      </c>
      <c r="C3062" s="3" t="s">
        <v>1917</v>
      </c>
      <c r="D3062" s="3" t="str">
        <f>LEFT(C3062,4)&amp;"*****"&amp;RIGHT(C3062,1)</f>
        <v>(주)아*****설</v>
      </c>
      <c r="E3062" s="3" t="s">
        <v>68</v>
      </c>
      <c r="F3062" s="3" t="s">
        <v>47</v>
      </c>
      <c r="G3062" s="3" t="s">
        <v>1918</v>
      </c>
      <c r="H3062" t="str">
        <f>LEFT(G3062,14)</f>
        <v>광주광역시 서구 풍암운리로</v>
      </c>
    </row>
    <row r="3063" spans="1:8" x14ac:dyDescent="0.3">
      <c r="A3063" s="3" t="s">
        <v>33</v>
      </c>
      <c r="B3063" s="3" t="s">
        <v>1919</v>
      </c>
      <c r="C3063" s="3" t="s">
        <v>1920</v>
      </c>
      <c r="D3063" s="3" t="str">
        <f>LEFT(C3063,4)&amp;"*****"&amp;RIGHT(C3063,1)</f>
        <v>(주)대*****템</v>
      </c>
      <c r="E3063" s="3" t="s">
        <v>69</v>
      </c>
      <c r="F3063" s="3" t="s">
        <v>47</v>
      </c>
      <c r="G3063" s="3" t="s">
        <v>1921</v>
      </c>
      <c r="H3063" t="str">
        <f t="shared" ref="H3063:H3064" si="988">LEFT(G3063,14)</f>
        <v>광주광역시 서구 풍암운리로</v>
      </c>
    </row>
    <row r="3064" spans="1:8" x14ac:dyDescent="0.3">
      <c r="A3064" s="3" t="s">
        <v>30</v>
      </c>
      <c r="B3064" s="3" t="s">
        <v>1919</v>
      </c>
      <c r="C3064" s="3" t="s">
        <v>1920</v>
      </c>
      <c r="D3064" s="3" t="str">
        <f>LEFT(C3064,4)&amp;"*****"&amp;RIGHT(C3064,1)</f>
        <v>(주)대*****템</v>
      </c>
      <c r="E3064" s="3" t="s">
        <v>77</v>
      </c>
      <c r="F3064" s="3" t="s">
        <v>47</v>
      </c>
      <c r="G3064" s="3" t="s">
        <v>1921</v>
      </c>
      <c r="H3064" t="str">
        <f t="shared" si="988"/>
        <v>광주광역시 서구 풍암운리로</v>
      </c>
    </row>
    <row r="3065" spans="1:8" x14ac:dyDescent="0.3">
      <c r="A3065" s="3" t="s">
        <v>32</v>
      </c>
      <c r="B3065" s="3" t="s">
        <v>1916</v>
      </c>
      <c r="C3065" s="3" t="s">
        <v>1917</v>
      </c>
      <c r="D3065" s="3" t="str">
        <f>LEFT(C3065,4)&amp;"*****"&amp;RIGHT(C3065,1)</f>
        <v>(주)아*****설</v>
      </c>
      <c r="E3065" s="3" t="s">
        <v>80</v>
      </c>
      <c r="F3065" s="3" t="s">
        <v>47</v>
      </c>
      <c r="G3065" s="3" t="s">
        <v>1921</v>
      </c>
      <c r="H3065" t="str">
        <f>LEFT(G3065,14)</f>
        <v>광주광역시 서구 풍암운리로</v>
      </c>
    </row>
    <row r="3066" spans="1:8" x14ac:dyDescent="0.3">
      <c r="A3066" s="3" t="s">
        <v>20</v>
      </c>
      <c r="B3066" s="3" t="s">
        <v>1919</v>
      </c>
      <c r="C3066" s="3" t="s">
        <v>1920</v>
      </c>
      <c r="D3066" s="3" t="str">
        <f t="shared" ref="D3066:D3076" si="989">LEFT(C3066,4)&amp;"*****"&amp;RIGHT(C3066,1)</f>
        <v>(주)대*****템</v>
      </c>
      <c r="E3066" s="3" t="s">
        <v>69</v>
      </c>
      <c r="F3066" s="3" t="s">
        <v>47</v>
      </c>
      <c r="G3066" s="3" t="s">
        <v>1921</v>
      </c>
      <c r="H3066" t="str">
        <f t="shared" ref="H3066:H3076" si="990">LEFT(G3066,14)</f>
        <v>광주광역시 서구 풍암운리로</v>
      </c>
    </row>
    <row r="3067" spans="1:8" x14ac:dyDescent="0.3">
      <c r="A3067" s="3" t="s">
        <v>22</v>
      </c>
      <c r="B3067" s="3" t="s">
        <v>1919</v>
      </c>
      <c r="C3067" s="3" t="s">
        <v>1920</v>
      </c>
      <c r="D3067" s="3" t="str">
        <f t="shared" si="989"/>
        <v>(주)대*****템</v>
      </c>
      <c r="E3067" s="3" t="s">
        <v>68</v>
      </c>
      <c r="F3067" s="3" t="s">
        <v>47</v>
      </c>
      <c r="G3067" s="3" t="s">
        <v>1918</v>
      </c>
      <c r="H3067" t="str">
        <f t="shared" si="990"/>
        <v>광주광역시 서구 풍암운리로</v>
      </c>
    </row>
    <row r="3068" spans="1:8" x14ac:dyDescent="0.3">
      <c r="A3068" s="3" t="s">
        <v>32</v>
      </c>
      <c r="B3068" s="3" t="s">
        <v>1919</v>
      </c>
      <c r="C3068" s="3" t="s">
        <v>1920</v>
      </c>
      <c r="D3068" s="3" t="str">
        <f t="shared" si="989"/>
        <v>(주)대*****템</v>
      </c>
      <c r="E3068" s="3" t="s">
        <v>80</v>
      </c>
      <c r="F3068" s="3" t="s">
        <v>47</v>
      </c>
      <c r="G3068" s="3" t="s">
        <v>1921</v>
      </c>
      <c r="H3068" t="str">
        <f t="shared" si="990"/>
        <v>광주광역시 서구 풍암운리로</v>
      </c>
    </row>
    <row r="3069" spans="1:8" x14ac:dyDescent="0.3">
      <c r="A3069" s="3" t="s">
        <v>36</v>
      </c>
      <c r="B3069" s="3" t="s">
        <v>1916</v>
      </c>
      <c r="C3069" s="3" t="s">
        <v>1917</v>
      </c>
      <c r="D3069" s="3" t="str">
        <f t="shared" si="989"/>
        <v>(주)아*****설</v>
      </c>
      <c r="E3069" s="3" t="s">
        <v>81</v>
      </c>
      <c r="F3069" s="3" t="s">
        <v>47</v>
      </c>
      <c r="G3069" s="3" t="s">
        <v>1921</v>
      </c>
      <c r="H3069" t="str">
        <f t="shared" si="990"/>
        <v>광주광역시 서구 풍암운리로</v>
      </c>
    </row>
    <row r="3070" spans="1:8" x14ac:dyDescent="0.3">
      <c r="A3070" s="3" t="s">
        <v>38</v>
      </c>
      <c r="B3070" s="3" t="s">
        <v>1919</v>
      </c>
      <c r="C3070" s="3" t="s">
        <v>1920</v>
      </c>
      <c r="D3070" s="3" t="str">
        <f t="shared" si="989"/>
        <v>(주)대*****템</v>
      </c>
      <c r="E3070" s="3" t="s">
        <v>81</v>
      </c>
      <c r="F3070" s="3" t="s">
        <v>47</v>
      </c>
      <c r="G3070" s="3" t="s">
        <v>1921</v>
      </c>
      <c r="H3070" t="str">
        <f t="shared" si="990"/>
        <v>광주광역시 서구 풍암운리로</v>
      </c>
    </row>
    <row r="3071" spans="1:8" x14ac:dyDescent="0.3">
      <c r="A3071" s="3" t="s">
        <v>30</v>
      </c>
      <c r="B3071" s="3" t="s">
        <v>1916</v>
      </c>
      <c r="C3071" s="3" t="s">
        <v>1917</v>
      </c>
      <c r="D3071" s="3" t="str">
        <f t="shared" si="989"/>
        <v>(주)아*****설</v>
      </c>
      <c r="E3071" s="3" t="s">
        <v>77</v>
      </c>
      <c r="F3071" s="3" t="s">
        <v>47</v>
      </c>
      <c r="G3071" s="3" t="s">
        <v>1921</v>
      </c>
      <c r="H3071" t="str">
        <f t="shared" si="990"/>
        <v>광주광역시 서구 풍암운리로</v>
      </c>
    </row>
    <row r="3072" spans="1:8" x14ac:dyDescent="0.3">
      <c r="A3072" s="3" t="s">
        <v>36</v>
      </c>
      <c r="B3072" s="3" t="s">
        <v>1919</v>
      </c>
      <c r="C3072" s="3" t="s">
        <v>1920</v>
      </c>
      <c r="D3072" s="3" t="str">
        <f t="shared" si="989"/>
        <v>(주)대*****템</v>
      </c>
      <c r="E3072" s="3" t="s">
        <v>81</v>
      </c>
      <c r="F3072" s="3" t="s">
        <v>47</v>
      </c>
      <c r="G3072" s="3" t="s">
        <v>1921</v>
      </c>
      <c r="H3072" t="str">
        <f t="shared" si="990"/>
        <v>광주광역시 서구 풍암운리로</v>
      </c>
    </row>
    <row r="3073" spans="1:8" x14ac:dyDescent="0.3">
      <c r="A3073" s="3" t="s">
        <v>28</v>
      </c>
      <c r="B3073" s="3" t="s">
        <v>1916</v>
      </c>
      <c r="C3073" s="3" t="s">
        <v>1917</v>
      </c>
      <c r="D3073" s="3" t="str">
        <f t="shared" si="989"/>
        <v>(주)아*****설</v>
      </c>
      <c r="E3073" s="3" t="s">
        <v>80</v>
      </c>
      <c r="F3073" s="3" t="s">
        <v>47</v>
      </c>
      <c r="G3073" s="3" t="s">
        <v>1921</v>
      </c>
      <c r="H3073" t="str">
        <f t="shared" si="990"/>
        <v>광주광역시 서구 풍암운리로</v>
      </c>
    </row>
    <row r="3074" spans="1:8" x14ac:dyDescent="0.3">
      <c r="A3074" s="3" t="s">
        <v>28</v>
      </c>
      <c r="B3074" s="3" t="s">
        <v>1919</v>
      </c>
      <c r="C3074" s="3" t="s">
        <v>1920</v>
      </c>
      <c r="D3074" s="3" t="str">
        <f t="shared" si="989"/>
        <v>(주)대*****템</v>
      </c>
      <c r="E3074" s="3" t="s">
        <v>80</v>
      </c>
      <c r="F3074" s="3" t="s">
        <v>47</v>
      </c>
      <c r="G3074" s="3" t="s">
        <v>1921</v>
      </c>
      <c r="H3074" t="str">
        <f t="shared" si="990"/>
        <v>광주광역시 서구 풍암운리로</v>
      </c>
    </row>
    <row r="3075" spans="1:8" x14ac:dyDescent="0.3">
      <c r="A3075" s="3" t="s">
        <v>33</v>
      </c>
      <c r="B3075" s="3" t="s">
        <v>1916</v>
      </c>
      <c r="C3075" s="3" t="s">
        <v>1917</v>
      </c>
      <c r="D3075" s="3" t="str">
        <f t="shared" si="989"/>
        <v>(주)아*****설</v>
      </c>
      <c r="E3075" s="3" t="s">
        <v>69</v>
      </c>
      <c r="F3075" s="3" t="s">
        <v>47</v>
      </c>
      <c r="G3075" s="3" t="s">
        <v>1921</v>
      </c>
      <c r="H3075" t="str">
        <f t="shared" si="990"/>
        <v>광주광역시 서구 풍암운리로</v>
      </c>
    </row>
    <row r="3076" spans="1:8" x14ac:dyDescent="0.3">
      <c r="A3076" s="3" t="s">
        <v>15</v>
      </c>
      <c r="B3076" s="3" t="s">
        <v>1916</v>
      </c>
      <c r="C3076" s="3" t="s">
        <v>1917</v>
      </c>
      <c r="D3076" s="3" t="str">
        <f t="shared" si="989"/>
        <v>(주)아*****설</v>
      </c>
      <c r="E3076" s="3" t="s">
        <v>66</v>
      </c>
      <c r="F3076" s="3" t="s">
        <v>47</v>
      </c>
      <c r="G3076" s="3" t="s">
        <v>1918</v>
      </c>
      <c r="H3076" t="str">
        <f t="shared" si="990"/>
        <v>광주광역시 서구 풍암운리로</v>
      </c>
    </row>
    <row r="3077" spans="1:8" x14ac:dyDescent="0.3">
      <c r="A3077" s="3" t="s">
        <v>15</v>
      </c>
      <c r="B3077" s="3" t="s">
        <v>1919</v>
      </c>
      <c r="C3077" s="3" t="s">
        <v>1920</v>
      </c>
      <c r="D3077" s="3" t="str">
        <f>LEFT(C3077,4)&amp;"*****"&amp;RIGHT(C3077,1)</f>
        <v>(주)대*****템</v>
      </c>
      <c r="E3077" s="3" t="s">
        <v>66</v>
      </c>
      <c r="F3077" s="3" t="s">
        <v>47</v>
      </c>
      <c r="G3077" s="3" t="s">
        <v>1918</v>
      </c>
      <c r="H3077" t="str">
        <f>LEFT(G3077,14)</f>
        <v>광주광역시 서구 풍암운리로</v>
      </c>
    </row>
    <row r="3078" spans="1:8" x14ac:dyDescent="0.3">
      <c r="A3078" s="3" t="s">
        <v>20</v>
      </c>
      <c r="B3078" s="3" t="s">
        <v>1916</v>
      </c>
      <c r="C3078" s="3" t="s">
        <v>1917</v>
      </c>
      <c r="D3078" s="3" t="str">
        <f t="shared" ref="D3078:D3079" si="991">LEFT(C3078,4)&amp;"*****"&amp;RIGHT(C3078,1)</f>
        <v>(주)아*****설</v>
      </c>
      <c r="E3078" s="3" t="s">
        <v>69</v>
      </c>
      <c r="F3078" s="3" t="s">
        <v>47</v>
      </c>
      <c r="G3078" s="3" t="s">
        <v>1921</v>
      </c>
      <c r="H3078" t="str">
        <f t="shared" ref="H3078:H3079" si="992">LEFT(G3078,14)</f>
        <v>광주광역시 서구 풍암운리로</v>
      </c>
    </row>
    <row r="3079" spans="1:8" x14ac:dyDescent="0.3">
      <c r="A3079" s="3" t="s">
        <v>9</v>
      </c>
      <c r="B3079" s="3" t="s">
        <v>1916</v>
      </c>
      <c r="C3079" s="3" t="s">
        <v>1917</v>
      </c>
      <c r="D3079" s="3" t="str">
        <f t="shared" si="991"/>
        <v>(주)아*****설</v>
      </c>
      <c r="E3079" s="3" t="s">
        <v>66</v>
      </c>
      <c r="F3079" s="3" t="s">
        <v>47</v>
      </c>
      <c r="G3079" s="3" t="s">
        <v>1918</v>
      </c>
      <c r="H3079" t="str">
        <f t="shared" si="992"/>
        <v>광주광역시 서구 풍암운리로</v>
      </c>
    </row>
    <row r="3080" spans="1:8" x14ac:dyDescent="0.3">
      <c r="A3080" s="3" t="s">
        <v>9</v>
      </c>
      <c r="B3080" s="3" t="s">
        <v>1919</v>
      </c>
      <c r="C3080" s="3" t="s">
        <v>1920</v>
      </c>
      <c r="D3080" s="3" t="str">
        <f>LEFT(C3080,4)&amp;"*****"&amp;RIGHT(C3080,1)</f>
        <v>(주)대*****템</v>
      </c>
      <c r="E3080" s="3" t="s">
        <v>66</v>
      </c>
      <c r="F3080" s="3" t="s">
        <v>47</v>
      </c>
      <c r="G3080" s="3" t="s">
        <v>1918</v>
      </c>
      <c r="H3080" t="str">
        <f>LEFT(G3080,14)</f>
        <v>광주광역시 서구 풍암운리로</v>
      </c>
    </row>
    <row r="3081" spans="1:8" x14ac:dyDescent="0.3">
      <c r="A3081" s="3" t="s">
        <v>38</v>
      </c>
      <c r="B3081" s="3" t="s">
        <v>1916</v>
      </c>
      <c r="C3081" s="3" t="s">
        <v>1917</v>
      </c>
      <c r="D3081" s="3" t="str">
        <f>LEFT(C3081,4)&amp;"*****"&amp;RIGHT(C3081,1)</f>
        <v>(주)아*****설</v>
      </c>
      <c r="E3081" s="3" t="s">
        <v>81</v>
      </c>
      <c r="F3081" s="3" t="s">
        <v>47</v>
      </c>
      <c r="G3081" s="3" t="s">
        <v>1921</v>
      </c>
      <c r="H3081" t="str">
        <f>LEFT(G3081,14)</f>
        <v>광주광역시 서구 풍암운리로</v>
      </c>
    </row>
    <row r="3082" spans="1:8" x14ac:dyDescent="0.3">
      <c r="A3082" s="3" t="s">
        <v>58</v>
      </c>
      <c r="B3082" s="3" t="s">
        <v>1922</v>
      </c>
      <c r="C3082" s="3" t="s">
        <v>1923</v>
      </c>
      <c r="D3082" s="3" t="str">
        <f t="shared" ref="D3082:D3101" si="993">LEFT(C3082,1)&amp;"*"&amp;RIGHT(C3082,1)</f>
        <v>백*태</v>
      </c>
      <c r="E3082" s="3" t="s">
        <v>211</v>
      </c>
      <c r="F3082" s="3" t="s">
        <v>47</v>
      </c>
      <c r="G3082" s="3" t="s">
        <v>1924</v>
      </c>
      <c r="H3082" t="str">
        <f t="shared" ref="H3082:H3083" si="994">LEFT(G3082,14)</f>
        <v>광주광역시 서구 풍암중앙로</v>
      </c>
    </row>
    <row r="3083" spans="1:8" x14ac:dyDescent="0.3">
      <c r="A3083" s="3" t="s">
        <v>20</v>
      </c>
      <c r="B3083" s="3" t="s">
        <v>1922</v>
      </c>
      <c r="C3083" s="3" t="s">
        <v>1923</v>
      </c>
      <c r="D3083" s="3" t="str">
        <f t="shared" si="993"/>
        <v>백*태</v>
      </c>
      <c r="E3083" s="3" t="s">
        <v>1925</v>
      </c>
      <c r="F3083" s="3" t="s">
        <v>47</v>
      </c>
      <c r="G3083" s="3" t="s">
        <v>1924</v>
      </c>
      <c r="H3083" t="str">
        <f t="shared" si="994"/>
        <v>광주광역시 서구 풍암중앙로</v>
      </c>
    </row>
    <row r="3084" spans="1:8" x14ac:dyDescent="0.3">
      <c r="A3084" s="3" t="s">
        <v>15</v>
      </c>
      <c r="B3084" s="3" t="s">
        <v>1926</v>
      </c>
      <c r="C3084" s="3" t="s">
        <v>1927</v>
      </c>
      <c r="D3084" s="3" t="str">
        <f t="shared" si="993"/>
        <v>이*현</v>
      </c>
      <c r="E3084" s="3" t="s">
        <v>43</v>
      </c>
      <c r="F3084" s="3" t="s">
        <v>47</v>
      </c>
      <c r="G3084" s="3" t="s">
        <v>1928</v>
      </c>
      <c r="H3084" t="str">
        <f>LEFT(G3084,14)</f>
        <v>광주광역시 서구 풍암중앙로</v>
      </c>
    </row>
    <row r="3085" spans="1:8" x14ac:dyDescent="0.3">
      <c r="A3085" s="3" t="s">
        <v>15</v>
      </c>
      <c r="B3085" s="3" t="s">
        <v>1922</v>
      </c>
      <c r="C3085" s="3" t="s">
        <v>1923</v>
      </c>
      <c r="D3085" s="3" t="str">
        <f t="shared" si="993"/>
        <v>백*태</v>
      </c>
      <c r="E3085" s="3" t="s">
        <v>1929</v>
      </c>
      <c r="F3085" s="3" t="s">
        <v>47</v>
      </c>
      <c r="G3085" s="3" t="s">
        <v>1924</v>
      </c>
      <c r="H3085" t="str">
        <f t="shared" ref="H3085:H3087" si="995">LEFT(G3085,14)</f>
        <v>광주광역시 서구 풍암중앙로</v>
      </c>
    </row>
    <row r="3086" spans="1:8" x14ac:dyDescent="0.3">
      <c r="A3086" s="3" t="s">
        <v>30</v>
      </c>
      <c r="B3086" s="3" t="s">
        <v>1922</v>
      </c>
      <c r="C3086" s="3" t="s">
        <v>1923</v>
      </c>
      <c r="D3086" s="3" t="str">
        <f t="shared" si="993"/>
        <v>백*태</v>
      </c>
      <c r="E3086" s="3" t="s">
        <v>211</v>
      </c>
      <c r="F3086" s="3" t="s">
        <v>47</v>
      </c>
      <c r="G3086" s="3" t="s">
        <v>1924</v>
      </c>
      <c r="H3086" t="str">
        <f t="shared" si="995"/>
        <v>광주광역시 서구 풍암중앙로</v>
      </c>
    </row>
    <row r="3087" spans="1:8" x14ac:dyDescent="0.3">
      <c r="A3087" s="3" t="s">
        <v>22</v>
      </c>
      <c r="B3087" s="3" t="s">
        <v>1922</v>
      </c>
      <c r="C3087" s="3" t="s">
        <v>1923</v>
      </c>
      <c r="D3087" s="3" t="str">
        <f t="shared" si="993"/>
        <v>백*태</v>
      </c>
      <c r="E3087" s="3" t="s">
        <v>1930</v>
      </c>
      <c r="F3087" s="3" t="s">
        <v>47</v>
      </c>
      <c r="G3087" s="3" t="s">
        <v>1924</v>
      </c>
      <c r="H3087" t="str">
        <f t="shared" si="995"/>
        <v>광주광역시 서구 풍암중앙로</v>
      </c>
    </row>
    <row r="3088" spans="1:8" x14ac:dyDescent="0.3">
      <c r="A3088" s="3" t="s">
        <v>9</v>
      </c>
      <c r="B3088" s="3" t="s">
        <v>1926</v>
      </c>
      <c r="C3088" s="3" t="s">
        <v>1927</v>
      </c>
      <c r="D3088" s="3" t="str">
        <f t="shared" si="993"/>
        <v>이*현</v>
      </c>
      <c r="E3088" s="3" t="s">
        <v>43</v>
      </c>
      <c r="F3088" s="3" t="s">
        <v>47</v>
      </c>
      <c r="G3088" s="3" t="s">
        <v>1928</v>
      </c>
      <c r="H3088" t="str">
        <f>LEFT(G3088,14)</f>
        <v>광주광역시 서구 풍암중앙로</v>
      </c>
    </row>
    <row r="3089" spans="1:8" x14ac:dyDescent="0.3">
      <c r="A3089" s="3" t="s">
        <v>9</v>
      </c>
      <c r="B3089" s="3" t="s">
        <v>1922</v>
      </c>
      <c r="C3089" s="3" t="s">
        <v>1923</v>
      </c>
      <c r="D3089" s="3" t="str">
        <f t="shared" si="993"/>
        <v>백*태</v>
      </c>
      <c r="E3089" s="3" t="s">
        <v>1931</v>
      </c>
      <c r="F3089" s="3" t="s">
        <v>47</v>
      </c>
      <c r="G3089" s="3" t="s">
        <v>1924</v>
      </c>
      <c r="H3089" t="str">
        <f>LEFT(G3089,14)</f>
        <v>광주광역시 서구 풍암중앙로</v>
      </c>
    </row>
    <row r="3090" spans="1:8" x14ac:dyDescent="0.3">
      <c r="A3090" s="3" t="s">
        <v>20</v>
      </c>
      <c r="B3090" s="3" t="s">
        <v>1926</v>
      </c>
      <c r="C3090" s="3" t="s">
        <v>1927</v>
      </c>
      <c r="D3090" s="3" t="str">
        <f t="shared" si="993"/>
        <v>이*현</v>
      </c>
      <c r="E3090" s="3" t="s">
        <v>69</v>
      </c>
      <c r="F3090" s="3" t="s">
        <v>47</v>
      </c>
      <c r="G3090" s="3" t="s">
        <v>1928</v>
      </c>
      <c r="H3090" t="str">
        <f>LEFT(G3090,14)</f>
        <v>광주광역시 서구 풍암중앙로</v>
      </c>
    </row>
    <row r="3091" spans="1:8" x14ac:dyDescent="0.3">
      <c r="A3091" s="3" t="s">
        <v>33</v>
      </c>
      <c r="B3091" s="3" t="s">
        <v>1922</v>
      </c>
      <c r="C3091" s="3" t="s">
        <v>1923</v>
      </c>
      <c r="D3091" s="3" t="str">
        <f t="shared" si="993"/>
        <v>백*태</v>
      </c>
      <c r="E3091" s="3" t="s">
        <v>1925</v>
      </c>
      <c r="F3091" s="3" t="s">
        <v>47</v>
      </c>
      <c r="G3091" s="3" t="s">
        <v>1924</v>
      </c>
      <c r="H3091" t="str">
        <f t="shared" ref="H3091:H3101" si="996">LEFT(G3091,14)</f>
        <v>광주광역시 서구 풍암중앙로</v>
      </c>
    </row>
    <row r="3092" spans="1:8" x14ac:dyDescent="0.3">
      <c r="A3092" s="3" t="s">
        <v>28</v>
      </c>
      <c r="B3092" s="3" t="s">
        <v>1922</v>
      </c>
      <c r="C3092" s="3" t="s">
        <v>1923</v>
      </c>
      <c r="D3092" s="3" t="str">
        <f t="shared" si="993"/>
        <v>백*태</v>
      </c>
      <c r="E3092" s="3" t="s">
        <v>588</v>
      </c>
      <c r="F3092" s="3" t="s">
        <v>47</v>
      </c>
      <c r="G3092" s="3" t="s">
        <v>1924</v>
      </c>
      <c r="H3092" t="str">
        <f t="shared" si="996"/>
        <v>광주광역시 서구 풍암중앙로</v>
      </c>
    </row>
    <row r="3093" spans="1:8" x14ac:dyDescent="0.3">
      <c r="A3093" s="3" t="s">
        <v>58</v>
      </c>
      <c r="B3093" s="3" t="s">
        <v>1926</v>
      </c>
      <c r="C3093" s="3" t="s">
        <v>1927</v>
      </c>
      <c r="D3093" s="3" t="str">
        <f t="shared" si="993"/>
        <v>이*현</v>
      </c>
      <c r="E3093" s="3" t="s">
        <v>77</v>
      </c>
      <c r="F3093" s="3" t="s">
        <v>47</v>
      </c>
      <c r="G3093" s="3" t="s">
        <v>1928</v>
      </c>
      <c r="H3093" t="str">
        <f t="shared" si="996"/>
        <v>광주광역시 서구 풍암중앙로</v>
      </c>
    </row>
    <row r="3094" spans="1:8" x14ac:dyDescent="0.3">
      <c r="A3094" s="3" t="s">
        <v>33</v>
      </c>
      <c r="B3094" s="3" t="s">
        <v>1926</v>
      </c>
      <c r="C3094" s="3" t="s">
        <v>1927</v>
      </c>
      <c r="D3094" s="3" t="str">
        <f t="shared" si="993"/>
        <v>이*현</v>
      </c>
      <c r="E3094" s="3" t="s">
        <v>69</v>
      </c>
      <c r="F3094" s="3" t="s">
        <v>47</v>
      </c>
      <c r="G3094" s="3" t="s">
        <v>1928</v>
      </c>
      <c r="H3094" t="str">
        <f t="shared" si="996"/>
        <v>광주광역시 서구 풍암중앙로</v>
      </c>
    </row>
    <row r="3095" spans="1:8" x14ac:dyDescent="0.3">
      <c r="A3095" s="3" t="s">
        <v>28</v>
      </c>
      <c r="B3095" s="3" t="s">
        <v>1926</v>
      </c>
      <c r="C3095" s="3" t="s">
        <v>1927</v>
      </c>
      <c r="D3095" s="3" t="str">
        <f t="shared" si="993"/>
        <v>이*현</v>
      </c>
      <c r="E3095" s="3" t="s">
        <v>80</v>
      </c>
      <c r="F3095" s="3" t="s">
        <v>47</v>
      </c>
      <c r="G3095" s="3" t="s">
        <v>1928</v>
      </c>
      <c r="H3095" t="str">
        <f t="shared" si="996"/>
        <v>광주광역시 서구 풍암중앙로</v>
      </c>
    </row>
    <row r="3096" spans="1:8" x14ac:dyDescent="0.3">
      <c r="A3096" s="3" t="s">
        <v>30</v>
      </c>
      <c r="B3096" s="3" t="s">
        <v>1926</v>
      </c>
      <c r="C3096" s="3" t="s">
        <v>1927</v>
      </c>
      <c r="D3096" s="3" t="str">
        <f t="shared" si="993"/>
        <v>이*현</v>
      </c>
      <c r="E3096" s="3" t="s">
        <v>77</v>
      </c>
      <c r="F3096" s="3" t="s">
        <v>47</v>
      </c>
      <c r="G3096" s="3" t="s">
        <v>1928</v>
      </c>
      <c r="H3096" t="str">
        <f t="shared" si="996"/>
        <v>광주광역시 서구 풍암중앙로</v>
      </c>
    </row>
    <row r="3097" spans="1:8" x14ac:dyDescent="0.3">
      <c r="A3097" s="3" t="s">
        <v>32</v>
      </c>
      <c r="B3097" s="3" t="s">
        <v>1926</v>
      </c>
      <c r="C3097" s="3" t="s">
        <v>1927</v>
      </c>
      <c r="D3097" s="3" t="str">
        <f t="shared" si="993"/>
        <v>이*현</v>
      </c>
      <c r="E3097" s="3" t="s">
        <v>80</v>
      </c>
      <c r="F3097" s="3" t="s">
        <v>47</v>
      </c>
      <c r="G3097" s="3" t="s">
        <v>1928</v>
      </c>
      <c r="H3097" t="str">
        <f t="shared" si="996"/>
        <v>광주광역시 서구 풍암중앙로</v>
      </c>
    </row>
    <row r="3098" spans="1:8" x14ac:dyDescent="0.3">
      <c r="A3098" s="3" t="s">
        <v>36</v>
      </c>
      <c r="B3098" s="3" t="s">
        <v>1922</v>
      </c>
      <c r="C3098" s="3" t="s">
        <v>1923</v>
      </c>
      <c r="D3098" s="3" t="str">
        <f t="shared" si="993"/>
        <v>백*태</v>
      </c>
      <c r="E3098" s="3" t="s">
        <v>1932</v>
      </c>
      <c r="F3098" s="3" t="s">
        <v>47</v>
      </c>
      <c r="G3098" s="3" t="s">
        <v>1924</v>
      </c>
      <c r="H3098" t="str">
        <f>LEFT(G3098,14)</f>
        <v>광주광역시 서구 풍암중앙로</v>
      </c>
    </row>
    <row r="3099" spans="1:8" x14ac:dyDescent="0.3">
      <c r="A3099" s="3" t="s">
        <v>36</v>
      </c>
      <c r="B3099" s="3" t="s">
        <v>1926</v>
      </c>
      <c r="C3099" s="3" t="s">
        <v>1927</v>
      </c>
      <c r="D3099" s="3" t="str">
        <f t="shared" si="993"/>
        <v>이*현</v>
      </c>
      <c r="E3099" s="3" t="s">
        <v>81</v>
      </c>
      <c r="F3099" s="3" t="s">
        <v>47</v>
      </c>
      <c r="G3099" s="3" t="s">
        <v>1928</v>
      </c>
      <c r="H3099" t="str">
        <f t="shared" si="996"/>
        <v>광주광역시 서구 풍암중앙로</v>
      </c>
    </row>
    <row r="3100" spans="1:8" x14ac:dyDescent="0.3">
      <c r="A3100" s="3" t="s">
        <v>38</v>
      </c>
      <c r="B3100" s="3" t="s">
        <v>1922</v>
      </c>
      <c r="C3100" s="3" t="s">
        <v>1923</v>
      </c>
      <c r="D3100" s="3" t="str">
        <f t="shared" si="993"/>
        <v>백*태</v>
      </c>
      <c r="E3100" s="3" t="s">
        <v>1583</v>
      </c>
      <c r="F3100" s="3" t="s">
        <v>47</v>
      </c>
      <c r="G3100" s="3" t="s">
        <v>1924</v>
      </c>
      <c r="H3100" t="str">
        <f>LEFT(G3100,14)</f>
        <v>광주광역시 서구 풍암중앙로</v>
      </c>
    </row>
    <row r="3101" spans="1:8" x14ac:dyDescent="0.3">
      <c r="A3101" s="3" t="s">
        <v>38</v>
      </c>
      <c r="B3101" s="3" t="s">
        <v>1926</v>
      </c>
      <c r="C3101" s="3" t="s">
        <v>1927</v>
      </c>
      <c r="D3101" s="3" t="str">
        <f t="shared" si="993"/>
        <v>이*현</v>
      </c>
      <c r="E3101" s="3" t="s">
        <v>81</v>
      </c>
      <c r="F3101" s="3" t="s">
        <v>47</v>
      </c>
      <c r="G3101" s="3" t="s">
        <v>1928</v>
      </c>
      <c r="H3101" t="str">
        <f t="shared" si="996"/>
        <v>광주광역시 서구 풍암중앙로</v>
      </c>
    </row>
    <row r="3102" spans="1:8" x14ac:dyDescent="0.3">
      <c r="A3102" s="3" t="s">
        <v>30</v>
      </c>
      <c r="B3102" s="3" t="s">
        <v>1933</v>
      </c>
      <c r="C3102" s="3" t="s">
        <v>1934</v>
      </c>
      <c r="D3102" s="3" t="str">
        <f>LEFT(C3102,1)&amp;"***"&amp;RIGHT(C3102,3)</f>
        <v>거***(주)</v>
      </c>
      <c r="E3102" s="3" t="s">
        <v>77</v>
      </c>
      <c r="F3102" s="3" t="s">
        <v>47</v>
      </c>
      <c r="G3102" s="3" t="s">
        <v>1935</v>
      </c>
      <c r="H3102" t="str">
        <f>LEFT(G3102,14)</f>
        <v>광주광역시 서구 풍암중앙로</v>
      </c>
    </row>
    <row r="3103" spans="1:8" x14ac:dyDescent="0.3">
      <c r="A3103" s="3" t="s">
        <v>58</v>
      </c>
      <c r="B3103" s="3" t="s">
        <v>1936</v>
      </c>
      <c r="C3103" s="3" t="s">
        <v>1937</v>
      </c>
      <c r="D3103" s="3" t="str">
        <f t="shared" ref="D3103:D3104" si="997">LEFT(C3103,1)&amp;"*"&amp;RIGHT(C3103,1)</f>
        <v>홍*일</v>
      </c>
      <c r="E3103" s="3" t="s">
        <v>31</v>
      </c>
      <c r="F3103" s="3" t="s">
        <v>13</v>
      </c>
      <c r="G3103" s="3" t="s">
        <v>1938</v>
      </c>
      <c r="H3103" t="str">
        <f>LEFT(G3103,13)</f>
        <v>광주광역시 서구 화개2로</v>
      </c>
    </row>
    <row r="3104" spans="1:8" x14ac:dyDescent="0.3">
      <c r="A3104" s="3" t="s">
        <v>30</v>
      </c>
      <c r="B3104" s="3" t="s">
        <v>1936</v>
      </c>
      <c r="C3104" s="3" t="s">
        <v>1937</v>
      </c>
      <c r="D3104" s="3" t="str">
        <f t="shared" si="997"/>
        <v>홍*일</v>
      </c>
      <c r="E3104" s="3" t="s">
        <v>1624</v>
      </c>
      <c r="F3104" s="3" t="s">
        <v>13</v>
      </c>
      <c r="G3104" s="3" t="s">
        <v>1938</v>
      </c>
      <c r="H3104" t="str">
        <f>LEFT(G3104,13)</f>
        <v>광주광역시 서구 화개2로</v>
      </c>
    </row>
    <row r="3105" spans="1:8" x14ac:dyDescent="0.3">
      <c r="A3105" s="3" t="s">
        <v>9</v>
      </c>
      <c r="B3105" s="3" t="s">
        <v>1939</v>
      </c>
      <c r="C3105" s="3" t="s">
        <v>1940</v>
      </c>
      <c r="D3105" s="3" t="str">
        <f>LEFT(C3105,4)&amp;"*****"&amp;RIGHT(C3105,1)</f>
        <v>주식회사*****신</v>
      </c>
      <c r="E3105" s="3" t="s">
        <v>148</v>
      </c>
      <c r="F3105" s="3" t="s">
        <v>47</v>
      </c>
      <c r="G3105" s="3" t="s">
        <v>1941</v>
      </c>
      <c r="H3105" t="str">
        <f t="shared" ref="H3105:H3124" si="998">LEFT(G3105,13)</f>
        <v>광주광역시 서구 화개2로</v>
      </c>
    </row>
    <row r="3106" spans="1:8" x14ac:dyDescent="0.3">
      <c r="A3106" s="3" t="s">
        <v>15</v>
      </c>
      <c r="B3106" s="3" t="s">
        <v>1942</v>
      </c>
      <c r="C3106" s="3" t="s">
        <v>1940</v>
      </c>
      <c r="D3106" s="3" t="str">
        <f t="shared" ref="D3106:D3124" si="999">LEFT(C3106,4)&amp;"*****"&amp;RIGHT(C3106,1)</f>
        <v>주식회사*****신</v>
      </c>
      <c r="E3106" s="3" t="s">
        <v>66</v>
      </c>
      <c r="F3106" s="3" t="s">
        <v>47</v>
      </c>
      <c r="G3106" s="3" t="s">
        <v>1941</v>
      </c>
      <c r="H3106" t="str">
        <f t="shared" si="998"/>
        <v>광주광역시 서구 화개2로</v>
      </c>
    </row>
    <row r="3107" spans="1:8" x14ac:dyDescent="0.3">
      <c r="A3107" s="3" t="s">
        <v>9</v>
      </c>
      <c r="B3107" s="3" t="s">
        <v>1943</v>
      </c>
      <c r="C3107" s="3" t="s">
        <v>1940</v>
      </c>
      <c r="D3107" s="3" t="str">
        <f t="shared" si="999"/>
        <v>주식회사*****신</v>
      </c>
      <c r="E3107" s="3" t="s">
        <v>66</v>
      </c>
      <c r="F3107" s="3" t="s">
        <v>47</v>
      </c>
      <c r="G3107" s="3" t="s">
        <v>1941</v>
      </c>
      <c r="H3107" t="str">
        <f t="shared" si="998"/>
        <v>광주광역시 서구 화개2로</v>
      </c>
    </row>
    <row r="3108" spans="1:8" x14ac:dyDescent="0.3">
      <c r="A3108" s="3" t="s">
        <v>22</v>
      </c>
      <c r="B3108" s="3" t="s">
        <v>1942</v>
      </c>
      <c r="C3108" s="3" t="s">
        <v>1940</v>
      </c>
      <c r="D3108" s="3" t="str">
        <f t="shared" si="999"/>
        <v>주식회사*****신</v>
      </c>
      <c r="E3108" s="3" t="s">
        <v>68</v>
      </c>
      <c r="F3108" s="3" t="s">
        <v>47</v>
      </c>
      <c r="G3108" s="3" t="s">
        <v>1941</v>
      </c>
      <c r="H3108" t="str">
        <f t="shared" si="998"/>
        <v>광주광역시 서구 화개2로</v>
      </c>
    </row>
    <row r="3109" spans="1:8" x14ac:dyDescent="0.3">
      <c r="A3109" s="3" t="s">
        <v>28</v>
      </c>
      <c r="B3109" s="3" t="s">
        <v>1942</v>
      </c>
      <c r="C3109" s="3" t="s">
        <v>1940</v>
      </c>
      <c r="D3109" s="3" t="str">
        <f t="shared" si="999"/>
        <v>주식회사*****신</v>
      </c>
      <c r="E3109" s="3" t="s">
        <v>80</v>
      </c>
      <c r="F3109" s="3" t="s">
        <v>47</v>
      </c>
      <c r="G3109" s="3" t="s">
        <v>1944</v>
      </c>
      <c r="H3109" t="str">
        <f t="shared" si="998"/>
        <v>광주광역시 서구 화개2로</v>
      </c>
    </row>
    <row r="3110" spans="1:8" x14ac:dyDescent="0.3">
      <c r="A3110" s="3" t="s">
        <v>30</v>
      </c>
      <c r="B3110" s="3" t="s">
        <v>1942</v>
      </c>
      <c r="C3110" s="3" t="s">
        <v>1940</v>
      </c>
      <c r="D3110" s="3" t="str">
        <f t="shared" si="999"/>
        <v>주식회사*****신</v>
      </c>
      <c r="E3110" s="3" t="s">
        <v>77</v>
      </c>
      <c r="F3110" s="3" t="s">
        <v>47</v>
      </c>
      <c r="G3110" s="3" t="s">
        <v>1944</v>
      </c>
      <c r="H3110" t="str">
        <f t="shared" si="998"/>
        <v>광주광역시 서구 화개2로</v>
      </c>
    </row>
    <row r="3111" spans="1:8" x14ac:dyDescent="0.3">
      <c r="A3111" s="3" t="s">
        <v>38</v>
      </c>
      <c r="B3111" s="3" t="s">
        <v>1939</v>
      </c>
      <c r="C3111" s="3" t="s">
        <v>1940</v>
      </c>
      <c r="D3111" s="3" t="str">
        <f t="shared" si="999"/>
        <v>주식회사*****신</v>
      </c>
      <c r="E3111" s="3" t="s">
        <v>120</v>
      </c>
      <c r="F3111" s="3" t="s">
        <v>47</v>
      </c>
      <c r="G3111" s="3" t="s">
        <v>1944</v>
      </c>
      <c r="H3111" t="str">
        <f t="shared" si="998"/>
        <v>광주광역시 서구 화개2로</v>
      </c>
    </row>
    <row r="3112" spans="1:8" x14ac:dyDescent="0.3">
      <c r="A3112" s="3" t="s">
        <v>33</v>
      </c>
      <c r="B3112" s="3" t="s">
        <v>1939</v>
      </c>
      <c r="C3112" s="3" t="s">
        <v>1940</v>
      </c>
      <c r="D3112" s="3" t="str">
        <f t="shared" si="999"/>
        <v>주식회사*****신</v>
      </c>
      <c r="E3112" s="3" t="s">
        <v>91</v>
      </c>
      <c r="F3112" s="3" t="s">
        <v>47</v>
      </c>
      <c r="G3112" s="3" t="s">
        <v>1944</v>
      </c>
      <c r="H3112" t="str">
        <f t="shared" si="998"/>
        <v>광주광역시 서구 화개2로</v>
      </c>
    </row>
    <row r="3113" spans="1:8" x14ac:dyDescent="0.3">
      <c r="A3113" s="3" t="s">
        <v>36</v>
      </c>
      <c r="B3113" s="3" t="s">
        <v>1942</v>
      </c>
      <c r="C3113" s="3" t="s">
        <v>1940</v>
      </c>
      <c r="D3113" s="3" t="str">
        <f t="shared" si="999"/>
        <v>주식회사*****신</v>
      </c>
      <c r="E3113" s="3" t="s">
        <v>81</v>
      </c>
      <c r="F3113" s="3" t="s">
        <v>47</v>
      </c>
      <c r="G3113" s="3" t="s">
        <v>1944</v>
      </c>
      <c r="H3113" t="str">
        <f t="shared" si="998"/>
        <v>광주광역시 서구 화개2로</v>
      </c>
    </row>
    <row r="3114" spans="1:8" x14ac:dyDescent="0.3">
      <c r="A3114" s="3" t="s">
        <v>20</v>
      </c>
      <c r="B3114" s="3" t="s">
        <v>1939</v>
      </c>
      <c r="C3114" s="3" t="s">
        <v>1940</v>
      </c>
      <c r="D3114" s="3" t="str">
        <f t="shared" si="999"/>
        <v>주식회사*****신</v>
      </c>
      <c r="E3114" s="3" t="s">
        <v>91</v>
      </c>
      <c r="F3114" s="3" t="s">
        <v>47</v>
      </c>
      <c r="G3114" s="3" t="s">
        <v>1944</v>
      </c>
      <c r="H3114" t="str">
        <f t="shared" si="998"/>
        <v>광주광역시 서구 화개2로</v>
      </c>
    </row>
    <row r="3115" spans="1:8" x14ac:dyDescent="0.3">
      <c r="A3115" s="3" t="s">
        <v>38</v>
      </c>
      <c r="B3115" s="3" t="s">
        <v>1942</v>
      </c>
      <c r="C3115" s="3" t="s">
        <v>1940</v>
      </c>
      <c r="D3115" s="3" t="str">
        <f t="shared" si="999"/>
        <v>주식회사*****신</v>
      </c>
      <c r="E3115" s="3" t="s">
        <v>81</v>
      </c>
      <c r="F3115" s="3" t="s">
        <v>47</v>
      </c>
      <c r="G3115" s="3" t="s">
        <v>1944</v>
      </c>
      <c r="H3115" t="str">
        <f t="shared" si="998"/>
        <v>광주광역시 서구 화개2로</v>
      </c>
    </row>
    <row r="3116" spans="1:8" x14ac:dyDescent="0.3">
      <c r="A3116" s="3" t="s">
        <v>58</v>
      </c>
      <c r="B3116" s="3" t="s">
        <v>1939</v>
      </c>
      <c r="C3116" s="3" t="s">
        <v>1940</v>
      </c>
      <c r="D3116" s="3" t="str">
        <f t="shared" si="999"/>
        <v>주식회사*****신</v>
      </c>
      <c r="E3116" s="3" t="s">
        <v>114</v>
      </c>
      <c r="F3116" s="3" t="s">
        <v>47</v>
      </c>
      <c r="G3116" s="3" t="s">
        <v>1944</v>
      </c>
      <c r="H3116" t="str">
        <f t="shared" si="998"/>
        <v>광주광역시 서구 화개2로</v>
      </c>
    </row>
    <row r="3117" spans="1:8" x14ac:dyDescent="0.3">
      <c r="A3117" s="3" t="s">
        <v>15</v>
      </c>
      <c r="B3117" s="3" t="s">
        <v>1939</v>
      </c>
      <c r="C3117" s="3" t="s">
        <v>1940</v>
      </c>
      <c r="D3117" s="3" t="str">
        <f t="shared" si="999"/>
        <v>주식회사*****신</v>
      </c>
      <c r="E3117" s="3" t="s">
        <v>148</v>
      </c>
      <c r="F3117" s="3" t="s">
        <v>47</v>
      </c>
      <c r="G3117" s="3" t="s">
        <v>1941</v>
      </c>
      <c r="H3117" t="str">
        <f t="shared" si="998"/>
        <v>광주광역시 서구 화개2로</v>
      </c>
    </row>
    <row r="3118" spans="1:8" x14ac:dyDescent="0.3">
      <c r="A3118" s="3" t="s">
        <v>22</v>
      </c>
      <c r="B3118" s="3" t="s">
        <v>1939</v>
      </c>
      <c r="C3118" s="3" t="s">
        <v>1940</v>
      </c>
      <c r="D3118" s="3" t="str">
        <f t="shared" si="999"/>
        <v>주식회사*****신</v>
      </c>
      <c r="E3118" s="3" t="s">
        <v>187</v>
      </c>
      <c r="F3118" s="3" t="s">
        <v>47</v>
      </c>
      <c r="G3118" s="3" t="s">
        <v>1941</v>
      </c>
      <c r="H3118" t="str">
        <f t="shared" si="998"/>
        <v>광주광역시 서구 화개2로</v>
      </c>
    </row>
    <row r="3119" spans="1:8" x14ac:dyDescent="0.3">
      <c r="A3119" s="3" t="s">
        <v>15</v>
      </c>
      <c r="B3119" s="3" t="s">
        <v>1943</v>
      </c>
      <c r="C3119" s="3" t="s">
        <v>1940</v>
      </c>
      <c r="D3119" s="3" t="str">
        <f t="shared" si="999"/>
        <v>주식회사*****신</v>
      </c>
      <c r="E3119" s="3" t="s">
        <v>1945</v>
      </c>
      <c r="F3119" s="3" t="s">
        <v>47</v>
      </c>
      <c r="G3119" s="3" t="s">
        <v>1941</v>
      </c>
      <c r="H3119" t="str">
        <f t="shared" si="998"/>
        <v>광주광역시 서구 화개2로</v>
      </c>
    </row>
    <row r="3120" spans="1:8" x14ac:dyDescent="0.3">
      <c r="A3120" s="3" t="s">
        <v>33</v>
      </c>
      <c r="B3120" s="3" t="s">
        <v>1942</v>
      </c>
      <c r="C3120" s="3" t="s">
        <v>1940</v>
      </c>
      <c r="D3120" s="3" t="str">
        <f t="shared" si="999"/>
        <v>주식회사*****신</v>
      </c>
      <c r="E3120" s="3" t="s">
        <v>69</v>
      </c>
      <c r="F3120" s="3" t="s">
        <v>47</v>
      </c>
      <c r="G3120" s="3" t="s">
        <v>1944</v>
      </c>
      <c r="H3120" t="str">
        <f t="shared" si="998"/>
        <v>광주광역시 서구 화개2로</v>
      </c>
    </row>
    <row r="3121" spans="1:8" x14ac:dyDescent="0.3">
      <c r="A3121" s="3" t="s">
        <v>32</v>
      </c>
      <c r="B3121" s="3" t="s">
        <v>1942</v>
      </c>
      <c r="C3121" s="3" t="s">
        <v>1940</v>
      </c>
      <c r="D3121" s="3" t="str">
        <f t="shared" si="999"/>
        <v>주식회사*****신</v>
      </c>
      <c r="E3121" s="3" t="s">
        <v>80</v>
      </c>
      <c r="F3121" s="3" t="s">
        <v>47</v>
      </c>
      <c r="G3121" s="3" t="s">
        <v>1944</v>
      </c>
      <c r="H3121" t="str">
        <f t="shared" si="998"/>
        <v>광주광역시 서구 화개2로</v>
      </c>
    </row>
    <row r="3122" spans="1:8" x14ac:dyDescent="0.3">
      <c r="A3122" s="3" t="s">
        <v>30</v>
      </c>
      <c r="B3122" s="3" t="s">
        <v>1939</v>
      </c>
      <c r="C3122" s="3" t="s">
        <v>1940</v>
      </c>
      <c r="D3122" s="3" t="str">
        <f t="shared" si="999"/>
        <v>주식회사*****신</v>
      </c>
      <c r="E3122" s="3" t="s">
        <v>114</v>
      </c>
      <c r="F3122" s="3" t="s">
        <v>47</v>
      </c>
      <c r="G3122" s="3" t="s">
        <v>1944</v>
      </c>
      <c r="H3122" t="str">
        <f t="shared" si="998"/>
        <v>광주광역시 서구 화개2로</v>
      </c>
    </row>
    <row r="3123" spans="1:8" x14ac:dyDescent="0.3">
      <c r="A3123" s="3" t="s">
        <v>28</v>
      </c>
      <c r="B3123" s="3" t="s">
        <v>1939</v>
      </c>
      <c r="C3123" s="3" t="s">
        <v>1940</v>
      </c>
      <c r="D3123" s="3" t="str">
        <f t="shared" si="999"/>
        <v>주식회사*****신</v>
      </c>
      <c r="E3123" s="3" t="s">
        <v>119</v>
      </c>
      <c r="F3123" s="3" t="s">
        <v>47</v>
      </c>
      <c r="G3123" s="3" t="s">
        <v>1944</v>
      </c>
      <c r="H3123" t="str">
        <f t="shared" si="998"/>
        <v>광주광역시 서구 화개2로</v>
      </c>
    </row>
    <row r="3124" spans="1:8" x14ac:dyDescent="0.3">
      <c r="A3124" s="3" t="s">
        <v>20</v>
      </c>
      <c r="B3124" s="3" t="s">
        <v>1942</v>
      </c>
      <c r="C3124" s="3" t="s">
        <v>1940</v>
      </c>
      <c r="D3124" s="3" t="str">
        <f t="shared" si="999"/>
        <v>주식회사*****신</v>
      </c>
      <c r="E3124" s="3" t="s">
        <v>69</v>
      </c>
      <c r="F3124" s="3" t="s">
        <v>47</v>
      </c>
      <c r="G3124" s="3" t="s">
        <v>1944</v>
      </c>
      <c r="H3124" t="str">
        <f t="shared" si="998"/>
        <v>광주광역시 서구 화개2로</v>
      </c>
    </row>
    <row r="3125" spans="1:8" x14ac:dyDescent="0.3">
      <c r="A3125" s="3" t="s">
        <v>9</v>
      </c>
      <c r="B3125" s="3" t="s">
        <v>1946</v>
      </c>
      <c r="C3125" s="3" t="s">
        <v>1947</v>
      </c>
      <c r="D3125" s="3" t="str">
        <f>LEFT(C3125,1)&amp;"*"&amp;RIGHT(C3125,3)</f>
        <v>거*(주)</v>
      </c>
      <c r="E3125" s="3" t="s">
        <v>1948</v>
      </c>
      <c r="F3125" s="3" t="s">
        <v>47</v>
      </c>
      <c r="G3125" s="3" t="s">
        <v>1949</v>
      </c>
      <c r="H3125" t="str">
        <f>LEFT(G3125,13)</f>
        <v>광주광역시 서구 화개2로</v>
      </c>
    </row>
    <row r="3126" spans="1:8" x14ac:dyDescent="0.3">
      <c r="A3126" s="3" t="s">
        <v>9</v>
      </c>
      <c r="B3126" s="3" t="s">
        <v>1942</v>
      </c>
      <c r="C3126" s="3" t="s">
        <v>1940</v>
      </c>
      <c r="D3126" s="3" t="str">
        <f t="shared" ref="D3126:D3129" si="1000">LEFT(C3126,4)&amp;"*****"&amp;RIGHT(C3126,1)</f>
        <v>주식회사*****신</v>
      </c>
      <c r="E3126" s="3" t="s">
        <v>66</v>
      </c>
      <c r="F3126" s="3" t="s">
        <v>47</v>
      </c>
      <c r="G3126" s="3" t="s">
        <v>1941</v>
      </c>
      <c r="H3126" t="str">
        <f t="shared" ref="H3126:H3129" si="1001">LEFT(G3126,13)</f>
        <v>광주광역시 서구 화개2로</v>
      </c>
    </row>
    <row r="3127" spans="1:8" x14ac:dyDescent="0.3">
      <c r="A3127" s="3" t="s">
        <v>58</v>
      </c>
      <c r="B3127" s="3" t="s">
        <v>1942</v>
      </c>
      <c r="C3127" s="3" t="s">
        <v>1940</v>
      </c>
      <c r="D3127" s="3" t="str">
        <f t="shared" si="1000"/>
        <v>주식회사*****신</v>
      </c>
      <c r="E3127" s="3" t="s">
        <v>77</v>
      </c>
      <c r="F3127" s="3" t="s">
        <v>47</v>
      </c>
      <c r="G3127" s="3" t="s">
        <v>1944</v>
      </c>
      <c r="H3127" t="str">
        <f t="shared" si="1001"/>
        <v>광주광역시 서구 화개2로</v>
      </c>
    </row>
    <row r="3128" spans="1:8" x14ac:dyDescent="0.3">
      <c r="A3128" s="3" t="s">
        <v>32</v>
      </c>
      <c r="B3128" s="3" t="s">
        <v>1939</v>
      </c>
      <c r="C3128" s="3" t="s">
        <v>1940</v>
      </c>
      <c r="D3128" s="3" t="str">
        <f t="shared" si="1000"/>
        <v>주식회사*****신</v>
      </c>
      <c r="E3128" s="3" t="s">
        <v>119</v>
      </c>
      <c r="F3128" s="3" t="s">
        <v>47</v>
      </c>
      <c r="G3128" s="3" t="s">
        <v>1944</v>
      </c>
      <c r="H3128" t="str">
        <f t="shared" si="1001"/>
        <v>광주광역시 서구 화개2로</v>
      </c>
    </row>
    <row r="3129" spans="1:8" x14ac:dyDescent="0.3">
      <c r="A3129" s="3" t="s">
        <v>36</v>
      </c>
      <c r="B3129" s="3" t="s">
        <v>1939</v>
      </c>
      <c r="C3129" s="3" t="s">
        <v>1940</v>
      </c>
      <c r="D3129" s="3" t="str">
        <f t="shared" si="1000"/>
        <v>주식회사*****신</v>
      </c>
      <c r="E3129" s="3" t="s">
        <v>120</v>
      </c>
      <c r="F3129" s="3" t="s">
        <v>47</v>
      </c>
      <c r="G3129" s="3" t="s">
        <v>1944</v>
      </c>
      <c r="H3129" t="str">
        <f t="shared" si="1001"/>
        <v>광주광역시 서구 화개2로</v>
      </c>
    </row>
    <row r="3130" spans="1:8" x14ac:dyDescent="0.3">
      <c r="A3130" s="3" t="s">
        <v>36</v>
      </c>
      <c r="B3130" s="3" t="s">
        <v>1950</v>
      </c>
      <c r="C3130" s="3" t="s">
        <v>1951</v>
      </c>
      <c r="D3130" s="3" t="str">
        <f t="shared" ref="D3130:D3133" si="1002">LEFT(C3130,4)&amp;"**"&amp;RIGHT(C3130,1)</f>
        <v>(주)명**업</v>
      </c>
      <c r="E3130" s="3" t="s">
        <v>49</v>
      </c>
      <c r="F3130" s="3" t="s">
        <v>13</v>
      </c>
      <c r="G3130" s="3" t="s">
        <v>1952</v>
      </c>
      <c r="H3130" t="str">
        <f t="shared" ref="H3130:H3138" si="1003">LEFT(G3130,14)</f>
        <v>광주광역시 서구 화개중앙로</v>
      </c>
    </row>
    <row r="3131" spans="1:8" x14ac:dyDescent="0.3">
      <c r="A3131" s="3" t="s">
        <v>58</v>
      </c>
      <c r="B3131" s="3" t="s">
        <v>1950</v>
      </c>
      <c r="C3131" s="3" t="s">
        <v>1951</v>
      </c>
      <c r="D3131" s="3" t="str">
        <f t="shared" si="1002"/>
        <v>(주)명**업</v>
      </c>
      <c r="E3131" s="3" t="s">
        <v>161</v>
      </c>
      <c r="F3131" s="3" t="s">
        <v>13</v>
      </c>
      <c r="G3131" s="3" t="s">
        <v>1952</v>
      </c>
      <c r="H3131" t="str">
        <f t="shared" si="1003"/>
        <v>광주광역시 서구 화개중앙로</v>
      </c>
    </row>
    <row r="3132" spans="1:8" x14ac:dyDescent="0.3">
      <c r="A3132" s="3" t="s">
        <v>28</v>
      </c>
      <c r="B3132" s="3" t="s">
        <v>1950</v>
      </c>
      <c r="C3132" s="3" t="s">
        <v>1951</v>
      </c>
      <c r="D3132" s="3" t="str">
        <f t="shared" si="1002"/>
        <v>(주)명**업</v>
      </c>
      <c r="E3132" s="3" t="s">
        <v>46</v>
      </c>
      <c r="F3132" s="3" t="s">
        <v>13</v>
      </c>
      <c r="G3132" s="3" t="s">
        <v>1952</v>
      </c>
      <c r="H3132" t="str">
        <f t="shared" si="1003"/>
        <v>광주광역시 서구 화개중앙로</v>
      </c>
    </row>
    <row r="3133" spans="1:8" x14ac:dyDescent="0.3">
      <c r="A3133" s="3" t="s">
        <v>38</v>
      </c>
      <c r="B3133" s="3" t="s">
        <v>1950</v>
      </c>
      <c r="C3133" s="3" t="s">
        <v>1951</v>
      </c>
      <c r="D3133" s="3" t="str">
        <f t="shared" si="1002"/>
        <v>(주)명**업</v>
      </c>
      <c r="E3133" s="3" t="s">
        <v>1953</v>
      </c>
      <c r="F3133" s="3" t="s">
        <v>13</v>
      </c>
      <c r="G3133" s="3" t="s">
        <v>1952</v>
      </c>
      <c r="H3133" t="str">
        <f t="shared" si="1003"/>
        <v>광주광역시 서구 화개중앙로</v>
      </c>
    </row>
    <row r="3134" spans="1:8" x14ac:dyDescent="0.3">
      <c r="A3134" s="3" t="s">
        <v>30</v>
      </c>
      <c r="B3134" s="3" t="s">
        <v>1954</v>
      </c>
      <c r="C3134" s="3" t="s">
        <v>1955</v>
      </c>
      <c r="D3134" s="3" t="str">
        <f>LEFT(C3134,1)&amp;"***"&amp;RIGHT(C3134,4)</f>
        <v>재***주식회사</v>
      </c>
      <c r="E3134" s="3" t="s">
        <v>77</v>
      </c>
      <c r="F3134" s="3" t="s">
        <v>13</v>
      </c>
      <c r="G3134" s="3" t="s">
        <v>1956</v>
      </c>
      <c r="H3134" t="str">
        <f t="shared" si="1003"/>
        <v>광주광역시 서구 화개중앙로</v>
      </c>
    </row>
    <row r="3135" spans="1:8" x14ac:dyDescent="0.3">
      <c r="A3135" s="3" t="s">
        <v>32</v>
      </c>
      <c r="B3135" s="3" t="s">
        <v>1954</v>
      </c>
      <c r="C3135" s="3" t="s">
        <v>1955</v>
      </c>
      <c r="D3135" s="3" t="str">
        <f t="shared" ref="D3135:D3138" si="1004">LEFT(C3135,1)&amp;"***"&amp;RIGHT(C3135,4)</f>
        <v>재***주식회사</v>
      </c>
      <c r="E3135" s="3" t="s">
        <v>80</v>
      </c>
      <c r="F3135" s="3" t="s">
        <v>13</v>
      </c>
      <c r="G3135" s="3" t="s">
        <v>1956</v>
      </c>
      <c r="H3135" t="str">
        <f t="shared" si="1003"/>
        <v>광주광역시 서구 화개중앙로</v>
      </c>
    </row>
    <row r="3136" spans="1:8" x14ac:dyDescent="0.3">
      <c r="A3136" s="3" t="s">
        <v>28</v>
      </c>
      <c r="B3136" s="3" t="s">
        <v>1954</v>
      </c>
      <c r="C3136" s="3" t="s">
        <v>1955</v>
      </c>
      <c r="D3136" s="3" t="str">
        <f t="shared" si="1004"/>
        <v>재***주식회사</v>
      </c>
      <c r="E3136" s="3" t="s">
        <v>80</v>
      </c>
      <c r="F3136" s="3" t="s">
        <v>13</v>
      </c>
      <c r="G3136" s="3" t="s">
        <v>1956</v>
      </c>
      <c r="H3136" t="str">
        <f t="shared" si="1003"/>
        <v>광주광역시 서구 화개중앙로</v>
      </c>
    </row>
    <row r="3137" spans="1:8" x14ac:dyDescent="0.3">
      <c r="A3137" s="3" t="s">
        <v>38</v>
      </c>
      <c r="B3137" s="3" t="s">
        <v>1954</v>
      </c>
      <c r="C3137" s="3" t="s">
        <v>1955</v>
      </c>
      <c r="D3137" s="3" t="str">
        <f t="shared" si="1004"/>
        <v>재***주식회사</v>
      </c>
      <c r="E3137" s="3" t="s">
        <v>81</v>
      </c>
      <c r="F3137" s="3" t="s">
        <v>13</v>
      </c>
      <c r="G3137" s="3" t="s">
        <v>1956</v>
      </c>
      <c r="H3137" t="str">
        <f t="shared" si="1003"/>
        <v>광주광역시 서구 화개중앙로</v>
      </c>
    </row>
    <row r="3138" spans="1:8" x14ac:dyDescent="0.3">
      <c r="A3138" s="3" t="s">
        <v>36</v>
      </c>
      <c r="B3138" s="3" t="s">
        <v>1954</v>
      </c>
      <c r="C3138" s="3" t="s">
        <v>1955</v>
      </c>
      <c r="D3138" s="3" t="str">
        <f t="shared" si="1004"/>
        <v>재***주식회사</v>
      </c>
      <c r="E3138" s="3" t="s">
        <v>81</v>
      </c>
      <c r="F3138" s="3" t="s">
        <v>13</v>
      </c>
      <c r="G3138" s="3" t="s">
        <v>1956</v>
      </c>
      <c r="H3138" t="str">
        <f t="shared" si="1003"/>
        <v>광주광역시 서구 화개중앙로</v>
      </c>
    </row>
    <row r="3139" spans="1:8" x14ac:dyDescent="0.3">
      <c r="A3139" s="3" t="s">
        <v>30</v>
      </c>
      <c r="B3139" s="3" t="s">
        <v>1957</v>
      </c>
      <c r="C3139" s="3" t="s">
        <v>1958</v>
      </c>
      <c r="D3139" s="3" t="str">
        <f>LEFT(C3139,4)&amp;"****"&amp;RIGHT(C3139,1)</f>
        <v>주식회사****션</v>
      </c>
      <c r="E3139" s="3" t="s">
        <v>359</v>
      </c>
      <c r="F3139" s="3" t="s">
        <v>13</v>
      </c>
      <c r="G3139" s="3" t="s">
        <v>1959</v>
      </c>
      <c r="H3139" t="str">
        <f>LEFT(G3139,14)</f>
        <v>광주광역시 서구 화개중앙로</v>
      </c>
    </row>
    <row r="3140" spans="1:8" x14ac:dyDescent="0.3">
      <c r="A3140" s="3" t="s">
        <v>58</v>
      </c>
      <c r="B3140" s="3" t="s">
        <v>1957</v>
      </c>
      <c r="C3140" s="3" t="s">
        <v>1958</v>
      </c>
      <c r="D3140" s="3" t="str">
        <f>LEFT(C3140,4)&amp;"****"&amp;RIGHT(C3140,1)</f>
        <v>주식회사****션</v>
      </c>
      <c r="E3140" s="3" t="s">
        <v>359</v>
      </c>
      <c r="F3140" s="3" t="s">
        <v>13</v>
      </c>
      <c r="G3140" s="3" t="s">
        <v>1959</v>
      </c>
      <c r="H3140" t="str">
        <f>LEFT(G3140,14)</f>
        <v>광주광역시 서구 화개중앙로</v>
      </c>
    </row>
    <row r="3141" spans="1:8" x14ac:dyDescent="0.3">
      <c r="A3141" s="3" t="s">
        <v>58</v>
      </c>
      <c r="B3141" s="3" t="s">
        <v>1954</v>
      </c>
      <c r="C3141" s="3" t="s">
        <v>1955</v>
      </c>
      <c r="D3141" s="3" t="str">
        <f t="shared" ref="D3141:D3143" si="1005">LEFT(C3141,1)&amp;"***"&amp;RIGHT(C3141,4)</f>
        <v>재***주식회사</v>
      </c>
      <c r="E3141" s="3" t="s">
        <v>77</v>
      </c>
      <c r="F3141" s="3" t="s">
        <v>13</v>
      </c>
      <c r="G3141" s="3" t="s">
        <v>1956</v>
      </c>
      <c r="H3141" t="str">
        <f t="shared" ref="H3141:H3143" si="1006">LEFT(G3141,14)</f>
        <v>광주광역시 서구 화개중앙로</v>
      </c>
    </row>
    <row r="3142" spans="1:8" x14ac:dyDescent="0.3">
      <c r="A3142" s="3" t="s">
        <v>33</v>
      </c>
      <c r="B3142" s="3" t="s">
        <v>1954</v>
      </c>
      <c r="C3142" s="3" t="s">
        <v>1955</v>
      </c>
      <c r="D3142" s="3" t="str">
        <f t="shared" si="1005"/>
        <v>재***주식회사</v>
      </c>
      <c r="E3142" s="3" t="s">
        <v>69</v>
      </c>
      <c r="F3142" s="3" t="s">
        <v>13</v>
      </c>
      <c r="G3142" s="3" t="s">
        <v>1956</v>
      </c>
      <c r="H3142" t="str">
        <f t="shared" si="1006"/>
        <v>광주광역시 서구 화개중앙로</v>
      </c>
    </row>
    <row r="3143" spans="1:8" x14ac:dyDescent="0.3">
      <c r="A3143" s="3" t="s">
        <v>20</v>
      </c>
      <c r="B3143" s="3" t="s">
        <v>1954</v>
      </c>
      <c r="C3143" s="3" t="s">
        <v>1955</v>
      </c>
      <c r="D3143" s="3" t="str">
        <f t="shared" si="1005"/>
        <v>재***주식회사</v>
      </c>
      <c r="E3143" s="3" t="s">
        <v>69</v>
      </c>
      <c r="F3143" s="3" t="s">
        <v>13</v>
      </c>
      <c r="G3143" s="3" t="s">
        <v>1956</v>
      </c>
      <c r="H3143" t="str">
        <f t="shared" si="1006"/>
        <v>광주광역시 서구 화개중앙로</v>
      </c>
    </row>
    <row r="3144" spans="1:8" x14ac:dyDescent="0.3">
      <c r="A3144" s="3" t="s">
        <v>28</v>
      </c>
      <c r="B3144" s="3" t="s">
        <v>1957</v>
      </c>
      <c r="C3144" s="3" t="s">
        <v>1958</v>
      </c>
      <c r="D3144" s="3" t="str">
        <f>LEFT(C3144,4)&amp;"****"&amp;RIGHT(C3144,1)</f>
        <v>주식회사****션</v>
      </c>
      <c r="E3144" s="3" t="s">
        <v>322</v>
      </c>
      <c r="F3144" s="3" t="s">
        <v>13</v>
      </c>
      <c r="G3144" s="3" t="s">
        <v>1959</v>
      </c>
      <c r="H3144" t="str">
        <f>LEFT(G3144,14)</f>
        <v>광주광역시 서구 화개중앙로</v>
      </c>
    </row>
    <row r="3145" spans="1:8" x14ac:dyDescent="0.3">
      <c r="A3145" s="3" t="s">
        <v>22</v>
      </c>
      <c r="B3145" s="3" t="s">
        <v>1960</v>
      </c>
      <c r="C3145" s="3" t="s">
        <v>1961</v>
      </c>
      <c r="D3145" s="3" t="str">
        <f>LEFT(C3145,4)&amp;"***"&amp;RIGHT(C3145,1)</f>
        <v>(유)광***텍</v>
      </c>
      <c r="E3145" s="3" t="s">
        <v>68</v>
      </c>
      <c r="F3145" s="3" t="s">
        <v>78</v>
      </c>
      <c r="G3145" s="3" t="s">
        <v>1962</v>
      </c>
      <c r="H3145" t="str">
        <f>LEFT(G3145,14)</f>
        <v>광주광역시 서구 화개중앙로</v>
      </c>
    </row>
    <row r="3146" spans="1:8" x14ac:dyDescent="0.3">
      <c r="A3146" s="3" t="s">
        <v>20</v>
      </c>
      <c r="B3146" s="3" t="s">
        <v>1960</v>
      </c>
      <c r="C3146" s="3" t="s">
        <v>1961</v>
      </c>
      <c r="D3146" s="3" t="str">
        <f t="shared" ref="D3146:D3154" si="1007">LEFT(C3146,4)&amp;"***"&amp;RIGHT(C3146,1)</f>
        <v>(유)광***텍</v>
      </c>
      <c r="E3146" s="3" t="s">
        <v>69</v>
      </c>
      <c r="F3146" s="3" t="s">
        <v>78</v>
      </c>
      <c r="G3146" s="3" t="s">
        <v>1963</v>
      </c>
      <c r="H3146" t="str">
        <f t="shared" ref="H3146:H3154" si="1008">LEFT(G3146,14)</f>
        <v>광주광역시 서구 화개중앙로</v>
      </c>
    </row>
    <row r="3147" spans="1:8" x14ac:dyDescent="0.3">
      <c r="A3147" s="3" t="s">
        <v>33</v>
      </c>
      <c r="B3147" s="3" t="s">
        <v>1960</v>
      </c>
      <c r="C3147" s="3" t="s">
        <v>1961</v>
      </c>
      <c r="D3147" s="3" t="str">
        <f t="shared" si="1007"/>
        <v>(유)광***텍</v>
      </c>
      <c r="E3147" s="3" t="s">
        <v>69</v>
      </c>
      <c r="F3147" s="3" t="s">
        <v>78</v>
      </c>
      <c r="G3147" s="3" t="s">
        <v>1963</v>
      </c>
      <c r="H3147" t="str">
        <f t="shared" si="1008"/>
        <v>광주광역시 서구 화개중앙로</v>
      </c>
    </row>
    <row r="3148" spans="1:8" x14ac:dyDescent="0.3">
      <c r="A3148" s="3" t="s">
        <v>38</v>
      </c>
      <c r="B3148" s="3" t="s">
        <v>1960</v>
      </c>
      <c r="C3148" s="3" t="s">
        <v>1961</v>
      </c>
      <c r="D3148" s="3" t="str">
        <f t="shared" si="1007"/>
        <v>(유)광***텍</v>
      </c>
      <c r="E3148" s="3" t="s">
        <v>81</v>
      </c>
      <c r="F3148" s="3" t="s">
        <v>78</v>
      </c>
      <c r="G3148" s="3" t="s">
        <v>1963</v>
      </c>
      <c r="H3148" t="str">
        <f t="shared" si="1008"/>
        <v>광주광역시 서구 화개중앙로</v>
      </c>
    </row>
    <row r="3149" spans="1:8" x14ac:dyDescent="0.3">
      <c r="A3149" s="3" t="s">
        <v>36</v>
      </c>
      <c r="B3149" s="3" t="s">
        <v>1960</v>
      </c>
      <c r="C3149" s="3" t="s">
        <v>1961</v>
      </c>
      <c r="D3149" s="3" t="str">
        <f t="shared" si="1007"/>
        <v>(유)광***텍</v>
      </c>
      <c r="E3149" s="3" t="s">
        <v>81</v>
      </c>
      <c r="F3149" s="3" t="s">
        <v>78</v>
      </c>
      <c r="G3149" s="3" t="s">
        <v>1963</v>
      </c>
      <c r="H3149" t="str">
        <f t="shared" si="1008"/>
        <v>광주광역시 서구 화개중앙로</v>
      </c>
    </row>
    <row r="3150" spans="1:8" x14ac:dyDescent="0.3">
      <c r="A3150" s="3" t="s">
        <v>32</v>
      </c>
      <c r="B3150" s="3" t="s">
        <v>1960</v>
      </c>
      <c r="C3150" s="3" t="s">
        <v>1961</v>
      </c>
      <c r="D3150" s="3" t="str">
        <f t="shared" si="1007"/>
        <v>(유)광***텍</v>
      </c>
      <c r="E3150" s="3" t="s">
        <v>80</v>
      </c>
      <c r="F3150" s="3" t="s">
        <v>78</v>
      </c>
      <c r="G3150" s="3" t="s">
        <v>1963</v>
      </c>
      <c r="H3150" t="str">
        <f t="shared" si="1008"/>
        <v>광주광역시 서구 화개중앙로</v>
      </c>
    </row>
    <row r="3151" spans="1:8" x14ac:dyDescent="0.3">
      <c r="A3151" s="3" t="s">
        <v>15</v>
      </c>
      <c r="B3151" s="3" t="s">
        <v>1960</v>
      </c>
      <c r="C3151" s="3" t="s">
        <v>1961</v>
      </c>
      <c r="D3151" s="3" t="str">
        <f t="shared" si="1007"/>
        <v>(유)광***텍</v>
      </c>
      <c r="E3151" s="3" t="s">
        <v>66</v>
      </c>
      <c r="F3151" s="3" t="s">
        <v>78</v>
      </c>
      <c r="G3151" s="3" t="s">
        <v>1962</v>
      </c>
      <c r="H3151" t="str">
        <f t="shared" si="1008"/>
        <v>광주광역시 서구 화개중앙로</v>
      </c>
    </row>
    <row r="3152" spans="1:8" x14ac:dyDescent="0.3">
      <c r="A3152" s="3" t="s">
        <v>9</v>
      </c>
      <c r="B3152" s="3" t="s">
        <v>1960</v>
      </c>
      <c r="C3152" s="3" t="s">
        <v>1961</v>
      </c>
      <c r="D3152" s="3" t="str">
        <f t="shared" si="1007"/>
        <v>(유)광***텍</v>
      </c>
      <c r="E3152" s="3" t="s">
        <v>66</v>
      </c>
      <c r="F3152" s="3" t="s">
        <v>78</v>
      </c>
      <c r="G3152" s="3" t="s">
        <v>1962</v>
      </c>
      <c r="H3152" t="str">
        <f t="shared" si="1008"/>
        <v>광주광역시 서구 화개중앙로</v>
      </c>
    </row>
    <row r="3153" spans="1:8" x14ac:dyDescent="0.3">
      <c r="A3153" s="3" t="s">
        <v>30</v>
      </c>
      <c r="B3153" s="3" t="s">
        <v>1960</v>
      </c>
      <c r="C3153" s="3" t="s">
        <v>1961</v>
      </c>
      <c r="D3153" s="3" t="str">
        <f t="shared" si="1007"/>
        <v>(유)광***텍</v>
      </c>
      <c r="E3153" s="3" t="s">
        <v>77</v>
      </c>
      <c r="F3153" s="3" t="s">
        <v>78</v>
      </c>
      <c r="G3153" s="3" t="s">
        <v>1963</v>
      </c>
      <c r="H3153" t="str">
        <f t="shared" si="1008"/>
        <v>광주광역시 서구 화개중앙로</v>
      </c>
    </row>
    <row r="3154" spans="1:8" x14ac:dyDescent="0.3">
      <c r="A3154" s="3" t="s">
        <v>28</v>
      </c>
      <c r="B3154" s="3" t="s">
        <v>1960</v>
      </c>
      <c r="C3154" s="3" t="s">
        <v>1961</v>
      </c>
      <c r="D3154" s="3" t="str">
        <f t="shared" si="1007"/>
        <v>(유)광***텍</v>
      </c>
      <c r="E3154" s="3" t="s">
        <v>80</v>
      </c>
      <c r="F3154" s="3" t="s">
        <v>78</v>
      </c>
      <c r="G3154" s="3" t="s">
        <v>1963</v>
      </c>
      <c r="H3154" t="str">
        <f t="shared" si="1008"/>
        <v>광주광역시 서구 화개중앙로</v>
      </c>
    </row>
    <row r="3155" spans="1:8" x14ac:dyDescent="0.3">
      <c r="A3155" s="3" t="s">
        <v>28</v>
      </c>
      <c r="B3155" s="3" t="s">
        <v>1964</v>
      </c>
      <c r="C3155" s="3" t="s">
        <v>1965</v>
      </c>
      <c r="D3155" s="3" t="str">
        <f t="shared" ref="D3155:D3161" si="1009">LEFT(C3155,1)&amp;"*"&amp;RIGHT(C3155,1)</f>
        <v>남*신</v>
      </c>
      <c r="E3155" s="3" t="s">
        <v>1966</v>
      </c>
      <c r="F3155" s="3" t="s">
        <v>47</v>
      </c>
      <c r="G3155" s="3" t="s">
        <v>1967</v>
      </c>
      <c r="H3155" t="str">
        <f t="shared" ref="H3155:H3160" si="1010">LEFT(G3155,12)</f>
        <v>광주광역시 서구 화운로</v>
      </c>
    </row>
    <row r="3156" spans="1:8" x14ac:dyDescent="0.3">
      <c r="A3156" s="3" t="s">
        <v>33</v>
      </c>
      <c r="B3156" s="3" t="s">
        <v>1968</v>
      </c>
      <c r="C3156" s="3" t="s">
        <v>1965</v>
      </c>
      <c r="D3156" s="3" t="str">
        <f t="shared" si="1009"/>
        <v>남*신</v>
      </c>
      <c r="E3156" s="3" t="s">
        <v>69</v>
      </c>
      <c r="F3156" s="3" t="s">
        <v>47</v>
      </c>
      <c r="G3156" s="3" t="s">
        <v>1967</v>
      </c>
      <c r="H3156" t="str">
        <f t="shared" si="1010"/>
        <v>광주광역시 서구 화운로</v>
      </c>
    </row>
    <row r="3157" spans="1:8" x14ac:dyDescent="0.3">
      <c r="A3157" s="3" t="s">
        <v>38</v>
      </c>
      <c r="B3157" s="3" t="s">
        <v>1968</v>
      </c>
      <c r="C3157" s="3" t="s">
        <v>1965</v>
      </c>
      <c r="D3157" s="3" t="str">
        <f t="shared" si="1009"/>
        <v>남*신</v>
      </c>
      <c r="E3157" s="3" t="s">
        <v>1969</v>
      </c>
      <c r="F3157" s="3" t="s">
        <v>47</v>
      </c>
      <c r="G3157" s="3" t="s">
        <v>1967</v>
      </c>
      <c r="H3157" t="str">
        <f t="shared" si="1010"/>
        <v>광주광역시 서구 화운로</v>
      </c>
    </row>
    <row r="3158" spans="1:8" x14ac:dyDescent="0.3">
      <c r="A3158" s="3" t="s">
        <v>58</v>
      </c>
      <c r="B3158" s="3" t="s">
        <v>1964</v>
      </c>
      <c r="C3158" s="3" t="s">
        <v>1965</v>
      </c>
      <c r="D3158" s="3" t="str">
        <f t="shared" si="1009"/>
        <v>남*신</v>
      </c>
      <c r="E3158" s="3" t="s">
        <v>59</v>
      </c>
      <c r="F3158" s="3" t="s">
        <v>47</v>
      </c>
      <c r="G3158" s="3" t="s">
        <v>1967</v>
      </c>
      <c r="H3158" t="str">
        <f t="shared" si="1010"/>
        <v>광주광역시 서구 화운로</v>
      </c>
    </row>
    <row r="3159" spans="1:8" x14ac:dyDescent="0.3">
      <c r="A3159" s="3" t="s">
        <v>30</v>
      </c>
      <c r="B3159" s="3" t="s">
        <v>1964</v>
      </c>
      <c r="C3159" s="3" t="s">
        <v>1965</v>
      </c>
      <c r="D3159" s="3" t="str">
        <f t="shared" si="1009"/>
        <v>남*신</v>
      </c>
      <c r="E3159" s="3" t="s">
        <v>59</v>
      </c>
      <c r="F3159" s="3" t="s">
        <v>47</v>
      </c>
      <c r="G3159" s="3" t="s">
        <v>1967</v>
      </c>
      <c r="H3159" t="str">
        <f t="shared" si="1010"/>
        <v>광주광역시 서구 화운로</v>
      </c>
    </row>
    <row r="3160" spans="1:8" x14ac:dyDescent="0.3">
      <c r="A3160" s="3" t="s">
        <v>20</v>
      </c>
      <c r="B3160" s="3" t="s">
        <v>1968</v>
      </c>
      <c r="C3160" s="3" t="s">
        <v>1965</v>
      </c>
      <c r="D3160" s="3" t="str">
        <f t="shared" si="1009"/>
        <v>남*신</v>
      </c>
      <c r="E3160" s="3" t="s">
        <v>69</v>
      </c>
      <c r="F3160" s="3" t="s">
        <v>47</v>
      </c>
      <c r="G3160" s="3" t="s">
        <v>1967</v>
      </c>
      <c r="H3160" t="str">
        <f t="shared" si="1010"/>
        <v>광주광역시 서구 화운로</v>
      </c>
    </row>
    <row r="3161" spans="1:8" x14ac:dyDescent="0.3">
      <c r="A3161" s="3" t="s">
        <v>28</v>
      </c>
      <c r="B3161" s="3" t="s">
        <v>1970</v>
      </c>
      <c r="C3161" s="3" t="s">
        <v>1971</v>
      </c>
      <c r="D3161" s="3" t="str">
        <f t="shared" si="1009"/>
        <v>정*호</v>
      </c>
      <c r="E3161" s="3" t="s">
        <v>1972</v>
      </c>
      <c r="F3161" s="3" t="s">
        <v>78</v>
      </c>
      <c r="G3161" s="3" t="s">
        <v>1973</v>
      </c>
      <c r="H3161" t="str">
        <f>LEFT(G3161,12)</f>
        <v>광주광역시 서구 화운로</v>
      </c>
    </row>
    <row r="3162" spans="1:8" x14ac:dyDescent="0.3">
      <c r="A3162" s="3" t="s">
        <v>38</v>
      </c>
      <c r="B3162" s="3" t="s">
        <v>1974</v>
      </c>
      <c r="C3162" s="3" t="s">
        <v>1975</v>
      </c>
      <c r="D3162" s="3" t="str">
        <f>LEFT(C3162,4)&amp;"**"&amp;RIGHT(C3162,1)</f>
        <v>(주)대**설</v>
      </c>
      <c r="E3162" s="3" t="s">
        <v>81</v>
      </c>
      <c r="F3162" s="3" t="s">
        <v>13</v>
      </c>
      <c r="G3162" s="3" t="s">
        <v>1976</v>
      </c>
      <c r="H3162" t="str">
        <f>LEFT(G3162,12)</f>
        <v>광주광역시 서구 화운로</v>
      </c>
    </row>
    <row r="3163" spans="1:8" x14ac:dyDescent="0.3">
      <c r="A3163" s="3" t="s">
        <v>36</v>
      </c>
      <c r="B3163" s="3" t="s">
        <v>1974</v>
      </c>
      <c r="C3163" s="3" t="s">
        <v>1975</v>
      </c>
      <c r="D3163" s="3" t="str">
        <f>LEFT(C3163,4)&amp;"**"&amp;RIGHT(C3163,1)</f>
        <v>(주)대**설</v>
      </c>
      <c r="E3163" s="3" t="s">
        <v>81</v>
      </c>
      <c r="F3163" s="3" t="s">
        <v>13</v>
      </c>
      <c r="G3163" s="3" t="s">
        <v>1976</v>
      </c>
      <c r="H3163" t="str">
        <f>LEFT(G3163,12)</f>
        <v>광주광역시 서구 화운로</v>
      </c>
    </row>
    <row r="3164" spans="1:8" x14ac:dyDescent="0.3">
      <c r="A3164" s="3" t="s">
        <v>33</v>
      </c>
      <c r="B3164" s="3" t="s">
        <v>1970</v>
      </c>
      <c r="C3164" s="3" t="s">
        <v>1971</v>
      </c>
      <c r="D3164" s="3" t="str">
        <f t="shared" ref="D3164" si="1011">LEFT(C3164,1)&amp;"*"&amp;RIGHT(C3164,1)</f>
        <v>정*호</v>
      </c>
      <c r="E3164" s="3" t="s">
        <v>648</v>
      </c>
      <c r="F3164" s="3" t="s">
        <v>78</v>
      </c>
      <c r="G3164" s="3" t="s">
        <v>1973</v>
      </c>
      <c r="H3164" t="str">
        <f>LEFT(G3164,12)</f>
        <v>광주광역시 서구 화운로</v>
      </c>
    </row>
    <row r="3165" spans="1:8" x14ac:dyDescent="0.3">
      <c r="A3165" s="3" t="s">
        <v>28</v>
      </c>
      <c r="B3165" s="3" t="s">
        <v>1974</v>
      </c>
      <c r="C3165" s="3" t="s">
        <v>1975</v>
      </c>
      <c r="D3165" s="3" t="str">
        <f t="shared" ref="D3165:D3173" si="1012">LEFT(C3165,4)&amp;"**"&amp;RIGHT(C3165,1)</f>
        <v>(주)대**설</v>
      </c>
      <c r="E3165" s="3" t="s">
        <v>80</v>
      </c>
      <c r="F3165" s="3" t="s">
        <v>13</v>
      </c>
      <c r="G3165" s="3" t="s">
        <v>1976</v>
      </c>
      <c r="H3165" t="str">
        <f t="shared" ref="H3165:H3184" si="1013">LEFT(G3165,12)</f>
        <v>광주광역시 서구 화운로</v>
      </c>
    </row>
    <row r="3166" spans="1:8" x14ac:dyDescent="0.3">
      <c r="A3166" s="3" t="s">
        <v>58</v>
      </c>
      <c r="B3166" s="3" t="s">
        <v>1974</v>
      </c>
      <c r="C3166" s="3" t="s">
        <v>1975</v>
      </c>
      <c r="D3166" s="3" t="str">
        <f t="shared" si="1012"/>
        <v>(주)대**설</v>
      </c>
      <c r="E3166" s="3" t="s">
        <v>479</v>
      </c>
      <c r="F3166" s="3" t="s">
        <v>13</v>
      </c>
      <c r="G3166" s="3" t="s">
        <v>1976</v>
      </c>
      <c r="H3166" t="str">
        <f t="shared" si="1013"/>
        <v>광주광역시 서구 화운로</v>
      </c>
    </row>
    <row r="3167" spans="1:8" x14ac:dyDescent="0.3">
      <c r="A3167" s="3" t="s">
        <v>9</v>
      </c>
      <c r="B3167" s="3" t="s">
        <v>1974</v>
      </c>
      <c r="C3167" s="3" t="s">
        <v>1975</v>
      </c>
      <c r="D3167" s="3" t="str">
        <f t="shared" si="1012"/>
        <v>(주)대**설</v>
      </c>
      <c r="E3167" s="3" t="s">
        <v>66</v>
      </c>
      <c r="F3167" s="3" t="s">
        <v>13</v>
      </c>
      <c r="G3167" s="3" t="s">
        <v>1977</v>
      </c>
      <c r="H3167" t="str">
        <f t="shared" si="1013"/>
        <v>광주광역시 서구 화운로</v>
      </c>
    </row>
    <row r="3168" spans="1:8" x14ac:dyDescent="0.3">
      <c r="A3168" s="3" t="s">
        <v>33</v>
      </c>
      <c r="B3168" s="3" t="s">
        <v>1974</v>
      </c>
      <c r="C3168" s="3" t="s">
        <v>1975</v>
      </c>
      <c r="D3168" s="3" t="str">
        <f t="shared" si="1012"/>
        <v>(주)대**설</v>
      </c>
      <c r="E3168" s="3" t="s">
        <v>69</v>
      </c>
      <c r="F3168" s="3" t="s">
        <v>13</v>
      </c>
      <c r="G3168" s="3" t="s">
        <v>1976</v>
      </c>
      <c r="H3168" t="str">
        <f t="shared" si="1013"/>
        <v>광주광역시 서구 화운로</v>
      </c>
    </row>
    <row r="3169" spans="1:8" x14ac:dyDescent="0.3">
      <c r="A3169" s="3" t="s">
        <v>22</v>
      </c>
      <c r="B3169" s="3" t="s">
        <v>1974</v>
      </c>
      <c r="C3169" s="3" t="s">
        <v>1975</v>
      </c>
      <c r="D3169" s="3" t="str">
        <f t="shared" si="1012"/>
        <v>(주)대**설</v>
      </c>
      <c r="E3169" s="3" t="s">
        <v>68</v>
      </c>
      <c r="F3169" s="3" t="s">
        <v>13</v>
      </c>
      <c r="G3169" s="3" t="s">
        <v>1977</v>
      </c>
      <c r="H3169" t="str">
        <f t="shared" si="1013"/>
        <v>광주광역시 서구 화운로</v>
      </c>
    </row>
    <row r="3170" spans="1:8" x14ac:dyDescent="0.3">
      <c r="A3170" s="3" t="s">
        <v>20</v>
      </c>
      <c r="B3170" s="3" t="s">
        <v>1974</v>
      </c>
      <c r="C3170" s="3" t="s">
        <v>1975</v>
      </c>
      <c r="D3170" s="3" t="str">
        <f t="shared" si="1012"/>
        <v>(주)대**설</v>
      </c>
      <c r="E3170" s="3" t="s">
        <v>69</v>
      </c>
      <c r="F3170" s="3" t="s">
        <v>13</v>
      </c>
      <c r="G3170" s="3" t="s">
        <v>1976</v>
      </c>
      <c r="H3170" t="str">
        <f t="shared" si="1013"/>
        <v>광주광역시 서구 화운로</v>
      </c>
    </row>
    <row r="3171" spans="1:8" x14ac:dyDescent="0.3">
      <c r="A3171" s="3" t="s">
        <v>15</v>
      </c>
      <c r="B3171" s="3" t="s">
        <v>1974</v>
      </c>
      <c r="C3171" s="3" t="s">
        <v>1975</v>
      </c>
      <c r="D3171" s="3" t="str">
        <f t="shared" si="1012"/>
        <v>(주)대**설</v>
      </c>
      <c r="E3171" s="3" t="s">
        <v>66</v>
      </c>
      <c r="F3171" s="3" t="s">
        <v>13</v>
      </c>
      <c r="G3171" s="3" t="s">
        <v>1977</v>
      </c>
      <c r="H3171" t="str">
        <f t="shared" si="1013"/>
        <v>광주광역시 서구 화운로</v>
      </c>
    </row>
    <row r="3172" spans="1:8" x14ac:dyDescent="0.3">
      <c r="A3172" s="3" t="s">
        <v>32</v>
      </c>
      <c r="B3172" s="3" t="s">
        <v>1974</v>
      </c>
      <c r="C3172" s="3" t="s">
        <v>1975</v>
      </c>
      <c r="D3172" s="3" t="str">
        <f t="shared" si="1012"/>
        <v>(주)대**설</v>
      </c>
      <c r="E3172" s="3" t="s">
        <v>80</v>
      </c>
      <c r="F3172" s="3" t="s">
        <v>13</v>
      </c>
      <c r="G3172" s="3" t="s">
        <v>1976</v>
      </c>
      <c r="H3172" t="str">
        <f t="shared" si="1013"/>
        <v>광주광역시 서구 화운로</v>
      </c>
    </row>
    <row r="3173" spans="1:8" x14ac:dyDescent="0.3">
      <c r="A3173" s="3" t="s">
        <v>30</v>
      </c>
      <c r="B3173" s="3" t="s">
        <v>1974</v>
      </c>
      <c r="C3173" s="3" t="s">
        <v>1975</v>
      </c>
      <c r="D3173" s="3" t="str">
        <f t="shared" si="1012"/>
        <v>(주)대**설</v>
      </c>
      <c r="E3173" s="3" t="s">
        <v>77</v>
      </c>
      <c r="F3173" s="3" t="s">
        <v>13</v>
      </c>
      <c r="G3173" s="3" t="s">
        <v>1976</v>
      </c>
      <c r="H3173" t="str">
        <f t="shared" si="1013"/>
        <v>광주광역시 서구 화운로</v>
      </c>
    </row>
    <row r="3174" spans="1:8" x14ac:dyDescent="0.3">
      <c r="A3174" s="3" t="s">
        <v>58</v>
      </c>
      <c r="B3174" s="3" t="s">
        <v>1970</v>
      </c>
      <c r="C3174" s="3" t="s">
        <v>1971</v>
      </c>
      <c r="D3174" s="3" t="str">
        <f t="shared" ref="D3174:D3184" si="1014">LEFT(C3174,1)&amp;"*"&amp;RIGHT(C3174,1)</f>
        <v>정*호</v>
      </c>
      <c r="E3174" s="3" t="s">
        <v>1516</v>
      </c>
      <c r="F3174" s="3" t="s">
        <v>78</v>
      </c>
      <c r="G3174" s="3" t="s">
        <v>1973</v>
      </c>
      <c r="H3174" t="str">
        <f t="shared" si="1013"/>
        <v>광주광역시 서구 화운로</v>
      </c>
    </row>
    <row r="3175" spans="1:8" x14ac:dyDescent="0.3">
      <c r="A3175" s="3" t="s">
        <v>30</v>
      </c>
      <c r="B3175" s="3" t="s">
        <v>1970</v>
      </c>
      <c r="C3175" s="3" t="s">
        <v>1971</v>
      </c>
      <c r="D3175" s="3" t="str">
        <f t="shared" si="1014"/>
        <v>정*호</v>
      </c>
      <c r="E3175" s="3" t="s">
        <v>1516</v>
      </c>
      <c r="F3175" s="3" t="s">
        <v>78</v>
      </c>
      <c r="G3175" s="3" t="s">
        <v>1973</v>
      </c>
      <c r="H3175" t="str">
        <f t="shared" si="1013"/>
        <v>광주광역시 서구 화운로</v>
      </c>
    </row>
    <row r="3176" spans="1:8" x14ac:dyDescent="0.3">
      <c r="A3176" s="3" t="s">
        <v>38</v>
      </c>
      <c r="B3176" s="3" t="s">
        <v>1970</v>
      </c>
      <c r="C3176" s="3" t="s">
        <v>1971</v>
      </c>
      <c r="D3176" s="3" t="str">
        <f t="shared" si="1014"/>
        <v>정*호</v>
      </c>
      <c r="E3176" s="3" t="s">
        <v>1978</v>
      </c>
      <c r="F3176" s="3" t="s">
        <v>78</v>
      </c>
      <c r="G3176" s="3" t="s">
        <v>1973</v>
      </c>
      <c r="H3176" t="str">
        <f t="shared" si="1013"/>
        <v>광주광역시 서구 화운로</v>
      </c>
    </row>
    <row r="3177" spans="1:8" x14ac:dyDescent="0.3">
      <c r="A3177" s="3" t="s">
        <v>22</v>
      </c>
      <c r="B3177" s="3" t="s">
        <v>1970</v>
      </c>
      <c r="C3177" s="3" t="s">
        <v>1971</v>
      </c>
      <c r="D3177" s="3" t="str">
        <f t="shared" si="1014"/>
        <v>정*호</v>
      </c>
      <c r="E3177" s="3" t="s">
        <v>1979</v>
      </c>
      <c r="F3177" s="3" t="s">
        <v>78</v>
      </c>
      <c r="G3177" s="3" t="s">
        <v>1973</v>
      </c>
      <c r="H3177" t="str">
        <f t="shared" si="1013"/>
        <v>광주광역시 서구 화운로</v>
      </c>
    </row>
    <row r="3178" spans="1:8" x14ac:dyDescent="0.3">
      <c r="A3178" s="3" t="s">
        <v>32</v>
      </c>
      <c r="B3178" s="3" t="s">
        <v>1970</v>
      </c>
      <c r="C3178" s="3" t="s">
        <v>1971</v>
      </c>
      <c r="D3178" s="3" t="str">
        <f t="shared" si="1014"/>
        <v>정*호</v>
      </c>
      <c r="E3178" s="3" t="s">
        <v>1980</v>
      </c>
      <c r="F3178" s="3" t="s">
        <v>78</v>
      </c>
      <c r="G3178" s="3" t="s">
        <v>1973</v>
      </c>
      <c r="H3178" t="str">
        <f t="shared" si="1013"/>
        <v>광주광역시 서구 화운로</v>
      </c>
    </row>
    <row r="3179" spans="1:8" x14ac:dyDescent="0.3">
      <c r="A3179" s="3" t="s">
        <v>36</v>
      </c>
      <c r="B3179" s="3" t="s">
        <v>1970</v>
      </c>
      <c r="C3179" s="3" t="s">
        <v>1971</v>
      </c>
      <c r="D3179" s="3" t="str">
        <f t="shared" si="1014"/>
        <v>정*호</v>
      </c>
      <c r="E3179" s="3" t="s">
        <v>1978</v>
      </c>
      <c r="F3179" s="3" t="s">
        <v>78</v>
      </c>
      <c r="G3179" s="3" t="s">
        <v>1973</v>
      </c>
      <c r="H3179" t="str">
        <f t="shared" si="1013"/>
        <v>광주광역시 서구 화운로</v>
      </c>
    </row>
    <row r="3180" spans="1:8" x14ac:dyDescent="0.3">
      <c r="A3180" s="3" t="s">
        <v>20</v>
      </c>
      <c r="B3180" s="3" t="s">
        <v>1970</v>
      </c>
      <c r="C3180" s="3" t="s">
        <v>1971</v>
      </c>
      <c r="D3180" s="3" t="str">
        <f t="shared" si="1014"/>
        <v>정*호</v>
      </c>
      <c r="E3180" s="3" t="s">
        <v>1981</v>
      </c>
      <c r="F3180" s="3" t="s">
        <v>78</v>
      </c>
      <c r="G3180" s="3" t="s">
        <v>1973</v>
      </c>
      <c r="H3180" t="str">
        <f t="shared" si="1013"/>
        <v>광주광역시 서구 화운로</v>
      </c>
    </row>
    <row r="3181" spans="1:8" x14ac:dyDescent="0.3">
      <c r="A3181" s="3" t="s">
        <v>15</v>
      </c>
      <c r="B3181" s="3" t="s">
        <v>1970</v>
      </c>
      <c r="C3181" s="3" t="s">
        <v>1971</v>
      </c>
      <c r="D3181" s="3" t="str">
        <f t="shared" si="1014"/>
        <v>정*호</v>
      </c>
      <c r="E3181" s="3" t="s">
        <v>1982</v>
      </c>
      <c r="F3181" s="3" t="s">
        <v>78</v>
      </c>
      <c r="G3181" s="3" t="s">
        <v>1973</v>
      </c>
      <c r="H3181" t="str">
        <f t="shared" si="1013"/>
        <v>광주광역시 서구 화운로</v>
      </c>
    </row>
    <row r="3182" spans="1:8" x14ac:dyDescent="0.3">
      <c r="A3182" s="3" t="s">
        <v>9</v>
      </c>
      <c r="B3182" s="3" t="s">
        <v>1970</v>
      </c>
      <c r="C3182" s="3" t="s">
        <v>1971</v>
      </c>
      <c r="D3182" s="3" t="str">
        <f t="shared" si="1014"/>
        <v>정*호</v>
      </c>
      <c r="E3182" s="3" t="s">
        <v>1982</v>
      </c>
      <c r="F3182" s="3" t="s">
        <v>78</v>
      </c>
      <c r="G3182" s="3" t="s">
        <v>1973</v>
      </c>
      <c r="H3182" t="str">
        <f t="shared" si="1013"/>
        <v>광주광역시 서구 화운로</v>
      </c>
    </row>
    <row r="3183" spans="1:8" x14ac:dyDescent="0.3">
      <c r="A3183" s="3" t="s">
        <v>58</v>
      </c>
      <c r="B3183" s="3" t="s">
        <v>1983</v>
      </c>
      <c r="C3183" s="3" t="s">
        <v>1984</v>
      </c>
      <c r="D3183" s="3" t="str">
        <f t="shared" si="1014"/>
        <v>김*열</v>
      </c>
      <c r="E3183" s="3" t="s">
        <v>77</v>
      </c>
      <c r="F3183" s="3" t="s">
        <v>78</v>
      </c>
      <c r="G3183" s="3" t="s">
        <v>1985</v>
      </c>
      <c r="H3183" t="str">
        <f t="shared" si="1013"/>
        <v>광주광역시 서구 화운로</v>
      </c>
    </row>
    <row r="3184" spans="1:8" x14ac:dyDescent="0.3">
      <c r="A3184" s="3" t="s">
        <v>28</v>
      </c>
      <c r="B3184" s="3" t="s">
        <v>1986</v>
      </c>
      <c r="C3184" s="3" t="s">
        <v>1984</v>
      </c>
      <c r="D3184" s="3" t="str">
        <f t="shared" si="1014"/>
        <v>김*열</v>
      </c>
      <c r="E3184" s="3" t="s">
        <v>1987</v>
      </c>
      <c r="F3184" s="3" t="s">
        <v>78</v>
      </c>
      <c r="G3184" s="3" t="s">
        <v>1985</v>
      </c>
      <c r="H3184" t="str">
        <f t="shared" si="1013"/>
        <v>광주광역시 서구 화운로</v>
      </c>
    </row>
    <row r="3185" spans="1:8" x14ac:dyDescent="0.3">
      <c r="A3185" s="3" t="s">
        <v>28</v>
      </c>
      <c r="B3185" s="3" t="s">
        <v>1988</v>
      </c>
      <c r="C3185" s="3" t="s">
        <v>1989</v>
      </c>
      <c r="D3185" s="3" t="str">
        <f>LEFT(C3185,1)&amp;"*"</f>
        <v>곽*</v>
      </c>
      <c r="E3185" s="3" t="s">
        <v>1990</v>
      </c>
      <c r="F3185" s="3" t="s">
        <v>78</v>
      </c>
      <c r="G3185" s="3" t="s">
        <v>1991</v>
      </c>
      <c r="H3185" t="str">
        <f>LEFT(G3185,12)</f>
        <v>광주광역시 서구 화운로</v>
      </c>
    </row>
    <row r="3186" spans="1:8" x14ac:dyDescent="0.3">
      <c r="A3186" s="3" t="s">
        <v>32</v>
      </c>
      <c r="B3186" s="3" t="s">
        <v>1986</v>
      </c>
      <c r="C3186" s="3" t="s">
        <v>1984</v>
      </c>
      <c r="D3186" s="3" t="str">
        <f t="shared" ref="D3186:D3191" si="1015">LEFT(C3186,1)&amp;"*"&amp;RIGHT(C3186,1)</f>
        <v>김*열</v>
      </c>
      <c r="E3186" s="3" t="s">
        <v>791</v>
      </c>
      <c r="F3186" s="3" t="s">
        <v>78</v>
      </c>
      <c r="G3186" s="3" t="s">
        <v>1985</v>
      </c>
      <c r="H3186" t="str">
        <f t="shared" ref="H3186:H3191" si="1016">LEFT(G3186,12)</f>
        <v>광주광역시 서구 화운로</v>
      </c>
    </row>
    <row r="3187" spans="1:8" x14ac:dyDescent="0.3">
      <c r="A3187" s="3" t="s">
        <v>32</v>
      </c>
      <c r="B3187" s="3" t="s">
        <v>1992</v>
      </c>
      <c r="C3187" s="3" t="s">
        <v>1984</v>
      </c>
      <c r="D3187" s="3" t="str">
        <f t="shared" si="1015"/>
        <v>김*열</v>
      </c>
      <c r="E3187" s="3" t="s">
        <v>119</v>
      </c>
      <c r="F3187" s="3" t="s">
        <v>78</v>
      </c>
      <c r="G3187" s="3" t="s">
        <v>1985</v>
      </c>
      <c r="H3187" t="str">
        <f t="shared" si="1016"/>
        <v>광주광역시 서구 화운로</v>
      </c>
    </row>
    <row r="3188" spans="1:8" x14ac:dyDescent="0.3">
      <c r="A3188" s="3" t="s">
        <v>58</v>
      </c>
      <c r="B3188" s="3" t="s">
        <v>1992</v>
      </c>
      <c r="C3188" s="3" t="s">
        <v>1984</v>
      </c>
      <c r="D3188" s="3" t="str">
        <f t="shared" si="1015"/>
        <v>김*열</v>
      </c>
      <c r="E3188" s="3" t="s">
        <v>114</v>
      </c>
      <c r="F3188" s="3" t="s">
        <v>78</v>
      </c>
      <c r="G3188" s="3" t="s">
        <v>1985</v>
      </c>
      <c r="H3188" t="str">
        <f t="shared" si="1016"/>
        <v>광주광역시 서구 화운로</v>
      </c>
    </row>
    <row r="3189" spans="1:8" x14ac:dyDescent="0.3">
      <c r="A3189" s="3" t="s">
        <v>30</v>
      </c>
      <c r="B3189" s="3" t="s">
        <v>1992</v>
      </c>
      <c r="C3189" s="3" t="s">
        <v>1984</v>
      </c>
      <c r="D3189" s="3" t="str">
        <f t="shared" si="1015"/>
        <v>김*열</v>
      </c>
      <c r="E3189" s="3" t="s">
        <v>114</v>
      </c>
      <c r="F3189" s="3" t="s">
        <v>78</v>
      </c>
      <c r="G3189" s="3" t="s">
        <v>1985</v>
      </c>
      <c r="H3189" t="str">
        <f t="shared" si="1016"/>
        <v>광주광역시 서구 화운로</v>
      </c>
    </row>
    <row r="3190" spans="1:8" x14ac:dyDescent="0.3">
      <c r="A3190" s="3" t="s">
        <v>36</v>
      </c>
      <c r="B3190" s="3" t="s">
        <v>1986</v>
      </c>
      <c r="C3190" s="3" t="s">
        <v>1984</v>
      </c>
      <c r="D3190" s="3" t="str">
        <f t="shared" si="1015"/>
        <v>김*열</v>
      </c>
      <c r="E3190" s="3" t="s">
        <v>1993</v>
      </c>
      <c r="F3190" s="3" t="s">
        <v>78</v>
      </c>
      <c r="G3190" s="3" t="s">
        <v>1985</v>
      </c>
      <c r="H3190" t="str">
        <f t="shared" si="1016"/>
        <v>광주광역시 서구 화운로</v>
      </c>
    </row>
    <row r="3191" spans="1:8" x14ac:dyDescent="0.3">
      <c r="A3191" s="3" t="s">
        <v>36</v>
      </c>
      <c r="B3191" s="3" t="s">
        <v>1992</v>
      </c>
      <c r="C3191" s="3" t="s">
        <v>1984</v>
      </c>
      <c r="D3191" s="3" t="str">
        <f t="shared" si="1015"/>
        <v>김*열</v>
      </c>
      <c r="E3191" s="3" t="s">
        <v>120</v>
      </c>
      <c r="F3191" s="3" t="s">
        <v>78</v>
      </c>
      <c r="G3191" s="3" t="s">
        <v>1985</v>
      </c>
      <c r="H3191" t="str">
        <f t="shared" si="1016"/>
        <v>광주광역시 서구 화운로</v>
      </c>
    </row>
    <row r="3192" spans="1:8" x14ac:dyDescent="0.3">
      <c r="A3192" s="3" t="s">
        <v>32</v>
      </c>
      <c r="B3192" s="3" t="s">
        <v>1988</v>
      </c>
      <c r="C3192" s="3" t="s">
        <v>1989</v>
      </c>
      <c r="D3192" s="3" t="str">
        <f>LEFT(C3192,1)&amp;"*"</f>
        <v>곽*</v>
      </c>
      <c r="E3192" s="3" t="s">
        <v>791</v>
      </c>
      <c r="F3192" s="3" t="s">
        <v>78</v>
      </c>
      <c r="G3192" s="3" t="s">
        <v>1991</v>
      </c>
      <c r="H3192" t="str">
        <f>LEFT(G3192,12)</f>
        <v>광주광역시 서구 화운로</v>
      </c>
    </row>
    <row r="3193" spans="1:8" x14ac:dyDescent="0.3">
      <c r="A3193" s="3" t="s">
        <v>58</v>
      </c>
      <c r="B3193" s="3" t="s">
        <v>1986</v>
      </c>
      <c r="C3193" s="3" t="s">
        <v>1984</v>
      </c>
      <c r="D3193" s="3" t="str">
        <f t="shared" ref="D3193:D3194" si="1017">LEFT(C3193,1)&amp;"*"&amp;RIGHT(C3193,1)</f>
        <v>김*열</v>
      </c>
      <c r="E3193" s="3" t="s">
        <v>359</v>
      </c>
      <c r="F3193" s="3" t="s">
        <v>78</v>
      </c>
      <c r="G3193" s="3" t="s">
        <v>1985</v>
      </c>
      <c r="H3193" t="str">
        <f t="shared" ref="H3193:H3194" si="1018">LEFT(G3193,12)</f>
        <v>광주광역시 서구 화운로</v>
      </c>
    </row>
    <row r="3194" spans="1:8" x14ac:dyDescent="0.3">
      <c r="A3194" s="3" t="s">
        <v>30</v>
      </c>
      <c r="B3194" s="3" t="s">
        <v>1983</v>
      </c>
      <c r="C3194" s="3" t="s">
        <v>1984</v>
      </c>
      <c r="D3194" s="3" t="str">
        <f t="shared" si="1017"/>
        <v>김*열</v>
      </c>
      <c r="E3194" s="3" t="s">
        <v>77</v>
      </c>
      <c r="F3194" s="3" t="s">
        <v>78</v>
      </c>
      <c r="G3194" s="3" t="s">
        <v>1985</v>
      </c>
      <c r="H3194" t="str">
        <f t="shared" si="1018"/>
        <v>광주광역시 서구 화운로</v>
      </c>
    </row>
    <row r="3195" spans="1:8" x14ac:dyDescent="0.3">
      <c r="A3195" s="3" t="s">
        <v>30</v>
      </c>
      <c r="B3195" s="3" t="s">
        <v>1988</v>
      </c>
      <c r="C3195" s="3" t="s">
        <v>1989</v>
      </c>
      <c r="D3195" s="3" t="str">
        <f>LEFT(C3195,1)&amp;"*"</f>
        <v>곽*</v>
      </c>
      <c r="E3195" s="3" t="s">
        <v>359</v>
      </c>
      <c r="F3195" s="3" t="s">
        <v>78</v>
      </c>
      <c r="G3195" s="3" t="s">
        <v>1991</v>
      </c>
      <c r="H3195" t="str">
        <f>LEFT(G3195,12)</f>
        <v>광주광역시 서구 화운로</v>
      </c>
    </row>
    <row r="3196" spans="1:8" x14ac:dyDescent="0.3">
      <c r="A3196" s="3" t="s">
        <v>30</v>
      </c>
      <c r="B3196" s="3" t="s">
        <v>1986</v>
      </c>
      <c r="C3196" s="3" t="s">
        <v>1984</v>
      </c>
      <c r="D3196" s="3" t="str">
        <f t="shared" ref="D3196:D3197" si="1019">LEFT(C3196,1)&amp;"*"&amp;RIGHT(C3196,1)</f>
        <v>김*열</v>
      </c>
      <c r="E3196" s="3" t="s">
        <v>359</v>
      </c>
      <c r="F3196" s="3" t="s">
        <v>78</v>
      </c>
      <c r="G3196" s="3" t="s">
        <v>1985</v>
      </c>
      <c r="H3196" t="str">
        <f t="shared" ref="H3196:H3197" si="1020">LEFT(G3196,12)</f>
        <v>광주광역시 서구 화운로</v>
      </c>
    </row>
    <row r="3197" spans="1:8" x14ac:dyDescent="0.3">
      <c r="A3197" s="3" t="s">
        <v>28</v>
      </c>
      <c r="B3197" s="3" t="s">
        <v>1983</v>
      </c>
      <c r="C3197" s="3" t="s">
        <v>1984</v>
      </c>
      <c r="D3197" s="3" t="str">
        <f t="shared" si="1019"/>
        <v>김*열</v>
      </c>
      <c r="E3197" s="3" t="s">
        <v>80</v>
      </c>
      <c r="F3197" s="3" t="s">
        <v>78</v>
      </c>
      <c r="G3197" s="3" t="s">
        <v>1985</v>
      </c>
      <c r="H3197" t="str">
        <f t="shared" si="1020"/>
        <v>광주광역시 서구 화운로</v>
      </c>
    </row>
    <row r="3198" spans="1:8" x14ac:dyDescent="0.3">
      <c r="A3198" s="3" t="s">
        <v>58</v>
      </c>
      <c r="B3198" s="3" t="s">
        <v>1988</v>
      </c>
      <c r="C3198" s="3" t="s">
        <v>1989</v>
      </c>
      <c r="D3198" s="3" t="str">
        <f>LEFT(C3198,1)&amp;"*"</f>
        <v>곽*</v>
      </c>
      <c r="E3198" s="3" t="s">
        <v>359</v>
      </c>
      <c r="F3198" s="3" t="s">
        <v>78</v>
      </c>
      <c r="G3198" s="3" t="s">
        <v>1991</v>
      </c>
      <c r="H3198" t="str">
        <f>LEFT(G3198,12)</f>
        <v>광주광역시 서구 화운로</v>
      </c>
    </row>
    <row r="3199" spans="1:8" x14ac:dyDescent="0.3">
      <c r="A3199" s="3" t="s">
        <v>28</v>
      </c>
      <c r="B3199" s="3" t="s">
        <v>1992</v>
      </c>
      <c r="C3199" s="3" t="s">
        <v>1984</v>
      </c>
      <c r="D3199" s="3" t="str">
        <f t="shared" ref="D3199" si="1021">LEFT(C3199,1)&amp;"*"&amp;RIGHT(C3199,1)</f>
        <v>김*열</v>
      </c>
      <c r="E3199" s="3" t="s">
        <v>119</v>
      </c>
      <c r="F3199" s="3" t="s">
        <v>78</v>
      </c>
      <c r="G3199" s="3" t="s">
        <v>1985</v>
      </c>
      <c r="H3199" t="str">
        <f>LEFT(G3199,12)</f>
        <v>광주광역시 서구 화운로</v>
      </c>
    </row>
    <row r="3200" spans="1:8" x14ac:dyDescent="0.3">
      <c r="A3200" s="3" t="s">
        <v>38</v>
      </c>
      <c r="B3200" s="3" t="s">
        <v>1994</v>
      </c>
      <c r="C3200" s="3" t="s">
        <v>1995</v>
      </c>
      <c r="D3200" s="3" t="str">
        <f>LEFT(C3200,4)&amp;"*****"&amp;RIGHT(C3200,1)</f>
        <v>주식회사*****칼</v>
      </c>
      <c r="E3200" s="3" t="s">
        <v>120</v>
      </c>
      <c r="F3200" s="3" t="s">
        <v>13</v>
      </c>
      <c r="G3200" s="3" t="s">
        <v>1996</v>
      </c>
      <c r="H3200" t="str">
        <f>LEFT(G3200,12)</f>
        <v>광주광역시 서구 화운로</v>
      </c>
    </row>
    <row r="3201" spans="1:8" x14ac:dyDescent="0.3">
      <c r="A3201" s="3" t="s">
        <v>36</v>
      </c>
      <c r="B3201" s="3" t="s">
        <v>1994</v>
      </c>
      <c r="C3201" s="3" t="s">
        <v>1995</v>
      </c>
      <c r="D3201" s="3" t="str">
        <f t="shared" ref="D3201:D3209" si="1022">LEFT(C3201,4)&amp;"*****"&amp;RIGHT(C3201,1)</f>
        <v>주식회사*****칼</v>
      </c>
      <c r="E3201" s="3" t="s">
        <v>120</v>
      </c>
      <c r="F3201" s="3" t="s">
        <v>13</v>
      </c>
      <c r="G3201" s="3" t="s">
        <v>1996</v>
      </c>
      <c r="H3201" t="str">
        <f t="shared" ref="H3201:H3209" si="1023">LEFT(G3201,12)</f>
        <v>광주광역시 서구 화운로</v>
      </c>
    </row>
    <row r="3202" spans="1:8" x14ac:dyDescent="0.3">
      <c r="A3202" s="3" t="s">
        <v>20</v>
      </c>
      <c r="B3202" s="3" t="s">
        <v>1994</v>
      </c>
      <c r="C3202" s="3" t="s">
        <v>1995</v>
      </c>
      <c r="D3202" s="3" t="str">
        <f t="shared" si="1022"/>
        <v>주식회사*****칼</v>
      </c>
      <c r="E3202" s="3" t="s">
        <v>91</v>
      </c>
      <c r="F3202" s="3" t="s">
        <v>13</v>
      </c>
      <c r="G3202" s="3" t="s">
        <v>1996</v>
      </c>
      <c r="H3202" t="str">
        <f t="shared" si="1023"/>
        <v>광주광역시 서구 화운로</v>
      </c>
    </row>
    <row r="3203" spans="1:8" x14ac:dyDescent="0.3">
      <c r="A3203" s="3" t="s">
        <v>15</v>
      </c>
      <c r="B3203" s="3" t="s">
        <v>1994</v>
      </c>
      <c r="C3203" s="3" t="s">
        <v>1995</v>
      </c>
      <c r="D3203" s="3" t="str">
        <f t="shared" si="1022"/>
        <v>주식회사*****칼</v>
      </c>
      <c r="E3203" s="3" t="s">
        <v>1997</v>
      </c>
      <c r="F3203" s="3" t="s">
        <v>13</v>
      </c>
      <c r="G3203" s="3" t="s">
        <v>1998</v>
      </c>
      <c r="H3203" t="str">
        <f t="shared" si="1023"/>
        <v>광주광역시 서구 화운로</v>
      </c>
    </row>
    <row r="3204" spans="1:8" x14ac:dyDescent="0.3">
      <c r="A3204" s="3" t="s">
        <v>15</v>
      </c>
      <c r="B3204" s="3" t="s">
        <v>1994</v>
      </c>
      <c r="C3204" s="3" t="s">
        <v>1995</v>
      </c>
      <c r="D3204" s="3" t="str">
        <f t="shared" si="1022"/>
        <v>주식회사*****칼</v>
      </c>
      <c r="E3204" s="3" t="s">
        <v>1999</v>
      </c>
      <c r="F3204" s="3" t="s">
        <v>13</v>
      </c>
      <c r="G3204" s="3" t="s">
        <v>1998</v>
      </c>
      <c r="H3204" t="str">
        <f t="shared" si="1023"/>
        <v>광주광역시 서구 화운로</v>
      </c>
    </row>
    <row r="3205" spans="1:8" x14ac:dyDescent="0.3">
      <c r="A3205" s="3" t="s">
        <v>15</v>
      </c>
      <c r="B3205" s="3" t="s">
        <v>1994</v>
      </c>
      <c r="C3205" s="3" t="s">
        <v>1995</v>
      </c>
      <c r="D3205" s="3" t="str">
        <f t="shared" si="1022"/>
        <v>주식회사*****칼</v>
      </c>
      <c r="E3205" s="3" t="s">
        <v>148</v>
      </c>
      <c r="F3205" s="3" t="s">
        <v>13</v>
      </c>
      <c r="G3205" s="3" t="s">
        <v>1998</v>
      </c>
      <c r="H3205" t="str">
        <f t="shared" si="1023"/>
        <v>광주광역시 서구 화운로</v>
      </c>
    </row>
    <row r="3206" spans="1:8" x14ac:dyDescent="0.3">
      <c r="A3206" s="3" t="s">
        <v>9</v>
      </c>
      <c r="B3206" s="3" t="s">
        <v>1994</v>
      </c>
      <c r="C3206" s="3" t="s">
        <v>1995</v>
      </c>
      <c r="D3206" s="3" t="str">
        <f t="shared" si="1022"/>
        <v>주식회사*****칼</v>
      </c>
      <c r="E3206" s="3" t="s">
        <v>148</v>
      </c>
      <c r="F3206" s="3" t="s">
        <v>13</v>
      </c>
      <c r="G3206" s="3" t="s">
        <v>1998</v>
      </c>
      <c r="H3206" t="str">
        <f t="shared" si="1023"/>
        <v>광주광역시 서구 화운로</v>
      </c>
    </row>
    <row r="3207" spans="1:8" x14ac:dyDescent="0.3">
      <c r="A3207" s="3" t="s">
        <v>32</v>
      </c>
      <c r="B3207" s="3" t="s">
        <v>1994</v>
      </c>
      <c r="C3207" s="3" t="s">
        <v>1995</v>
      </c>
      <c r="D3207" s="3" t="str">
        <f t="shared" si="1022"/>
        <v>주식회사*****칼</v>
      </c>
      <c r="E3207" s="3" t="s">
        <v>2000</v>
      </c>
      <c r="F3207" s="3" t="s">
        <v>13</v>
      </c>
      <c r="G3207" s="3" t="s">
        <v>1996</v>
      </c>
      <c r="H3207" t="str">
        <f t="shared" si="1023"/>
        <v>광주광역시 서구 화운로</v>
      </c>
    </row>
    <row r="3208" spans="1:8" x14ac:dyDescent="0.3">
      <c r="A3208" s="3" t="s">
        <v>33</v>
      </c>
      <c r="B3208" s="3" t="s">
        <v>1994</v>
      </c>
      <c r="C3208" s="3" t="s">
        <v>1995</v>
      </c>
      <c r="D3208" s="3" t="str">
        <f t="shared" si="1022"/>
        <v>주식회사*****칼</v>
      </c>
      <c r="E3208" s="3" t="s">
        <v>91</v>
      </c>
      <c r="F3208" s="3" t="s">
        <v>13</v>
      </c>
      <c r="G3208" s="3" t="s">
        <v>1996</v>
      </c>
      <c r="H3208" t="str">
        <f t="shared" si="1023"/>
        <v>광주광역시 서구 화운로</v>
      </c>
    </row>
    <row r="3209" spans="1:8" x14ac:dyDescent="0.3">
      <c r="A3209" s="3" t="s">
        <v>22</v>
      </c>
      <c r="B3209" s="3" t="s">
        <v>1994</v>
      </c>
      <c r="C3209" s="3" t="s">
        <v>1995</v>
      </c>
      <c r="D3209" s="3" t="str">
        <f t="shared" si="1022"/>
        <v>주식회사*****칼</v>
      </c>
      <c r="E3209" s="3" t="s">
        <v>187</v>
      </c>
      <c r="F3209" s="3" t="s">
        <v>13</v>
      </c>
      <c r="G3209" s="3" t="s">
        <v>1998</v>
      </c>
      <c r="H3209" t="str">
        <f t="shared" si="1023"/>
        <v>광주광역시 서구 화운로</v>
      </c>
    </row>
    <row r="3210" spans="1:8" x14ac:dyDescent="0.3">
      <c r="A3210" s="3" t="s">
        <v>28</v>
      </c>
      <c r="B3210" s="3" t="s">
        <v>2001</v>
      </c>
      <c r="C3210" s="3" t="s">
        <v>2002</v>
      </c>
      <c r="D3210" s="3" t="str">
        <f>LEFT(C3210,4)&amp;"******"&amp;RIGHT(C3210,1)</f>
        <v>(주)디******트</v>
      </c>
      <c r="E3210" s="3" t="s">
        <v>2003</v>
      </c>
      <c r="F3210" s="3" t="s">
        <v>47</v>
      </c>
      <c r="G3210" s="3" t="s">
        <v>2004</v>
      </c>
      <c r="H3210" t="str">
        <f>LEFT(G3210,12)</f>
        <v>광주광역시 서구 화운로</v>
      </c>
    </row>
    <row r="3211" spans="1:8" x14ac:dyDescent="0.3">
      <c r="A3211" s="3" t="s">
        <v>33</v>
      </c>
      <c r="B3211" s="3" t="s">
        <v>2001</v>
      </c>
      <c r="C3211" s="3" t="s">
        <v>2002</v>
      </c>
      <c r="D3211" s="3" t="str">
        <f t="shared" ref="D3211:D3214" si="1024">LEFT(C3211,4)&amp;"******"&amp;RIGHT(C3211,1)</f>
        <v>(주)디******트</v>
      </c>
      <c r="E3211" s="3" t="s">
        <v>69</v>
      </c>
      <c r="F3211" s="3" t="s">
        <v>47</v>
      </c>
      <c r="G3211" s="3" t="s">
        <v>2004</v>
      </c>
      <c r="H3211" t="str">
        <f t="shared" ref="H3211:H3214" si="1025">LEFT(G3211,12)</f>
        <v>광주광역시 서구 화운로</v>
      </c>
    </row>
    <row r="3212" spans="1:8" x14ac:dyDescent="0.3">
      <c r="A3212" s="3" t="s">
        <v>38</v>
      </c>
      <c r="B3212" s="3" t="s">
        <v>2001</v>
      </c>
      <c r="C3212" s="3" t="s">
        <v>2002</v>
      </c>
      <c r="D3212" s="3" t="str">
        <f t="shared" si="1024"/>
        <v>(주)디******트</v>
      </c>
      <c r="E3212" s="3" t="s">
        <v>81</v>
      </c>
      <c r="F3212" s="3" t="s">
        <v>47</v>
      </c>
      <c r="G3212" s="3" t="s">
        <v>2004</v>
      </c>
      <c r="H3212" t="str">
        <f t="shared" si="1025"/>
        <v>광주광역시 서구 화운로</v>
      </c>
    </row>
    <row r="3213" spans="1:8" x14ac:dyDescent="0.3">
      <c r="A3213" s="3" t="s">
        <v>32</v>
      </c>
      <c r="B3213" s="3" t="s">
        <v>2001</v>
      </c>
      <c r="C3213" s="3" t="s">
        <v>2002</v>
      </c>
      <c r="D3213" s="3" t="str">
        <f t="shared" si="1024"/>
        <v>(주)디******트</v>
      </c>
      <c r="E3213" s="3" t="s">
        <v>80</v>
      </c>
      <c r="F3213" s="3" t="s">
        <v>47</v>
      </c>
      <c r="G3213" s="3" t="s">
        <v>2004</v>
      </c>
      <c r="H3213" t="str">
        <f t="shared" si="1025"/>
        <v>광주광역시 서구 화운로</v>
      </c>
    </row>
    <row r="3214" spans="1:8" x14ac:dyDescent="0.3">
      <c r="A3214" s="3" t="s">
        <v>36</v>
      </c>
      <c r="B3214" s="3" t="s">
        <v>2001</v>
      </c>
      <c r="C3214" s="3" t="s">
        <v>2002</v>
      </c>
      <c r="D3214" s="3" t="str">
        <f t="shared" si="1024"/>
        <v>(주)디******트</v>
      </c>
      <c r="E3214" s="3" t="s">
        <v>81</v>
      </c>
      <c r="F3214" s="3" t="s">
        <v>47</v>
      </c>
      <c r="G3214" s="3" t="s">
        <v>2004</v>
      </c>
      <c r="H3214" t="str">
        <f t="shared" si="1025"/>
        <v>광주광역시 서구 화운로</v>
      </c>
    </row>
    <row r="3215" spans="1:8" x14ac:dyDescent="0.3">
      <c r="A3215" s="3" t="s">
        <v>32</v>
      </c>
      <c r="B3215" s="3" t="s">
        <v>2005</v>
      </c>
      <c r="C3215" s="3" t="s">
        <v>2006</v>
      </c>
      <c r="D3215" s="3" t="str">
        <f>LEFT(C3215,4)&amp;"******"&amp;RIGHT(C3215,1)</f>
        <v>(주)이******들</v>
      </c>
      <c r="E3215" s="3" t="s">
        <v>131</v>
      </c>
      <c r="F3215" s="3" t="s">
        <v>13</v>
      </c>
      <c r="G3215" s="3" t="s">
        <v>2007</v>
      </c>
      <c r="H3215" t="str">
        <f>LEFT(G3215,12)</f>
        <v>광주광역시 서구 화운로</v>
      </c>
    </row>
    <row r="3216" spans="1:8" x14ac:dyDescent="0.3">
      <c r="A3216" s="3" t="s">
        <v>9</v>
      </c>
      <c r="B3216" s="3" t="s">
        <v>2005</v>
      </c>
      <c r="C3216" s="3" t="s">
        <v>2006</v>
      </c>
      <c r="D3216" s="3" t="str">
        <f t="shared" ref="D3216:D3224" si="1026">LEFT(C3216,4)&amp;"******"&amp;RIGHT(C3216,1)</f>
        <v>(주)이******들</v>
      </c>
      <c r="E3216" s="3" t="s">
        <v>125</v>
      </c>
      <c r="F3216" s="3" t="s">
        <v>13</v>
      </c>
      <c r="G3216" s="3" t="s">
        <v>2008</v>
      </c>
      <c r="H3216" t="str">
        <f t="shared" ref="H3216:H3224" si="1027">LEFT(G3216,12)</f>
        <v>광주광역시 서구 화운로</v>
      </c>
    </row>
    <row r="3217" spans="1:8" x14ac:dyDescent="0.3">
      <c r="A3217" s="3" t="s">
        <v>36</v>
      </c>
      <c r="B3217" s="3" t="s">
        <v>2005</v>
      </c>
      <c r="C3217" s="3" t="s">
        <v>2006</v>
      </c>
      <c r="D3217" s="3" t="str">
        <f t="shared" si="1026"/>
        <v>(주)이******들</v>
      </c>
      <c r="E3217" s="3" t="s">
        <v>127</v>
      </c>
      <c r="F3217" s="3" t="s">
        <v>13</v>
      </c>
      <c r="G3217" s="3" t="s">
        <v>2007</v>
      </c>
      <c r="H3217" t="str">
        <f t="shared" si="1027"/>
        <v>광주광역시 서구 화운로</v>
      </c>
    </row>
    <row r="3218" spans="1:8" x14ac:dyDescent="0.3">
      <c r="A3218" s="3" t="s">
        <v>33</v>
      </c>
      <c r="B3218" s="3" t="s">
        <v>2005</v>
      </c>
      <c r="C3218" s="3" t="s">
        <v>2006</v>
      </c>
      <c r="D3218" s="3" t="str">
        <f t="shared" si="1026"/>
        <v>(주)이******들</v>
      </c>
      <c r="E3218" s="3" t="s">
        <v>132</v>
      </c>
      <c r="F3218" s="3" t="s">
        <v>13</v>
      </c>
      <c r="G3218" s="3" t="s">
        <v>2007</v>
      </c>
      <c r="H3218" t="str">
        <f t="shared" si="1027"/>
        <v>광주광역시 서구 화운로</v>
      </c>
    </row>
    <row r="3219" spans="1:8" x14ac:dyDescent="0.3">
      <c r="A3219" s="3" t="s">
        <v>38</v>
      </c>
      <c r="B3219" s="3" t="s">
        <v>2005</v>
      </c>
      <c r="C3219" s="3" t="s">
        <v>2006</v>
      </c>
      <c r="D3219" s="3" t="str">
        <f t="shared" si="1026"/>
        <v>(주)이******들</v>
      </c>
      <c r="E3219" s="3" t="s">
        <v>127</v>
      </c>
      <c r="F3219" s="3" t="s">
        <v>13</v>
      </c>
      <c r="G3219" s="3" t="s">
        <v>2007</v>
      </c>
      <c r="H3219" t="str">
        <f t="shared" si="1027"/>
        <v>광주광역시 서구 화운로</v>
      </c>
    </row>
    <row r="3220" spans="1:8" x14ac:dyDescent="0.3">
      <c r="A3220" s="3" t="s">
        <v>22</v>
      </c>
      <c r="B3220" s="3" t="s">
        <v>2005</v>
      </c>
      <c r="C3220" s="3" t="s">
        <v>2006</v>
      </c>
      <c r="D3220" s="3" t="str">
        <f t="shared" si="1026"/>
        <v>(주)이******들</v>
      </c>
      <c r="E3220" s="3" t="s">
        <v>129</v>
      </c>
      <c r="F3220" s="3" t="s">
        <v>13</v>
      </c>
      <c r="G3220" s="3" t="s">
        <v>2008</v>
      </c>
      <c r="H3220" t="str">
        <f t="shared" si="1027"/>
        <v>광주광역시 서구 화운로</v>
      </c>
    </row>
    <row r="3221" spans="1:8" x14ac:dyDescent="0.3">
      <c r="A3221" s="3" t="s">
        <v>20</v>
      </c>
      <c r="B3221" s="3" t="s">
        <v>2005</v>
      </c>
      <c r="C3221" s="3" t="s">
        <v>2006</v>
      </c>
      <c r="D3221" s="3" t="str">
        <f t="shared" si="1026"/>
        <v>(주)이******들</v>
      </c>
      <c r="E3221" s="3" t="s">
        <v>132</v>
      </c>
      <c r="F3221" s="3" t="s">
        <v>13</v>
      </c>
      <c r="G3221" s="3" t="s">
        <v>2007</v>
      </c>
      <c r="H3221" t="str">
        <f t="shared" si="1027"/>
        <v>광주광역시 서구 화운로</v>
      </c>
    </row>
    <row r="3222" spans="1:8" x14ac:dyDescent="0.3">
      <c r="A3222" s="3" t="s">
        <v>30</v>
      </c>
      <c r="B3222" s="3" t="s">
        <v>2005</v>
      </c>
      <c r="C3222" s="3" t="s">
        <v>2006</v>
      </c>
      <c r="D3222" s="3" t="str">
        <f t="shared" si="1026"/>
        <v>(주)이******들</v>
      </c>
      <c r="E3222" s="3" t="s">
        <v>130</v>
      </c>
      <c r="F3222" s="3" t="s">
        <v>13</v>
      </c>
      <c r="G3222" s="3" t="s">
        <v>2007</v>
      </c>
      <c r="H3222" t="str">
        <f t="shared" si="1027"/>
        <v>광주광역시 서구 화운로</v>
      </c>
    </row>
    <row r="3223" spans="1:8" x14ac:dyDescent="0.3">
      <c r="A3223" s="3" t="s">
        <v>15</v>
      </c>
      <c r="B3223" s="3" t="s">
        <v>2005</v>
      </c>
      <c r="C3223" s="3" t="s">
        <v>2006</v>
      </c>
      <c r="D3223" s="3" t="str">
        <f t="shared" si="1026"/>
        <v>(주)이******들</v>
      </c>
      <c r="E3223" s="3" t="s">
        <v>125</v>
      </c>
      <c r="F3223" s="3" t="s">
        <v>13</v>
      </c>
      <c r="G3223" s="3" t="s">
        <v>2008</v>
      </c>
      <c r="H3223" t="str">
        <f t="shared" si="1027"/>
        <v>광주광역시 서구 화운로</v>
      </c>
    </row>
    <row r="3224" spans="1:8" x14ac:dyDescent="0.3">
      <c r="A3224" s="3" t="s">
        <v>28</v>
      </c>
      <c r="B3224" s="3" t="s">
        <v>2005</v>
      </c>
      <c r="C3224" s="3" t="s">
        <v>2006</v>
      </c>
      <c r="D3224" s="3" t="str">
        <f t="shared" si="1026"/>
        <v>(주)이******들</v>
      </c>
      <c r="E3224" s="3" t="s">
        <v>131</v>
      </c>
      <c r="F3224" s="3" t="s">
        <v>13</v>
      </c>
      <c r="G3224" s="3" t="s">
        <v>2007</v>
      </c>
      <c r="H3224" t="str">
        <f t="shared" si="1027"/>
        <v>광주광역시 서구 화운로</v>
      </c>
    </row>
    <row r="3225" spans="1:8" x14ac:dyDescent="0.3">
      <c r="A3225" s="3" t="s">
        <v>33</v>
      </c>
      <c r="B3225" s="3" t="s">
        <v>2009</v>
      </c>
      <c r="C3225" s="3" t="s">
        <v>2010</v>
      </c>
      <c r="D3225" s="3" t="str">
        <f>LEFT(C3225,4)&amp;"***"&amp;RIGHT(C3225,1)</f>
        <v>(주)지***발</v>
      </c>
      <c r="E3225" s="3" t="s">
        <v>69</v>
      </c>
      <c r="F3225" s="3" t="s">
        <v>47</v>
      </c>
      <c r="G3225" s="3" t="s">
        <v>2011</v>
      </c>
      <c r="H3225" t="str">
        <f>LEFT(G3225,12)</f>
        <v>광주광역시 서구 화운로</v>
      </c>
    </row>
    <row r="3226" spans="1:8" x14ac:dyDescent="0.3">
      <c r="A3226" s="3" t="s">
        <v>9</v>
      </c>
      <c r="B3226" s="3" t="s">
        <v>2012</v>
      </c>
      <c r="C3226" s="3" t="s">
        <v>2013</v>
      </c>
      <c r="D3226" s="3" t="str">
        <f t="shared" ref="D3226:D3232" si="1028">LEFT(C3226,1)&amp;"*"&amp;RIGHT(C3226,1)</f>
        <v>최*호</v>
      </c>
      <c r="E3226" s="3" t="s">
        <v>66</v>
      </c>
      <c r="F3226" s="3" t="s">
        <v>47</v>
      </c>
      <c r="G3226" s="3" t="s">
        <v>2014</v>
      </c>
      <c r="H3226" t="str">
        <f t="shared" ref="H3226:H3238" si="1029">LEFT(G3226,12)</f>
        <v>광주광역시 서구 화운로</v>
      </c>
    </row>
    <row r="3227" spans="1:8" x14ac:dyDescent="0.3">
      <c r="A3227" s="3" t="s">
        <v>9</v>
      </c>
      <c r="B3227" s="3" t="s">
        <v>2009</v>
      </c>
      <c r="C3227" s="3" t="s">
        <v>2010</v>
      </c>
      <c r="D3227" s="3" t="str">
        <f>LEFT(C3227,4)&amp;"***"&amp;RIGHT(C3227,1)</f>
        <v>(주)지***발</v>
      </c>
      <c r="E3227" s="3" t="s">
        <v>66</v>
      </c>
      <c r="F3227" s="3" t="s">
        <v>47</v>
      </c>
      <c r="G3227" s="3" t="s">
        <v>2011</v>
      </c>
      <c r="H3227" t="str">
        <f>LEFT(G3227,12)</f>
        <v>광주광역시 서구 화운로</v>
      </c>
    </row>
    <row r="3228" spans="1:8" x14ac:dyDescent="0.3">
      <c r="A3228" s="3" t="s">
        <v>20</v>
      </c>
      <c r="B3228" s="3" t="s">
        <v>2012</v>
      </c>
      <c r="C3228" s="3" t="s">
        <v>2013</v>
      </c>
      <c r="D3228" s="3" t="str">
        <f t="shared" si="1028"/>
        <v>최*호</v>
      </c>
      <c r="E3228" s="3" t="s">
        <v>69</v>
      </c>
      <c r="F3228" s="3" t="s">
        <v>47</v>
      </c>
      <c r="G3228" s="3" t="s">
        <v>2014</v>
      </c>
      <c r="H3228" t="str">
        <f t="shared" si="1029"/>
        <v>광주광역시 서구 화운로</v>
      </c>
    </row>
    <row r="3229" spans="1:8" x14ac:dyDescent="0.3">
      <c r="A3229" s="3" t="s">
        <v>22</v>
      </c>
      <c r="B3229" s="3" t="s">
        <v>2012</v>
      </c>
      <c r="C3229" s="3" t="s">
        <v>2013</v>
      </c>
      <c r="D3229" s="3" t="str">
        <f t="shared" si="1028"/>
        <v>최*호</v>
      </c>
      <c r="E3229" s="3" t="s">
        <v>68</v>
      </c>
      <c r="F3229" s="3" t="s">
        <v>47</v>
      </c>
      <c r="G3229" s="3" t="s">
        <v>2014</v>
      </c>
      <c r="H3229" t="str">
        <f t="shared" si="1029"/>
        <v>광주광역시 서구 화운로</v>
      </c>
    </row>
    <row r="3230" spans="1:8" x14ac:dyDescent="0.3">
      <c r="A3230" s="3" t="s">
        <v>15</v>
      </c>
      <c r="B3230" s="3" t="s">
        <v>2009</v>
      </c>
      <c r="C3230" s="3" t="s">
        <v>2010</v>
      </c>
      <c r="D3230" s="3" t="str">
        <f>LEFT(C3230,4)&amp;"***"&amp;RIGHT(C3230,1)</f>
        <v>(주)지***발</v>
      </c>
      <c r="E3230" s="3" t="s">
        <v>66</v>
      </c>
      <c r="F3230" s="3" t="s">
        <v>47</v>
      </c>
      <c r="G3230" s="3" t="s">
        <v>2011</v>
      </c>
      <c r="H3230" t="str">
        <f>LEFT(G3230,12)</f>
        <v>광주광역시 서구 화운로</v>
      </c>
    </row>
    <row r="3231" spans="1:8" x14ac:dyDescent="0.3">
      <c r="A3231" s="3" t="s">
        <v>33</v>
      </c>
      <c r="B3231" s="3" t="s">
        <v>2012</v>
      </c>
      <c r="C3231" s="3" t="s">
        <v>2013</v>
      </c>
      <c r="D3231" s="3" t="str">
        <f t="shared" si="1028"/>
        <v>최*호</v>
      </c>
      <c r="E3231" s="3" t="s">
        <v>69</v>
      </c>
      <c r="F3231" s="3" t="s">
        <v>47</v>
      </c>
      <c r="G3231" s="3" t="s">
        <v>2014</v>
      </c>
      <c r="H3231" t="str">
        <f t="shared" si="1029"/>
        <v>광주광역시 서구 화운로</v>
      </c>
    </row>
    <row r="3232" spans="1:8" x14ac:dyDescent="0.3">
      <c r="A3232" s="3" t="s">
        <v>15</v>
      </c>
      <c r="B3232" s="3" t="s">
        <v>2012</v>
      </c>
      <c r="C3232" s="3" t="s">
        <v>2013</v>
      </c>
      <c r="D3232" s="3" t="str">
        <f t="shared" si="1028"/>
        <v>최*호</v>
      </c>
      <c r="E3232" s="3" t="s">
        <v>66</v>
      </c>
      <c r="F3232" s="3" t="s">
        <v>47</v>
      </c>
      <c r="G3232" s="3" t="s">
        <v>2014</v>
      </c>
      <c r="H3232" t="str">
        <f t="shared" si="1029"/>
        <v>광주광역시 서구 화운로</v>
      </c>
    </row>
    <row r="3233" spans="1:8" x14ac:dyDescent="0.3">
      <c r="A3233" s="3" t="s">
        <v>30</v>
      </c>
      <c r="B3233" s="3" t="s">
        <v>2009</v>
      </c>
      <c r="C3233" s="3" t="s">
        <v>2010</v>
      </c>
      <c r="D3233" s="3" t="str">
        <f t="shared" ref="D3233:D3237" si="1030">LEFT(C3233,4)&amp;"***"&amp;RIGHT(C3233,1)</f>
        <v>(주)지***발</v>
      </c>
      <c r="E3233" s="3" t="s">
        <v>77</v>
      </c>
      <c r="F3233" s="3" t="s">
        <v>47</v>
      </c>
      <c r="G3233" s="3" t="s">
        <v>2011</v>
      </c>
      <c r="H3233" t="str">
        <f t="shared" si="1029"/>
        <v>광주광역시 서구 화운로</v>
      </c>
    </row>
    <row r="3234" spans="1:8" x14ac:dyDescent="0.3">
      <c r="A3234" s="3" t="s">
        <v>32</v>
      </c>
      <c r="B3234" s="3" t="s">
        <v>2009</v>
      </c>
      <c r="C3234" s="3" t="s">
        <v>2010</v>
      </c>
      <c r="D3234" s="3" t="str">
        <f t="shared" si="1030"/>
        <v>(주)지***발</v>
      </c>
      <c r="E3234" s="3" t="s">
        <v>80</v>
      </c>
      <c r="F3234" s="3" t="s">
        <v>47</v>
      </c>
      <c r="G3234" s="3" t="s">
        <v>2011</v>
      </c>
      <c r="H3234" t="str">
        <f t="shared" si="1029"/>
        <v>광주광역시 서구 화운로</v>
      </c>
    </row>
    <row r="3235" spans="1:8" x14ac:dyDescent="0.3">
      <c r="A3235" s="3" t="s">
        <v>28</v>
      </c>
      <c r="B3235" s="3" t="s">
        <v>2009</v>
      </c>
      <c r="C3235" s="3" t="s">
        <v>2010</v>
      </c>
      <c r="D3235" s="3" t="str">
        <f t="shared" si="1030"/>
        <v>(주)지***발</v>
      </c>
      <c r="E3235" s="3" t="s">
        <v>80</v>
      </c>
      <c r="F3235" s="3" t="s">
        <v>47</v>
      </c>
      <c r="G3235" s="3" t="s">
        <v>2011</v>
      </c>
      <c r="H3235" t="str">
        <f t="shared" si="1029"/>
        <v>광주광역시 서구 화운로</v>
      </c>
    </row>
    <row r="3236" spans="1:8" x14ac:dyDescent="0.3">
      <c r="A3236" s="3" t="s">
        <v>20</v>
      </c>
      <c r="B3236" s="3" t="s">
        <v>2009</v>
      </c>
      <c r="C3236" s="3" t="s">
        <v>2010</v>
      </c>
      <c r="D3236" s="3" t="str">
        <f t="shared" si="1030"/>
        <v>(주)지***발</v>
      </c>
      <c r="E3236" s="3" t="s">
        <v>69</v>
      </c>
      <c r="F3236" s="3" t="s">
        <v>47</v>
      </c>
      <c r="G3236" s="3" t="s">
        <v>2011</v>
      </c>
      <c r="H3236" t="str">
        <f t="shared" si="1029"/>
        <v>광주광역시 서구 화운로</v>
      </c>
    </row>
    <row r="3237" spans="1:8" x14ac:dyDescent="0.3">
      <c r="A3237" s="3" t="s">
        <v>36</v>
      </c>
      <c r="B3237" s="3" t="s">
        <v>2009</v>
      </c>
      <c r="C3237" s="3" t="s">
        <v>2010</v>
      </c>
      <c r="D3237" s="3" t="str">
        <f t="shared" si="1030"/>
        <v>(주)지***발</v>
      </c>
      <c r="E3237" s="3" t="s">
        <v>81</v>
      </c>
      <c r="F3237" s="3" t="s">
        <v>47</v>
      </c>
      <c r="G3237" s="3" t="s">
        <v>2011</v>
      </c>
      <c r="H3237" t="str">
        <f t="shared" si="1029"/>
        <v>광주광역시 서구 화운로</v>
      </c>
    </row>
    <row r="3238" spans="1:8" x14ac:dyDescent="0.3">
      <c r="A3238" s="3" t="s">
        <v>36</v>
      </c>
      <c r="B3238" s="3" t="s">
        <v>2012</v>
      </c>
      <c r="C3238" s="3" t="s">
        <v>2013</v>
      </c>
      <c r="D3238" s="3" t="str">
        <f t="shared" ref="D3238" si="1031">LEFT(C3238,1)&amp;"*"&amp;RIGHT(C3238,1)</f>
        <v>최*호</v>
      </c>
      <c r="E3238" s="3" t="s">
        <v>2015</v>
      </c>
      <c r="F3238" s="3" t="s">
        <v>47</v>
      </c>
      <c r="G3238" s="3" t="s">
        <v>2014</v>
      </c>
      <c r="H3238" t="str">
        <f t="shared" si="1029"/>
        <v>광주광역시 서구 화운로</v>
      </c>
    </row>
    <row r="3239" spans="1:8" x14ac:dyDescent="0.3">
      <c r="A3239" s="3" t="s">
        <v>38</v>
      </c>
      <c r="B3239" s="3" t="s">
        <v>2009</v>
      </c>
      <c r="C3239" s="3" t="s">
        <v>2010</v>
      </c>
      <c r="D3239" s="3" t="str">
        <f>LEFT(C3239,4)&amp;"***"&amp;RIGHT(C3239,1)</f>
        <v>(주)지***발</v>
      </c>
      <c r="E3239" s="3" t="s">
        <v>81</v>
      </c>
      <c r="F3239" s="3" t="s">
        <v>47</v>
      </c>
      <c r="G3239" s="3" t="s">
        <v>2011</v>
      </c>
      <c r="H3239" t="str">
        <f>LEFT(G3239,12)</f>
        <v>광주광역시 서구 화운로</v>
      </c>
    </row>
    <row r="3240" spans="1:8" x14ac:dyDescent="0.3">
      <c r="A3240" s="3" t="s">
        <v>38</v>
      </c>
      <c r="B3240" s="3" t="s">
        <v>2012</v>
      </c>
      <c r="C3240" s="3" t="s">
        <v>2013</v>
      </c>
      <c r="D3240" s="3" t="str">
        <f t="shared" ref="D3240" si="1032">LEFT(C3240,1)&amp;"*"&amp;RIGHT(C3240,1)</f>
        <v>최*호</v>
      </c>
      <c r="E3240" s="3" t="s">
        <v>81</v>
      </c>
      <c r="F3240" s="3" t="s">
        <v>47</v>
      </c>
      <c r="G3240" s="3" t="s">
        <v>2014</v>
      </c>
      <c r="H3240" t="str">
        <f t="shared" ref="H3240" si="1033">LEFT(G3240,12)</f>
        <v>광주광역시 서구 화운로</v>
      </c>
    </row>
    <row r="3241" spans="1:8" x14ac:dyDescent="0.3">
      <c r="A3241" s="3" t="s">
        <v>22</v>
      </c>
      <c r="B3241" s="3" t="s">
        <v>2009</v>
      </c>
      <c r="C3241" s="3" t="s">
        <v>2010</v>
      </c>
      <c r="D3241" s="3" t="str">
        <f>LEFT(C3241,4)&amp;"***"&amp;RIGHT(C3241,1)</f>
        <v>(주)지***발</v>
      </c>
      <c r="E3241" s="3" t="s">
        <v>68</v>
      </c>
      <c r="F3241" s="3" t="s">
        <v>47</v>
      </c>
      <c r="G3241" s="3" t="s">
        <v>2011</v>
      </c>
      <c r="H3241" t="str">
        <f>LEFT(G3241,12)</f>
        <v>광주광역시 서구 화운로</v>
      </c>
    </row>
    <row r="3242" spans="1:8" x14ac:dyDescent="0.3">
      <c r="A3242" s="3" t="s">
        <v>30</v>
      </c>
      <c r="B3242" s="3" t="s">
        <v>2016</v>
      </c>
      <c r="C3242" s="3" t="s">
        <v>2017</v>
      </c>
      <c r="D3242" s="3" t="str">
        <f t="shared" ref="D3242" si="1034">LEFT(C3242,1)&amp;"*"&amp;RIGHT(C3242,1)</f>
        <v>김*운</v>
      </c>
      <c r="E3242" s="3" t="s">
        <v>359</v>
      </c>
      <c r="F3242" s="3" t="s">
        <v>13</v>
      </c>
      <c r="G3242" s="3" t="s">
        <v>2018</v>
      </c>
      <c r="H3242" t="str">
        <f>LEFT(G3242,12)</f>
        <v>광주광역시 서구 화운로</v>
      </c>
    </row>
    <row r="3243" spans="1:8" x14ac:dyDescent="0.3">
      <c r="A3243" s="3" t="s">
        <v>9</v>
      </c>
      <c r="B3243" s="3" t="s">
        <v>2019</v>
      </c>
      <c r="C3243" s="3" t="s">
        <v>2020</v>
      </c>
      <c r="D3243" s="3" t="str">
        <f>LEFT(C3243,3)&amp;"*"&amp;RIGHT(C3243,1)</f>
        <v>(주)*민</v>
      </c>
      <c r="E3243" s="3" t="s">
        <v>373</v>
      </c>
      <c r="F3243" s="3" t="s">
        <v>47</v>
      </c>
      <c r="G3243" s="3" t="s">
        <v>2021</v>
      </c>
      <c r="H3243" t="str">
        <f>LEFT(G3243,12)</f>
        <v>광주광역시 서구 화운로</v>
      </c>
    </row>
    <row r="3244" spans="1:8" x14ac:dyDescent="0.3">
      <c r="A3244" s="3" t="s">
        <v>28</v>
      </c>
      <c r="B3244" s="3" t="s">
        <v>2022</v>
      </c>
      <c r="C3244" s="3" t="s">
        <v>2020</v>
      </c>
      <c r="D3244" s="3" t="str">
        <f t="shared" ref="D3244:D3248" si="1035">LEFT(C3244,3)&amp;"*"&amp;RIGHT(C3244,1)</f>
        <v>(주)*민</v>
      </c>
      <c r="E3244" s="3" t="s">
        <v>80</v>
      </c>
      <c r="F3244" s="3" t="s">
        <v>47</v>
      </c>
      <c r="G3244" s="3" t="s">
        <v>2023</v>
      </c>
      <c r="H3244" t="str">
        <f t="shared" ref="H3244:H3248" si="1036">LEFT(G3244,12)</f>
        <v>광주광역시 서구 화운로</v>
      </c>
    </row>
    <row r="3245" spans="1:8" x14ac:dyDescent="0.3">
      <c r="A3245" s="3" t="s">
        <v>30</v>
      </c>
      <c r="B3245" s="3" t="s">
        <v>2022</v>
      </c>
      <c r="C3245" s="3" t="s">
        <v>2020</v>
      </c>
      <c r="D3245" s="3" t="str">
        <f t="shared" si="1035"/>
        <v>(주)*민</v>
      </c>
      <c r="E3245" s="3" t="s">
        <v>2024</v>
      </c>
      <c r="F3245" s="3" t="s">
        <v>47</v>
      </c>
      <c r="G3245" s="3" t="s">
        <v>2023</v>
      </c>
      <c r="H3245" t="str">
        <f t="shared" si="1036"/>
        <v>광주광역시 서구 화운로</v>
      </c>
    </row>
    <row r="3246" spans="1:8" x14ac:dyDescent="0.3">
      <c r="A3246" s="3" t="s">
        <v>33</v>
      </c>
      <c r="B3246" s="3" t="s">
        <v>2025</v>
      </c>
      <c r="C3246" s="3" t="s">
        <v>2020</v>
      </c>
      <c r="D3246" s="3" t="str">
        <f t="shared" si="1035"/>
        <v>(주)*민</v>
      </c>
      <c r="E3246" s="3" t="s">
        <v>700</v>
      </c>
      <c r="F3246" s="3" t="s">
        <v>47</v>
      </c>
      <c r="G3246" s="3" t="s">
        <v>2023</v>
      </c>
      <c r="H3246" t="str">
        <f t="shared" si="1036"/>
        <v>광주광역시 서구 화운로</v>
      </c>
    </row>
    <row r="3247" spans="1:8" x14ac:dyDescent="0.3">
      <c r="A3247" s="3" t="s">
        <v>28</v>
      </c>
      <c r="B3247" s="3" t="s">
        <v>2026</v>
      </c>
      <c r="C3247" s="3" t="s">
        <v>2020</v>
      </c>
      <c r="D3247" s="3" t="str">
        <f t="shared" si="1035"/>
        <v>(주)*민</v>
      </c>
      <c r="E3247" s="3" t="s">
        <v>2027</v>
      </c>
      <c r="F3247" s="3" t="s">
        <v>47</v>
      </c>
      <c r="G3247" s="3" t="s">
        <v>2023</v>
      </c>
      <c r="H3247" t="str">
        <f t="shared" si="1036"/>
        <v>광주광역시 서구 화운로</v>
      </c>
    </row>
    <row r="3248" spans="1:8" x14ac:dyDescent="0.3">
      <c r="A3248" s="3" t="s">
        <v>38</v>
      </c>
      <c r="B3248" s="3" t="s">
        <v>2025</v>
      </c>
      <c r="C3248" s="3" t="s">
        <v>2020</v>
      </c>
      <c r="D3248" s="3" t="str">
        <f t="shared" si="1035"/>
        <v>(주)*민</v>
      </c>
      <c r="E3248" s="3" t="s">
        <v>2028</v>
      </c>
      <c r="F3248" s="3" t="s">
        <v>47</v>
      </c>
      <c r="G3248" s="3" t="s">
        <v>2023</v>
      </c>
      <c r="H3248" t="str">
        <f t="shared" si="1036"/>
        <v>광주광역시 서구 화운로</v>
      </c>
    </row>
    <row r="3249" spans="1:8" x14ac:dyDescent="0.3">
      <c r="A3249" s="3" t="s">
        <v>33</v>
      </c>
      <c r="B3249" s="3" t="s">
        <v>2029</v>
      </c>
      <c r="C3249" s="3" t="s">
        <v>2030</v>
      </c>
      <c r="D3249" s="3" t="str">
        <f>LEFT(C3249,4)&amp;"********"&amp;RIGHT(C3249,1)</f>
        <v>유한회사********발</v>
      </c>
      <c r="E3249" s="3" t="s">
        <v>2031</v>
      </c>
      <c r="F3249" s="3" t="s">
        <v>47</v>
      </c>
      <c r="G3249" s="3" t="s">
        <v>2032</v>
      </c>
      <c r="H3249" t="str">
        <f>LEFT(G3249,12)</f>
        <v>광주광역시 서구 화정로</v>
      </c>
    </row>
    <row r="3250" spans="1:8" x14ac:dyDescent="0.3">
      <c r="A3250" s="3" t="s">
        <v>9</v>
      </c>
      <c r="B3250" s="3" t="s">
        <v>2033</v>
      </c>
      <c r="C3250" s="3" t="s">
        <v>2034</v>
      </c>
      <c r="D3250" s="3" t="str">
        <f t="shared" ref="D3250:D3256" si="1037">LEFT(C3250,1)&amp;"*"&amp;RIGHT(C3250,1)</f>
        <v>조*수</v>
      </c>
      <c r="E3250" s="3" t="s">
        <v>148</v>
      </c>
      <c r="F3250" s="3" t="s">
        <v>47</v>
      </c>
      <c r="G3250" s="3" t="s">
        <v>2035</v>
      </c>
      <c r="H3250" t="str">
        <f t="shared" ref="H3250:H3252" si="1038">LEFT(G3250,12)</f>
        <v>광주광역시 서구 화정로</v>
      </c>
    </row>
    <row r="3251" spans="1:8" x14ac:dyDescent="0.3">
      <c r="A3251" s="3" t="s">
        <v>22</v>
      </c>
      <c r="B3251" s="3" t="s">
        <v>2033</v>
      </c>
      <c r="C3251" s="3" t="s">
        <v>2034</v>
      </c>
      <c r="D3251" s="3" t="str">
        <f t="shared" si="1037"/>
        <v>조*수</v>
      </c>
      <c r="E3251" s="3" t="s">
        <v>2036</v>
      </c>
      <c r="F3251" s="3" t="s">
        <v>47</v>
      </c>
      <c r="G3251" s="3" t="s">
        <v>2035</v>
      </c>
      <c r="H3251" t="str">
        <f t="shared" si="1038"/>
        <v>광주광역시 서구 화정로</v>
      </c>
    </row>
    <row r="3252" spans="1:8" x14ac:dyDescent="0.3">
      <c r="A3252" s="3" t="s">
        <v>15</v>
      </c>
      <c r="B3252" s="3" t="s">
        <v>2033</v>
      </c>
      <c r="C3252" s="3" t="s">
        <v>2034</v>
      </c>
      <c r="D3252" s="3" t="str">
        <f t="shared" si="1037"/>
        <v>조*수</v>
      </c>
      <c r="E3252" s="3" t="s">
        <v>148</v>
      </c>
      <c r="F3252" s="3" t="s">
        <v>47</v>
      </c>
      <c r="G3252" s="3" t="s">
        <v>2035</v>
      </c>
      <c r="H3252" t="str">
        <f t="shared" si="1038"/>
        <v>광주광역시 서구 화정로</v>
      </c>
    </row>
    <row r="3253" spans="1:8" x14ac:dyDescent="0.3">
      <c r="A3253" s="3" t="s">
        <v>38</v>
      </c>
      <c r="B3253" s="3" t="s">
        <v>2037</v>
      </c>
      <c r="C3253" s="3" t="s">
        <v>2038</v>
      </c>
      <c r="D3253" s="3" t="str">
        <f t="shared" si="1037"/>
        <v>윤*용</v>
      </c>
      <c r="E3253" s="3" t="s">
        <v>2039</v>
      </c>
      <c r="F3253" s="3" t="s">
        <v>56</v>
      </c>
      <c r="G3253" s="3" t="s">
        <v>2040</v>
      </c>
      <c r="H3253" t="str">
        <f>LEFT(G3253,12)</f>
        <v>광주광역시 서구 화정로</v>
      </c>
    </row>
    <row r="3254" spans="1:8" x14ac:dyDescent="0.3">
      <c r="A3254" s="3" t="s">
        <v>33</v>
      </c>
      <c r="B3254" s="3" t="s">
        <v>2037</v>
      </c>
      <c r="C3254" s="3" t="s">
        <v>2038</v>
      </c>
      <c r="D3254" s="3" t="str">
        <f t="shared" si="1037"/>
        <v>윤*용</v>
      </c>
      <c r="E3254" s="3" t="s">
        <v>2041</v>
      </c>
      <c r="F3254" s="3" t="s">
        <v>56</v>
      </c>
      <c r="G3254" s="3" t="s">
        <v>2040</v>
      </c>
      <c r="H3254" t="str">
        <f>LEFT(G3254,12)</f>
        <v>광주광역시 서구 화정로</v>
      </c>
    </row>
    <row r="3255" spans="1:8" x14ac:dyDescent="0.3">
      <c r="A3255" s="3" t="s">
        <v>20</v>
      </c>
      <c r="B3255" s="3" t="s">
        <v>2033</v>
      </c>
      <c r="C3255" s="3" t="s">
        <v>2034</v>
      </c>
      <c r="D3255" s="3" t="str">
        <f t="shared" si="1037"/>
        <v>조*수</v>
      </c>
      <c r="E3255" s="3" t="s">
        <v>91</v>
      </c>
      <c r="F3255" s="3" t="s">
        <v>47</v>
      </c>
      <c r="G3255" s="3" t="s">
        <v>2035</v>
      </c>
      <c r="H3255" t="str">
        <f t="shared" ref="H3255:H3258" si="1039">LEFT(G3255,12)</f>
        <v>광주광역시 서구 화정로</v>
      </c>
    </row>
    <row r="3256" spans="1:8" x14ac:dyDescent="0.3">
      <c r="A3256" s="3" t="s">
        <v>33</v>
      </c>
      <c r="B3256" s="3" t="s">
        <v>2033</v>
      </c>
      <c r="C3256" s="3" t="s">
        <v>2034</v>
      </c>
      <c r="D3256" s="3" t="str">
        <f t="shared" si="1037"/>
        <v>조*수</v>
      </c>
      <c r="E3256" s="3" t="s">
        <v>2042</v>
      </c>
      <c r="F3256" s="3" t="s">
        <v>47</v>
      </c>
      <c r="G3256" s="3" t="s">
        <v>2035</v>
      </c>
      <c r="H3256" t="str">
        <f t="shared" si="1039"/>
        <v>광주광역시 서구 화정로</v>
      </c>
    </row>
    <row r="3257" spans="1:8" x14ac:dyDescent="0.3">
      <c r="A3257" s="3" t="s">
        <v>33</v>
      </c>
      <c r="B3257" s="3" t="s">
        <v>2043</v>
      </c>
      <c r="C3257" s="3" t="s">
        <v>2030</v>
      </c>
      <c r="D3257" s="3" t="str">
        <f t="shared" ref="D3257:D3258" si="1040">LEFT(C3257,4)&amp;"********"&amp;RIGHT(C3257,1)</f>
        <v>유한회사********발</v>
      </c>
      <c r="E3257" s="3" t="s">
        <v>2044</v>
      </c>
      <c r="F3257" s="3" t="s">
        <v>47</v>
      </c>
      <c r="G3257" s="3" t="s">
        <v>2032</v>
      </c>
      <c r="H3257" t="str">
        <f t="shared" si="1039"/>
        <v>광주광역시 서구 화정로</v>
      </c>
    </row>
    <row r="3258" spans="1:8" x14ac:dyDescent="0.3">
      <c r="A3258" s="3" t="s">
        <v>38</v>
      </c>
      <c r="B3258" s="3" t="s">
        <v>2029</v>
      </c>
      <c r="C3258" s="3" t="s">
        <v>2030</v>
      </c>
      <c r="D3258" s="3" t="str">
        <f t="shared" si="1040"/>
        <v>유한회사********발</v>
      </c>
      <c r="E3258" s="3" t="s">
        <v>2045</v>
      </c>
      <c r="F3258" s="3" t="s">
        <v>47</v>
      </c>
      <c r="G3258" s="3" t="s">
        <v>2032</v>
      </c>
      <c r="H3258" t="str">
        <f t="shared" si="1039"/>
        <v>광주광역시 서구 화정로</v>
      </c>
    </row>
    <row r="3259" spans="1:8" x14ac:dyDescent="0.3">
      <c r="A3259" s="3" t="s">
        <v>20</v>
      </c>
      <c r="B3259" s="3" t="s">
        <v>2046</v>
      </c>
      <c r="C3259" s="3" t="s">
        <v>2047</v>
      </c>
      <c r="D3259" s="3" t="str">
        <f t="shared" ref="D3259:D3268" si="1041">LEFT(C3259,4)&amp;"**"&amp;RIGHT(C3259,1)</f>
        <v>(주)한**업</v>
      </c>
      <c r="E3259" s="3" t="s">
        <v>132</v>
      </c>
      <c r="F3259" s="3" t="s">
        <v>47</v>
      </c>
      <c r="G3259" s="3" t="s">
        <v>2048</v>
      </c>
      <c r="H3259" t="str">
        <f>LEFT(G3259,12)</f>
        <v>광주광역시 서구 화정로</v>
      </c>
    </row>
    <row r="3260" spans="1:8" x14ac:dyDescent="0.3">
      <c r="A3260" s="3" t="s">
        <v>28</v>
      </c>
      <c r="B3260" s="3" t="s">
        <v>2046</v>
      </c>
      <c r="C3260" s="3" t="s">
        <v>2047</v>
      </c>
      <c r="D3260" s="3" t="str">
        <f t="shared" si="1041"/>
        <v>(주)한**업</v>
      </c>
      <c r="E3260" s="3" t="s">
        <v>131</v>
      </c>
      <c r="F3260" s="3" t="s">
        <v>47</v>
      </c>
      <c r="G3260" s="3" t="s">
        <v>2048</v>
      </c>
      <c r="H3260" t="str">
        <f t="shared" ref="H3260:H3278" si="1042">LEFT(G3260,12)</f>
        <v>광주광역시 서구 화정로</v>
      </c>
    </row>
    <row r="3261" spans="1:8" x14ac:dyDescent="0.3">
      <c r="A3261" s="3" t="s">
        <v>32</v>
      </c>
      <c r="B3261" s="3" t="s">
        <v>2046</v>
      </c>
      <c r="C3261" s="3" t="s">
        <v>2047</v>
      </c>
      <c r="D3261" s="3" t="str">
        <f t="shared" si="1041"/>
        <v>(주)한**업</v>
      </c>
      <c r="E3261" s="3" t="s">
        <v>131</v>
      </c>
      <c r="F3261" s="3" t="s">
        <v>47</v>
      </c>
      <c r="G3261" s="3" t="s">
        <v>2048</v>
      </c>
      <c r="H3261" t="str">
        <f t="shared" si="1042"/>
        <v>광주광역시 서구 화정로</v>
      </c>
    </row>
    <row r="3262" spans="1:8" x14ac:dyDescent="0.3">
      <c r="A3262" s="3" t="s">
        <v>33</v>
      </c>
      <c r="B3262" s="3" t="s">
        <v>2046</v>
      </c>
      <c r="C3262" s="3" t="s">
        <v>2047</v>
      </c>
      <c r="D3262" s="3" t="str">
        <f t="shared" si="1041"/>
        <v>(주)한**업</v>
      </c>
      <c r="E3262" s="3" t="s">
        <v>132</v>
      </c>
      <c r="F3262" s="3" t="s">
        <v>47</v>
      </c>
      <c r="G3262" s="3" t="s">
        <v>2048</v>
      </c>
      <c r="H3262" t="str">
        <f t="shared" si="1042"/>
        <v>광주광역시 서구 화정로</v>
      </c>
    </row>
    <row r="3263" spans="1:8" x14ac:dyDescent="0.3">
      <c r="A3263" s="3" t="s">
        <v>30</v>
      </c>
      <c r="B3263" s="3" t="s">
        <v>2046</v>
      </c>
      <c r="C3263" s="3" t="s">
        <v>2047</v>
      </c>
      <c r="D3263" s="3" t="str">
        <f t="shared" si="1041"/>
        <v>(주)한**업</v>
      </c>
      <c r="E3263" s="3" t="s">
        <v>130</v>
      </c>
      <c r="F3263" s="3" t="s">
        <v>47</v>
      </c>
      <c r="G3263" s="3" t="s">
        <v>2048</v>
      </c>
      <c r="H3263" t="str">
        <f t="shared" si="1042"/>
        <v>광주광역시 서구 화정로</v>
      </c>
    </row>
    <row r="3264" spans="1:8" x14ac:dyDescent="0.3">
      <c r="A3264" s="3" t="s">
        <v>9</v>
      </c>
      <c r="B3264" s="3" t="s">
        <v>2046</v>
      </c>
      <c r="C3264" s="3" t="s">
        <v>2047</v>
      </c>
      <c r="D3264" s="3" t="str">
        <f t="shared" si="1041"/>
        <v>(주)한**업</v>
      </c>
      <c r="E3264" s="3" t="s">
        <v>125</v>
      </c>
      <c r="F3264" s="3" t="s">
        <v>47</v>
      </c>
      <c r="G3264" s="3" t="s">
        <v>2048</v>
      </c>
      <c r="H3264" t="str">
        <f t="shared" si="1042"/>
        <v>광주광역시 서구 화정로</v>
      </c>
    </row>
    <row r="3265" spans="1:8" x14ac:dyDescent="0.3">
      <c r="A3265" s="3" t="s">
        <v>22</v>
      </c>
      <c r="B3265" s="3" t="s">
        <v>2046</v>
      </c>
      <c r="C3265" s="3" t="s">
        <v>2047</v>
      </c>
      <c r="D3265" s="3" t="str">
        <f t="shared" si="1041"/>
        <v>(주)한**업</v>
      </c>
      <c r="E3265" s="3" t="s">
        <v>129</v>
      </c>
      <c r="F3265" s="3" t="s">
        <v>47</v>
      </c>
      <c r="G3265" s="3" t="s">
        <v>2048</v>
      </c>
      <c r="H3265" t="str">
        <f t="shared" si="1042"/>
        <v>광주광역시 서구 화정로</v>
      </c>
    </row>
    <row r="3266" spans="1:8" x14ac:dyDescent="0.3">
      <c r="A3266" s="3" t="s">
        <v>38</v>
      </c>
      <c r="B3266" s="3" t="s">
        <v>2046</v>
      </c>
      <c r="C3266" s="3" t="s">
        <v>2047</v>
      </c>
      <c r="D3266" s="3" t="str">
        <f t="shared" si="1041"/>
        <v>(주)한**업</v>
      </c>
      <c r="E3266" s="3" t="s">
        <v>127</v>
      </c>
      <c r="F3266" s="3" t="s">
        <v>47</v>
      </c>
      <c r="G3266" s="3" t="s">
        <v>2048</v>
      </c>
      <c r="H3266" t="str">
        <f t="shared" si="1042"/>
        <v>광주광역시 서구 화정로</v>
      </c>
    </row>
    <row r="3267" spans="1:8" x14ac:dyDescent="0.3">
      <c r="A3267" s="3" t="s">
        <v>36</v>
      </c>
      <c r="B3267" s="3" t="s">
        <v>2046</v>
      </c>
      <c r="C3267" s="3" t="s">
        <v>2047</v>
      </c>
      <c r="D3267" s="3" t="str">
        <f t="shared" si="1041"/>
        <v>(주)한**업</v>
      </c>
      <c r="E3267" s="3" t="s">
        <v>127</v>
      </c>
      <c r="F3267" s="3" t="s">
        <v>47</v>
      </c>
      <c r="G3267" s="3" t="s">
        <v>2048</v>
      </c>
      <c r="H3267" t="str">
        <f t="shared" si="1042"/>
        <v>광주광역시 서구 화정로</v>
      </c>
    </row>
    <row r="3268" spans="1:8" x14ac:dyDescent="0.3">
      <c r="A3268" s="3" t="s">
        <v>15</v>
      </c>
      <c r="B3268" s="3" t="s">
        <v>2046</v>
      </c>
      <c r="C3268" s="3" t="s">
        <v>2047</v>
      </c>
      <c r="D3268" s="3" t="str">
        <f t="shared" si="1041"/>
        <v>(주)한**업</v>
      </c>
      <c r="E3268" s="3" t="s">
        <v>125</v>
      </c>
      <c r="F3268" s="3" t="s">
        <v>47</v>
      </c>
      <c r="G3268" s="3" t="s">
        <v>2048</v>
      </c>
      <c r="H3268" t="str">
        <f t="shared" si="1042"/>
        <v>광주광역시 서구 화정로</v>
      </c>
    </row>
    <row r="3269" spans="1:8" x14ac:dyDescent="0.3">
      <c r="A3269" s="3" t="s">
        <v>15</v>
      </c>
      <c r="B3269" s="3" t="s">
        <v>2049</v>
      </c>
      <c r="C3269" s="3" t="s">
        <v>2050</v>
      </c>
      <c r="D3269" s="3" t="str">
        <f t="shared" ref="D3269:D3278" si="1043">LEFT(C3269,1)&amp;"*"&amp;RIGHT(C3269,1)</f>
        <v>최*선</v>
      </c>
      <c r="E3269" s="3" t="s">
        <v>26</v>
      </c>
      <c r="F3269" s="3" t="s">
        <v>56</v>
      </c>
      <c r="G3269" s="3" t="s">
        <v>2051</v>
      </c>
      <c r="H3269" t="str">
        <f t="shared" si="1042"/>
        <v>광주광역시 서구 화정로</v>
      </c>
    </row>
    <row r="3270" spans="1:8" x14ac:dyDescent="0.3">
      <c r="A3270" s="3" t="s">
        <v>9</v>
      </c>
      <c r="B3270" s="3" t="s">
        <v>2049</v>
      </c>
      <c r="C3270" s="3" t="s">
        <v>2050</v>
      </c>
      <c r="D3270" s="3" t="str">
        <f t="shared" si="1043"/>
        <v>최*선</v>
      </c>
      <c r="E3270" s="3" t="s">
        <v>26</v>
      </c>
      <c r="F3270" s="3" t="s">
        <v>56</v>
      </c>
      <c r="G3270" s="3" t="s">
        <v>2051</v>
      </c>
      <c r="H3270" t="str">
        <f t="shared" si="1042"/>
        <v>광주광역시 서구 화정로</v>
      </c>
    </row>
    <row r="3271" spans="1:8" x14ac:dyDescent="0.3">
      <c r="A3271" s="3" t="s">
        <v>30</v>
      </c>
      <c r="B3271" s="3" t="s">
        <v>2049</v>
      </c>
      <c r="C3271" s="3" t="s">
        <v>2050</v>
      </c>
      <c r="D3271" s="3" t="str">
        <f t="shared" si="1043"/>
        <v>최*선</v>
      </c>
      <c r="E3271" s="3" t="s">
        <v>31</v>
      </c>
      <c r="F3271" s="3" t="s">
        <v>56</v>
      </c>
      <c r="G3271" s="3" t="s">
        <v>2051</v>
      </c>
      <c r="H3271" t="str">
        <f t="shared" si="1042"/>
        <v>광주광역시 서구 화정로</v>
      </c>
    </row>
    <row r="3272" spans="1:8" x14ac:dyDescent="0.3">
      <c r="A3272" s="3" t="s">
        <v>28</v>
      </c>
      <c r="B3272" s="3" t="s">
        <v>2049</v>
      </c>
      <c r="C3272" s="3" t="s">
        <v>2050</v>
      </c>
      <c r="D3272" s="3" t="str">
        <f t="shared" si="1043"/>
        <v>최*선</v>
      </c>
      <c r="E3272" s="3" t="s">
        <v>29</v>
      </c>
      <c r="F3272" s="3" t="s">
        <v>56</v>
      </c>
      <c r="G3272" s="3" t="s">
        <v>2051</v>
      </c>
      <c r="H3272" t="str">
        <f t="shared" si="1042"/>
        <v>광주광역시 서구 화정로</v>
      </c>
    </row>
    <row r="3273" spans="1:8" x14ac:dyDescent="0.3">
      <c r="A3273" s="3" t="s">
        <v>32</v>
      </c>
      <c r="B3273" s="3" t="s">
        <v>2049</v>
      </c>
      <c r="C3273" s="3" t="s">
        <v>2050</v>
      </c>
      <c r="D3273" s="3" t="str">
        <f t="shared" si="1043"/>
        <v>최*선</v>
      </c>
      <c r="E3273" s="3" t="s">
        <v>29</v>
      </c>
      <c r="F3273" s="3" t="s">
        <v>56</v>
      </c>
      <c r="G3273" s="3" t="s">
        <v>2051</v>
      </c>
      <c r="H3273" t="str">
        <f t="shared" si="1042"/>
        <v>광주광역시 서구 화정로</v>
      </c>
    </row>
    <row r="3274" spans="1:8" x14ac:dyDescent="0.3">
      <c r="A3274" s="3" t="s">
        <v>20</v>
      </c>
      <c r="B3274" s="3" t="s">
        <v>2049</v>
      </c>
      <c r="C3274" s="3" t="s">
        <v>2050</v>
      </c>
      <c r="D3274" s="3" t="str">
        <f t="shared" si="1043"/>
        <v>최*선</v>
      </c>
      <c r="E3274" s="3" t="s">
        <v>34</v>
      </c>
      <c r="F3274" s="3" t="s">
        <v>56</v>
      </c>
      <c r="G3274" s="3" t="s">
        <v>2051</v>
      </c>
      <c r="H3274" t="str">
        <f t="shared" si="1042"/>
        <v>광주광역시 서구 화정로</v>
      </c>
    </row>
    <row r="3275" spans="1:8" x14ac:dyDescent="0.3">
      <c r="A3275" s="3" t="s">
        <v>36</v>
      </c>
      <c r="B3275" s="3" t="s">
        <v>2049</v>
      </c>
      <c r="C3275" s="3" t="s">
        <v>2050</v>
      </c>
      <c r="D3275" s="3" t="str">
        <f t="shared" si="1043"/>
        <v>최*선</v>
      </c>
      <c r="E3275" s="3" t="s">
        <v>37</v>
      </c>
      <c r="F3275" s="3" t="s">
        <v>56</v>
      </c>
      <c r="G3275" s="3" t="s">
        <v>2051</v>
      </c>
      <c r="H3275" t="str">
        <f t="shared" si="1042"/>
        <v>광주광역시 서구 화정로</v>
      </c>
    </row>
    <row r="3276" spans="1:8" x14ac:dyDescent="0.3">
      <c r="A3276" s="3" t="s">
        <v>38</v>
      </c>
      <c r="B3276" s="3" t="s">
        <v>2049</v>
      </c>
      <c r="C3276" s="3" t="s">
        <v>2050</v>
      </c>
      <c r="D3276" s="3" t="str">
        <f t="shared" si="1043"/>
        <v>최*선</v>
      </c>
      <c r="E3276" s="3" t="s">
        <v>37</v>
      </c>
      <c r="F3276" s="3" t="s">
        <v>56</v>
      </c>
      <c r="G3276" s="3" t="s">
        <v>2051</v>
      </c>
      <c r="H3276" t="str">
        <f t="shared" si="1042"/>
        <v>광주광역시 서구 화정로</v>
      </c>
    </row>
    <row r="3277" spans="1:8" x14ac:dyDescent="0.3">
      <c r="A3277" s="3" t="s">
        <v>22</v>
      </c>
      <c r="B3277" s="3" t="s">
        <v>2049</v>
      </c>
      <c r="C3277" s="3" t="s">
        <v>2050</v>
      </c>
      <c r="D3277" s="3" t="str">
        <f t="shared" si="1043"/>
        <v>최*선</v>
      </c>
      <c r="E3277" s="3" t="s">
        <v>35</v>
      </c>
      <c r="F3277" s="3" t="s">
        <v>56</v>
      </c>
      <c r="G3277" s="3" t="s">
        <v>2051</v>
      </c>
      <c r="H3277" t="str">
        <f t="shared" si="1042"/>
        <v>광주광역시 서구 화정로</v>
      </c>
    </row>
    <row r="3278" spans="1:8" x14ac:dyDescent="0.3">
      <c r="A3278" s="3" t="s">
        <v>33</v>
      </c>
      <c r="B3278" s="3" t="s">
        <v>2049</v>
      </c>
      <c r="C3278" s="3" t="s">
        <v>2050</v>
      </c>
      <c r="D3278" s="3" t="str">
        <f t="shared" si="1043"/>
        <v>최*선</v>
      </c>
      <c r="E3278" s="3" t="s">
        <v>34</v>
      </c>
      <c r="F3278" s="3" t="s">
        <v>56</v>
      </c>
      <c r="G3278" s="3" t="s">
        <v>2051</v>
      </c>
      <c r="H3278" t="str">
        <f t="shared" si="1042"/>
        <v>광주광역시 서구 화정로</v>
      </c>
    </row>
    <row r="3279" spans="1:8" x14ac:dyDescent="0.3">
      <c r="A3279" s="3" t="s">
        <v>38</v>
      </c>
      <c r="B3279" s="3" t="s">
        <v>2052</v>
      </c>
      <c r="C3279" s="3" t="s">
        <v>2053</v>
      </c>
      <c r="D3279" s="3" t="str">
        <f>LEFT(C3279,4)&amp;"***"&amp;RIGHT(C3279,1)</f>
        <v>주식회사***설</v>
      </c>
      <c r="E3279" s="3" t="s">
        <v>2054</v>
      </c>
      <c r="F3279" s="3" t="s">
        <v>47</v>
      </c>
      <c r="G3279" s="3" t="s">
        <v>2055</v>
      </c>
      <c r="H3279" t="str">
        <f>LEFT(G3279,12)</f>
        <v>광주광역시 서구 화정로</v>
      </c>
    </row>
    <row r="3280" spans="1:8" x14ac:dyDescent="0.3">
      <c r="A3280" s="3" t="s">
        <v>38</v>
      </c>
      <c r="B3280" s="3" t="s">
        <v>2056</v>
      </c>
      <c r="C3280" s="3" t="s">
        <v>2057</v>
      </c>
      <c r="D3280" s="3" t="str">
        <f>LEFT(C3280,4)&amp;"****"&amp;RIGHT(C3280,1)</f>
        <v>(합)호****사</v>
      </c>
      <c r="E3280" s="3" t="s">
        <v>2058</v>
      </c>
      <c r="F3280" s="3" t="s">
        <v>47</v>
      </c>
      <c r="G3280" s="3" t="s">
        <v>2059</v>
      </c>
      <c r="H3280" t="str">
        <f>LEFT(G3280,12)</f>
        <v>광주광역시 서구 화정로</v>
      </c>
    </row>
    <row r="3281" spans="1:8" x14ac:dyDescent="0.3">
      <c r="A3281" s="3" t="s">
        <v>33</v>
      </c>
      <c r="B3281" s="3" t="s">
        <v>2056</v>
      </c>
      <c r="C3281" s="3" t="s">
        <v>2057</v>
      </c>
      <c r="D3281" s="3" t="str">
        <f>LEFT(C3281,4)&amp;"****"&amp;RIGHT(C3281,1)</f>
        <v>(합)호****사</v>
      </c>
      <c r="E3281" s="3" t="s">
        <v>333</v>
      </c>
      <c r="F3281" s="3" t="s">
        <v>47</v>
      </c>
      <c r="G3281" s="3" t="s">
        <v>2059</v>
      </c>
      <c r="H3281" t="str">
        <f>LEFT(G3281,12)</f>
        <v>광주광역시 서구 화정로</v>
      </c>
    </row>
    <row r="3282" spans="1:8" x14ac:dyDescent="0.3">
      <c r="A3282" s="3" t="s">
        <v>38</v>
      </c>
      <c r="B3282" s="3" t="s">
        <v>2060</v>
      </c>
      <c r="C3282" s="3" t="s">
        <v>2061</v>
      </c>
      <c r="D3282" s="3" t="str">
        <f>LEFT(C3282,1)&amp;"***"&amp;RIGHT(C3282,3)</f>
        <v>천***(주)</v>
      </c>
      <c r="E3282" s="3" t="s">
        <v>81</v>
      </c>
      <c r="F3282" s="3" t="s">
        <v>47</v>
      </c>
      <c r="G3282" s="3" t="s">
        <v>2062</v>
      </c>
      <c r="H3282" t="str">
        <f t="shared" ref="H3282:H3291" si="1044">LEFT(G3282,12)</f>
        <v>광주광역시 서구 화정로</v>
      </c>
    </row>
    <row r="3283" spans="1:8" x14ac:dyDescent="0.3">
      <c r="A3283" s="3" t="s">
        <v>22</v>
      </c>
      <c r="B3283" s="3" t="s">
        <v>2060</v>
      </c>
      <c r="C3283" s="3" t="s">
        <v>2061</v>
      </c>
      <c r="D3283" s="3" t="str">
        <f t="shared" ref="D3283:D3291" si="1045">LEFT(C3283,1)&amp;"***"&amp;RIGHT(C3283,3)</f>
        <v>천***(주)</v>
      </c>
      <c r="E3283" s="3" t="s">
        <v>68</v>
      </c>
      <c r="F3283" s="3" t="s">
        <v>47</v>
      </c>
      <c r="G3283" s="3" t="s">
        <v>2063</v>
      </c>
      <c r="H3283" t="str">
        <f t="shared" si="1044"/>
        <v>광주광역시 서구 화정로</v>
      </c>
    </row>
    <row r="3284" spans="1:8" x14ac:dyDescent="0.3">
      <c r="A3284" s="3" t="s">
        <v>28</v>
      </c>
      <c r="B3284" s="3" t="s">
        <v>2060</v>
      </c>
      <c r="C3284" s="3" t="s">
        <v>2061</v>
      </c>
      <c r="D3284" s="3" t="str">
        <f t="shared" si="1045"/>
        <v>천***(주)</v>
      </c>
      <c r="E3284" s="3" t="s">
        <v>80</v>
      </c>
      <c r="F3284" s="3" t="s">
        <v>47</v>
      </c>
      <c r="G3284" s="3" t="s">
        <v>2062</v>
      </c>
      <c r="H3284" t="str">
        <f t="shared" si="1044"/>
        <v>광주광역시 서구 화정로</v>
      </c>
    </row>
    <row r="3285" spans="1:8" x14ac:dyDescent="0.3">
      <c r="A3285" s="3" t="s">
        <v>36</v>
      </c>
      <c r="B3285" s="3" t="s">
        <v>2060</v>
      </c>
      <c r="C3285" s="3" t="s">
        <v>2061</v>
      </c>
      <c r="D3285" s="3" t="str">
        <f t="shared" si="1045"/>
        <v>천***(주)</v>
      </c>
      <c r="E3285" s="3" t="s">
        <v>81</v>
      </c>
      <c r="F3285" s="3" t="s">
        <v>47</v>
      </c>
      <c r="G3285" s="3" t="s">
        <v>2062</v>
      </c>
      <c r="H3285" t="str">
        <f t="shared" si="1044"/>
        <v>광주광역시 서구 화정로</v>
      </c>
    </row>
    <row r="3286" spans="1:8" x14ac:dyDescent="0.3">
      <c r="A3286" s="3" t="s">
        <v>9</v>
      </c>
      <c r="B3286" s="3" t="s">
        <v>2060</v>
      </c>
      <c r="C3286" s="3" t="s">
        <v>2061</v>
      </c>
      <c r="D3286" s="3" t="str">
        <f t="shared" si="1045"/>
        <v>천***(주)</v>
      </c>
      <c r="E3286" s="3" t="s">
        <v>66</v>
      </c>
      <c r="F3286" s="3" t="s">
        <v>47</v>
      </c>
      <c r="G3286" s="3" t="s">
        <v>2063</v>
      </c>
      <c r="H3286" t="str">
        <f t="shared" si="1044"/>
        <v>광주광역시 서구 화정로</v>
      </c>
    </row>
    <row r="3287" spans="1:8" x14ac:dyDescent="0.3">
      <c r="A3287" s="3" t="s">
        <v>15</v>
      </c>
      <c r="B3287" s="3" t="s">
        <v>2060</v>
      </c>
      <c r="C3287" s="3" t="s">
        <v>2061</v>
      </c>
      <c r="D3287" s="3" t="str">
        <f t="shared" si="1045"/>
        <v>천***(주)</v>
      </c>
      <c r="E3287" s="3" t="s">
        <v>66</v>
      </c>
      <c r="F3287" s="3" t="s">
        <v>47</v>
      </c>
      <c r="G3287" s="3" t="s">
        <v>2063</v>
      </c>
      <c r="H3287" t="str">
        <f t="shared" si="1044"/>
        <v>광주광역시 서구 화정로</v>
      </c>
    </row>
    <row r="3288" spans="1:8" x14ac:dyDescent="0.3">
      <c r="A3288" s="3" t="s">
        <v>33</v>
      </c>
      <c r="B3288" s="3" t="s">
        <v>2060</v>
      </c>
      <c r="C3288" s="3" t="s">
        <v>2061</v>
      </c>
      <c r="D3288" s="3" t="str">
        <f t="shared" si="1045"/>
        <v>천***(주)</v>
      </c>
      <c r="E3288" s="3" t="s">
        <v>69</v>
      </c>
      <c r="F3288" s="3" t="s">
        <v>47</v>
      </c>
      <c r="G3288" s="3" t="s">
        <v>2062</v>
      </c>
      <c r="H3288" t="str">
        <f t="shared" si="1044"/>
        <v>광주광역시 서구 화정로</v>
      </c>
    </row>
    <row r="3289" spans="1:8" x14ac:dyDescent="0.3">
      <c r="A3289" s="3" t="s">
        <v>32</v>
      </c>
      <c r="B3289" s="3" t="s">
        <v>2060</v>
      </c>
      <c r="C3289" s="3" t="s">
        <v>2061</v>
      </c>
      <c r="D3289" s="3" t="str">
        <f t="shared" si="1045"/>
        <v>천***(주)</v>
      </c>
      <c r="E3289" s="3" t="s">
        <v>80</v>
      </c>
      <c r="F3289" s="3" t="s">
        <v>47</v>
      </c>
      <c r="G3289" s="3" t="s">
        <v>2062</v>
      </c>
      <c r="H3289" t="str">
        <f t="shared" si="1044"/>
        <v>광주광역시 서구 화정로</v>
      </c>
    </row>
    <row r="3290" spans="1:8" x14ac:dyDescent="0.3">
      <c r="A3290" s="3" t="s">
        <v>30</v>
      </c>
      <c r="B3290" s="3" t="s">
        <v>2060</v>
      </c>
      <c r="C3290" s="3" t="s">
        <v>2061</v>
      </c>
      <c r="D3290" s="3" t="str">
        <f t="shared" si="1045"/>
        <v>천***(주)</v>
      </c>
      <c r="E3290" s="3" t="s">
        <v>77</v>
      </c>
      <c r="F3290" s="3" t="s">
        <v>47</v>
      </c>
      <c r="G3290" s="3" t="s">
        <v>2062</v>
      </c>
      <c r="H3290" t="str">
        <f t="shared" si="1044"/>
        <v>광주광역시 서구 화정로</v>
      </c>
    </row>
    <row r="3291" spans="1:8" x14ac:dyDescent="0.3">
      <c r="A3291" s="3" t="s">
        <v>20</v>
      </c>
      <c r="B3291" s="3" t="s">
        <v>2060</v>
      </c>
      <c r="C3291" s="3" t="s">
        <v>2061</v>
      </c>
      <c r="D3291" s="3" t="str">
        <f t="shared" si="1045"/>
        <v>천***(주)</v>
      </c>
      <c r="E3291" s="3" t="s">
        <v>69</v>
      </c>
      <c r="F3291" s="3" t="s">
        <v>47</v>
      </c>
      <c r="G3291" s="3" t="s">
        <v>2062</v>
      </c>
      <c r="H3291" t="str">
        <f t="shared" si="1044"/>
        <v>광주광역시 서구 화정로</v>
      </c>
    </row>
    <row r="3292" spans="1:8" x14ac:dyDescent="0.3">
      <c r="A3292" s="3" t="s">
        <v>38</v>
      </c>
      <c r="B3292" s="3" t="s">
        <v>2064</v>
      </c>
      <c r="C3292" s="3" t="s">
        <v>2065</v>
      </c>
      <c r="D3292" s="3" t="str">
        <f>LEFT(C3292,4)&amp;"****"&amp;RIGHT(C3292,1)</f>
        <v>(주)보****재</v>
      </c>
      <c r="E3292" s="3" t="s">
        <v>81</v>
      </c>
      <c r="F3292" s="3" t="s">
        <v>56</v>
      </c>
      <c r="G3292" s="3" t="s">
        <v>2066</v>
      </c>
      <c r="H3292" t="str">
        <f t="shared" ref="H3292:H3303" si="1046">LEFT(G3292,14)</f>
        <v xml:space="preserve">광주광역시 서구 농성동  </v>
      </c>
    </row>
    <row r="3293" spans="1:8" x14ac:dyDescent="0.3">
      <c r="A3293" s="3" t="s">
        <v>22</v>
      </c>
      <c r="B3293" s="3" t="s">
        <v>2064</v>
      </c>
      <c r="C3293" s="3" t="s">
        <v>2065</v>
      </c>
      <c r="D3293" s="3" t="str">
        <f t="shared" ref="D3293:D3301" si="1047">LEFT(C3293,4)&amp;"****"&amp;RIGHT(C3293,1)</f>
        <v>(주)보****재</v>
      </c>
      <c r="E3293" s="3" t="s">
        <v>68</v>
      </c>
      <c r="F3293" s="3" t="s">
        <v>56</v>
      </c>
      <c r="G3293" s="3" t="s">
        <v>2066</v>
      </c>
      <c r="H3293" t="str">
        <f t="shared" si="1046"/>
        <v xml:space="preserve">광주광역시 서구 농성동  </v>
      </c>
    </row>
    <row r="3294" spans="1:8" x14ac:dyDescent="0.3">
      <c r="A3294" s="3" t="s">
        <v>20</v>
      </c>
      <c r="B3294" s="3" t="s">
        <v>2064</v>
      </c>
      <c r="C3294" s="3" t="s">
        <v>2065</v>
      </c>
      <c r="D3294" s="3" t="str">
        <f t="shared" si="1047"/>
        <v>(주)보****재</v>
      </c>
      <c r="E3294" s="3" t="s">
        <v>69</v>
      </c>
      <c r="F3294" s="3" t="s">
        <v>56</v>
      </c>
      <c r="G3294" s="3" t="s">
        <v>2066</v>
      </c>
      <c r="H3294" t="str">
        <f t="shared" si="1046"/>
        <v xml:space="preserve">광주광역시 서구 농성동  </v>
      </c>
    </row>
    <row r="3295" spans="1:8" x14ac:dyDescent="0.3">
      <c r="A3295" s="3" t="s">
        <v>30</v>
      </c>
      <c r="B3295" s="3" t="s">
        <v>2064</v>
      </c>
      <c r="C3295" s="3" t="s">
        <v>2065</v>
      </c>
      <c r="D3295" s="3" t="str">
        <f t="shared" si="1047"/>
        <v>(주)보****재</v>
      </c>
      <c r="E3295" s="3" t="s">
        <v>77</v>
      </c>
      <c r="F3295" s="3" t="s">
        <v>56</v>
      </c>
      <c r="G3295" s="3" t="s">
        <v>2066</v>
      </c>
      <c r="H3295" t="str">
        <f t="shared" si="1046"/>
        <v xml:space="preserve">광주광역시 서구 농성동  </v>
      </c>
    </row>
    <row r="3296" spans="1:8" x14ac:dyDescent="0.3">
      <c r="A3296" s="3" t="s">
        <v>32</v>
      </c>
      <c r="B3296" s="3" t="s">
        <v>2064</v>
      </c>
      <c r="C3296" s="3" t="s">
        <v>2065</v>
      </c>
      <c r="D3296" s="3" t="str">
        <f t="shared" si="1047"/>
        <v>(주)보****재</v>
      </c>
      <c r="E3296" s="3" t="s">
        <v>80</v>
      </c>
      <c r="F3296" s="3" t="s">
        <v>56</v>
      </c>
      <c r="G3296" s="3" t="s">
        <v>2066</v>
      </c>
      <c r="H3296" t="str">
        <f t="shared" si="1046"/>
        <v xml:space="preserve">광주광역시 서구 농성동  </v>
      </c>
    </row>
    <row r="3297" spans="1:8" x14ac:dyDescent="0.3">
      <c r="A3297" s="3" t="s">
        <v>15</v>
      </c>
      <c r="B3297" s="3" t="s">
        <v>2064</v>
      </c>
      <c r="C3297" s="3" t="s">
        <v>2065</v>
      </c>
      <c r="D3297" s="3" t="str">
        <f t="shared" si="1047"/>
        <v>(주)보****재</v>
      </c>
      <c r="E3297" s="3" t="s">
        <v>66</v>
      </c>
      <c r="F3297" s="3" t="s">
        <v>56</v>
      </c>
      <c r="G3297" s="3" t="s">
        <v>2066</v>
      </c>
      <c r="H3297" t="str">
        <f t="shared" si="1046"/>
        <v xml:space="preserve">광주광역시 서구 농성동  </v>
      </c>
    </row>
    <row r="3298" spans="1:8" x14ac:dyDescent="0.3">
      <c r="A3298" s="3" t="s">
        <v>36</v>
      </c>
      <c r="B3298" s="3" t="s">
        <v>2064</v>
      </c>
      <c r="C3298" s="3" t="s">
        <v>2065</v>
      </c>
      <c r="D3298" s="3" t="str">
        <f t="shared" si="1047"/>
        <v>(주)보****재</v>
      </c>
      <c r="E3298" s="3" t="s">
        <v>81</v>
      </c>
      <c r="F3298" s="3" t="s">
        <v>56</v>
      </c>
      <c r="G3298" s="3" t="s">
        <v>2066</v>
      </c>
      <c r="H3298" t="str">
        <f t="shared" si="1046"/>
        <v xml:space="preserve">광주광역시 서구 농성동  </v>
      </c>
    </row>
    <row r="3299" spans="1:8" x14ac:dyDescent="0.3">
      <c r="A3299" s="3" t="s">
        <v>28</v>
      </c>
      <c r="B3299" s="3" t="s">
        <v>2064</v>
      </c>
      <c r="C3299" s="3" t="s">
        <v>2065</v>
      </c>
      <c r="D3299" s="3" t="str">
        <f t="shared" si="1047"/>
        <v>(주)보****재</v>
      </c>
      <c r="E3299" s="3" t="s">
        <v>80</v>
      </c>
      <c r="F3299" s="3" t="s">
        <v>56</v>
      </c>
      <c r="G3299" s="3" t="s">
        <v>2066</v>
      </c>
      <c r="H3299" t="str">
        <f t="shared" si="1046"/>
        <v xml:space="preserve">광주광역시 서구 농성동  </v>
      </c>
    </row>
    <row r="3300" spans="1:8" x14ac:dyDescent="0.3">
      <c r="A3300" s="3" t="s">
        <v>9</v>
      </c>
      <c r="B3300" s="3" t="s">
        <v>2064</v>
      </c>
      <c r="C3300" s="3" t="s">
        <v>2065</v>
      </c>
      <c r="D3300" s="3" t="str">
        <f t="shared" si="1047"/>
        <v>(주)보****재</v>
      </c>
      <c r="E3300" s="3" t="s">
        <v>66</v>
      </c>
      <c r="F3300" s="3" t="s">
        <v>56</v>
      </c>
      <c r="G3300" s="3" t="s">
        <v>2066</v>
      </c>
      <c r="H3300" t="str">
        <f t="shared" si="1046"/>
        <v xml:space="preserve">광주광역시 서구 농성동  </v>
      </c>
    </row>
    <row r="3301" spans="1:8" x14ac:dyDescent="0.3">
      <c r="A3301" s="3" t="s">
        <v>33</v>
      </c>
      <c r="B3301" s="3" t="s">
        <v>2064</v>
      </c>
      <c r="C3301" s="3" t="s">
        <v>2065</v>
      </c>
      <c r="D3301" s="3" t="str">
        <f t="shared" si="1047"/>
        <v>(주)보****재</v>
      </c>
      <c r="E3301" s="3" t="s">
        <v>69</v>
      </c>
      <c r="F3301" s="3" t="s">
        <v>56</v>
      </c>
      <c r="G3301" s="3" t="s">
        <v>2066</v>
      </c>
      <c r="H3301" t="str">
        <f t="shared" si="1046"/>
        <v xml:space="preserve">광주광역시 서구 농성동  </v>
      </c>
    </row>
    <row r="3302" spans="1:8" x14ac:dyDescent="0.3">
      <c r="A3302" s="3" t="s">
        <v>22</v>
      </c>
      <c r="B3302" s="3" t="s">
        <v>2067</v>
      </c>
      <c r="C3302" s="3" t="s">
        <v>2068</v>
      </c>
      <c r="D3302" s="3" t="str">
        <f>LEFT(C3302,3)&amp;"*"&amp;RIGHT(C3302,1)</f>
        <v>(주)*농</v>
      </c>
      <c r="E3302" s="3" t="s">
        <v>2069</v>
      </c>
      <c r="F3302" s="3" t="s">
        <v>13</v>
      </c>
      <c r="G3302" s="3" t="s">
        <v>2070</v>
      </c>
      <c r="H3302" t="str">
        <f t="shared" si="1046"/>
        <v>광주광역시 서구 회재유통길</v>
      </c>
    </row>
    <row r="3303" spans="1:8" x14ac:dyDescent="0.3">
      <c r="A3303" s="3" t="s">
        <v>15</v>
      </c>
      <c r="B3303" s="3" t="s">
        <v>2067</v>
      </c>
      <c r="C3303" s="3" t="s">
        <v>2068</v>
      </c>
      <c r="D3303" s="3" t="str">
        <f>LEFT(C3303,3)&amp;"*"&amp;RIGHT(C3303,1)</f>
        <v>(주)*농</v>
      </c>
      <c r="E3303" s="3" t="s">
        <v>2071</v>
      </c>
      <c r="F3303" s="3" t="s">
        <v>13</v>
      </c>
      <c r="G3303" s="3" t="s">
        <v>2070</v>
      </c>
      <c r="H3303" t="str">
        <f t="shared" si="1046"/>
        <v>광주광역시 서구 회재유통길</v>
      </c>
    </row>
    <row r="3304" spans="1:8" x14ac:dyDescent="0.3">
      <c r="A3304" s="3" t="s">
        <v>15</v>
      </c>
      <c r="B3304" s="3" t="s">
        <v>2072</v>
      </c>
      <c r="C3304" s="3" t="s">
        <v>2073</v>
      </c>
      <c r="D3304" s="3" t="str">
        <f>LEFT(C3304,4)&amp;"**"&amp;RIGHT(C3304,1)</f>
        <v>(주)하**품</v>
      </c>
      <c r="E3304" s="3" t="s">
        <v>148</v>
      </c>
      <c r="F3304" s="3" t="s">
        <v>13</v>
      </c>
      <c r="G3304" s="3" t="s">
        <v>2074</v>
      </c>
      <c r="H3304" t="str">
        <f>LEFT(G3304,14)</f>
        <v>광주광역시 서구 회재유통길</v>
      </c>
    </row>
    <row r="3305" spans="1:8" x14ac:dyDescent="0.3">
      <c r="A3305" s="3" t="s">
        <v>22</v>
      </c>
      <c r="B3305" s="3" t="s">
        <v>2072</v>
      </c>
      <c r="C3305" s="3" t="s">
        <v>2073</v>
      </c>
      <c r="D3305" s="3" t="str">
        <f>LEFT(C3305,4)&amp;"**"&amp;RIGHT(C3305,1)</f>
        <v>(주)하**품</v>
      </c>
      <c r="E3305" s="3" t="s">
        <v>187</v>
      </c>
      <c r="F3305" s="3" t="s">
        <v>13</v>
      </c>
      <c r="G3305" s="3" t="s">
        <v>2074</v>
      </c>
      <c r="H3305" t="str">
        <f>LEFT(G3305,14)</f>
        <v>광주광역시 서구 회재유통길</v>
      </c>
    </row>
    <row r="3306" spans="1:8" x14ac:dyDescent="0.3">
      <c r="A3306" s="3" t="s">
        <v>9</v>
      </c>
      <c r="B3306" s="3" t="s">
        <v>2067</v>
      </c>
      <c r="C3306" s="3" t="s">
        <v>2068</v>
      </c>
      <c r="D3306" s="3" t="str">
        <f>LEFT(C3306,3)&amp;"*"&amp;RIGHT(C3306,1)</f>
        <v>(주)*농</v>
      </c>
      <c r="E3306" s="3" t="s">
        <v>293</v>
      </c>
      <c r="F3306" s="3" t="s">
        <v>13</v>
      </c>
      <c r="G3306" s="3" t="s">
        <v>2070</v>
      </c>
      <c r="H3306" t="str">
        <f>LEFT(G3306,14)</f>
        <v>광주광역시 서구 회재유통길</v>
      </c>
    </row>
    <row r="3307" spans="1:8" x14ac:dyDescent="0.3">
      <c r="A3307" s="3" t="s">
        <v>9</v>
      </c>
      <c r="B3307" s="3" t="s">
        <v>2072</v>
      </c>
      <c r="C3307" s="3" t="s">
        <v>2073</v>
      </c>
      <c r="D3307" s="3" t="str">
        <f t="shared" ref="D3307:D3314" si="1048">LEFT(C3307,4)&amp;"**"&amp;RIGHT(C3307,1)</f>
        <v>(주)하**품</v>
      </c>
      <c r="E3307" s="3" t="s">
        <v>148</v>
      </c>
      <c r="F3307" s="3" t="s">
        <v>13</v>
      </c>
      <c r="G3307" s="3" t="s">
        <v>2074</v>
      </c>
      <c r="H3307" t="str">
        <f t="shared" ref="H3307:H3314" si="1049">LEFT(G3307,14)</f>
        <v>광주광역시 서구 회재유통길</v>
      </c>
    </row>
    <row r="3308" spans="1:8" x14ac:dyDescent="0.3">
      <c r="A3308" s="3" t="s">
        <v>33</v>
      </c>
      <c r="B3308" s="3" t="s">
        <v>2072</v>
      </c>
      <c r="C3308" s="3" t="s">
        <v>2073</v>
      </c>
      <c r="D3308" s="3" t="str">
        <f t="shared" si="1048"/>
        <v>(주)하**품</v>
      </c>
      <c r="E3308" s="3" t="s">
        <v>91</v>
      </c>
      <c r="F3308" s="3" t="s">
        <v>13</v>
      </c>
      <c r="G3308" s="3" t="s">
        <v>2075</v>
      </c>
      <c r="H3308" t="str">
        <f t="shared" si="1049"/>
        <v>광주광역시 서구 회재유통길</v>
      </c>
    </row>
    <row r="3309" spans="1:8" x14ac:dyDescent="0.3">
      <c r="A3309" s="3" t="s">
        <v>36</v>
      </c>
      <c r="B3309" s="3" t="s">
        <v>2072</v>
      </c>
      <c r="C3309" s="3" t="s">
        <v>2073</v>
      </c>
      <c r="D3309" s="3" t="str">
        <f t="shared" si="1048"/>
        <v>(주)하**품</v>
      </c>
      <c r="E3309" s="3" t="s">
        <v>120</v>
      </c>
      <c r="F3309" s="3" t="s">
        <v>13</v>
      </c>
      <c r="G3309" s="3" t="s">
        <v>2075</v>
      </c>
      <c r="H3309" t="str">
        <f t="shared" si="1049"/>
        <v>광주광역시 서구 회재유통길</v>
      </c>
    </row>
    <row r="3310" spans="1:8" x14ac:dyDescent="0.3">
      <c r="A3310" s="3" t="s">
        <v>38</v>
      </c>
      <c r="B3310" s="3" t="s">
        <v>2072</v>
      </c>
      <c r="C3310" s="3" t="s">
        <v>2073</v>
      </c>
      <c r="D3310" s="3" t="str">
        <f t="shared" si="1048"/>
        <v>(주)하**품</v>
      </c>
      <c r="E3310" s="3" t="s">
        <v>120</v>
      </c>
      <c r="F3310" s="3" t="s">
        <v>13</v>
      </c>
      <c r="G3310" s="3" t="s">
        <v>2075</v>
      </c>
      <c r="H3310" t="str">
        <f t="shared" si="1049"/>
        <v>광주광역시 서구 회재유통길</v>
      </c>
    </row>
    <row r="3311" spans="1:8" x14ac:dyDescent="0.3">
      <c r="A3311" s="3" t="s">
        <v>28</v>
      </c>
      <c r="B3311" s="3" t="s">
        <v>2072</v>
      </c>
      <c r="C3311" s="3" t="s">
        <v>2073</v>
      </c>
      <c r="D3311" s="3" t="str">
        <f t="shared" si="1048"/>
        <v>(주)하**품</v>
      </c>
      <c r="E3311" s="3" t="s">
        <v>119</v>
      </c>
      <c r="F3311" s="3" t="s">
        <v>13</v>
      </c>
      <c r="G3311" s="3" t="s">
        <v>2075</v>
      </c>
      <c r="H3311" t="str">
        <f t="shared" si="1049"/>
        <v>광주광역시 서구 회재유통길</v>
      </c>
    </row>
    <row r="3312" spans="1:8" x14ac:dyDescent="0.3">
      <c r="A3312" s="3" t="s">
        <v>32</v>
      </c>
      <c r="B3312" s="3" t="s">
        <v>2072</v>
      </c>
      <c r="C3312" s="3" t="s">
        <v>2073</v>
      </c>
      <c r="D3312" s="3" t="str">
        <f t="shared" si="1048"/>
        <v>(주)하**품</v>
      </c>
      <c r="E3312" s="3" t="s">
        <v>119</v>
      </c>
      <c r="F3312" s="3" t="s">
        <v>13</v>
      </c>
      <c r="G3312" s="3" t="s">
        <v>2075</v>
      </c>
      <c r="H3312" t="str">
        <f t="shared" si="1049"/>
        <v>광주광역시 서구 회재유통길</v>
      </c>
    </row>
    <row r="3313" spans="1:8" x14ac:dyDescent="0.3">
      <c r="A3313" s="3" t="s">
        <v>30</v>
      </c>
      <c r="B3313" s="3" t="s">
        <v>2072</v>
      </c>
      <c r="C3313" s="3" t="s">
        <v>2073</v>
      </c>
      <c r="D3313" s="3" t="str">
        <f t="shared" si="1048"/>
        <v>(주)하**품</v>
      </c>
      <c r="E3313" s="3" t="s">
        <v>114</v>
      </c>
      <c r="F3313" s="3" t="s">
        <v>13</v>
      </c>
      <c r="G3313" s="3" t="s">
        <v>2075</v>
      </c>
      <c r="H3313" t="str">
        <f t="shared" si="1049"/>
        <v>광주광역시 서구 회재유통길</v>
      </c>
    </row>
    <row r="3314" spans="1:8" x14ac:dyDescent="0.3">
      <c r="A3314" s="3" t="s">
        <v>20</v>
      </c>
      <c r="B3314" s="3" t="s">
        <v>2072</v>
      </c>
      <c r="C3314" s="3" t="s">
        <v>2073</v>
      </c>
      <c r="D3314" s="3" t="str">
        <f t="shared" si="1048"/>
        <v>(주)하**품</v>
      </c>
      <c r="E3314" s="3" t="s">
        <v>91</v>
      </c>
      <c r="F3314" s="3" t="s">
        <v>13</v>
      </c>
      <c r="G3314" s="3" t="s">
        <v>2075</v>
      </c>
      <c r="H3314" t="str">
        <f t="shared" si="1049"/>
        <v>광주광역시 서구 회재유통길</v>
      </c>
    </row>
    <row r="3315" spans="1:8" x14ac:dyDescent="0.3">
      <c r="A3315" s="3" t="s">
        <v>20</v>
      </c>
      <c r="B3315" s="3" t="s">
        <v>2067</v>
      </c>
      <c r="C3315" s="3" t="s">
        <v>2068</v>
      </c>
      <c r="D3315" s="3" t="str">
        <f>LEFT(C3315,3)&amp;"*"&amp;RIGHT(C3315,1)</f>
        <v>(주)*농</v>
      </c>
      <c r="E3315" s="3" t="s">
        <v>2076</v>
      </c>
      <c r="F3315" s="3" t="s">
        <v>13</v>
      </c>
      <c r="G3315" s="3" t="s">
        <v>2077</v>
      </c>
      <c r="H3315" t="str">
        <f>LEFT(G3315,14)</f>
        <v>광주광역시 서구 회재유통길</v>
      </c>
    </row>
    <row r="3316" spans="1:8" x14ac:dyDescent="0.3">
      <c r="A3316" s="3" t="s">
        <v>58</v>
      </c>
      <c r="B3316" s="3" t="s">
        <v>2078</v>
      </c>
      <c r="C3316" s="3" t="s">
        <v>2079</v>
      </c>
      <c r="D3316" s="3" t="str">
        <f t="shared" ref="D3316:D3321" si="1050">LEFT(C3316,1)&amp;"*"&amp;RIGHT(C3316,1)</f>
        <v>문*현</v>
      </c>
      <c r="E3316" s="3" t="s">
        <v>1516</v>
      </c>
      <c r="F3316" s="3" t="s">
        <v>56</v>
      </c>
      <c r="G3316" s="3" t="s">
        <v>2080</v>
      </c>
      <c r="H3316" t="str">
        <f>LEFT(G3316,14)</f>
        <v>광주광역시 서구 상무화원로</v>
      </c>
    </row>
    <row r="3317" spans="1:8" x14ac:dyDescent="0.3">
      <c r="A3317" s="3" t="s">
        <v>58</v>
      </c>
      <c r="B3317" s="3" t="s">
        <v>2081</v>
      </c>
      <c r="C3317" s="3" t="s">
        <v>2082</v>
      </c>
      <c r="D3317" s="3" t="str">
        <f t="shared" si="1050"/>
        <v>이*석</v>
      </c>
      <c r="E3317" s="3" t="s">
        <v>1318</v>
      </c>
      <c r="F3317" s="3" t="s">
        <v>56</v>
      </c>
      <c r="G3317" s="3" t="s">
        <v>2083</v>
      </c>
      <c r="H3317" t="str">
        <f>LEFT(G3317,15)</f>
        <v>광주광역시 서구 동림2지구길</v>
      </c>
    </row>
    <row r="3318" spans="1:8" x14ac:dyDescent="0.3">
      <c r="A3318" s="3" t="s">
        <v>30</v>
      </c>
      <c r="B3318" s="3" t="s">
        <v>2084</v>
      </c>
      <c r="C3318" s="3" t="s">
        <v>2085</v>
      </c>
      <c r="D3318" s="3" t="str">
        <f t="shared" si="1050"/>
        <v>정*호</v>
      </c>
      <c r="E3318" s="3" t="s">
        <v>2086</v>
      </c>
      <c r="F3318" s="3" t="s">
        <v>56</v>
      </c>
      <c r="G3318" s="3" t="s">
        <v>2087</v>
      </c>
      <c r="H3318" t="str">
        <f>LEFT(G3318,15)</f>
        <v>광주광역시 서구 동림2지구길</v>
      </c>
    </row>
    <row r="3319" spans="1:8" x14ac:dyDescent="0.3">
      <c r="A3319" s="3" t="s">
        <v>58</v>
      </c>
      <c r="B3319" s="3" t="s">
        <v>2084</v>
      </c>
      <c r="C3319" s="3" t="s">
        <v>2085</v>
      </c>
      <c r="D3319" s="3" t="str">
        <f t="shared" si="1050"/>
        <v>정*호</v>
      </c>
      <c r="E3319" s="3" t="s">
        <v>59</v>
      </c>
      <c r="F3319" s="3" t="s">
        <v>56</v>
      </c>
      <c r="G3319" s="3" t="s">
        <v>2087</v>
      </c>
      <c r="H3319" t="str">
        <f>LEFT(G3319,15)</f>
        <v>광주광역시 서구 동림2지구길</v>
      </c>
    </row>
    <row r="3320" spans="1:8" x14ac:dyDescent="0.3">
      <c r="A3320" s="3" t="s">
        <v>28</v>
      </c>
      <c r="B3320" s="3" t="s">
        <v>2088</v>
      </c>
      <c r="C3320" s="3" t="s">
        <v>2089</v>
      </c>
      <c r="D3320" s="3" t="str">
        <f t="shared" si="1050"/>
        <v>형*태</v>
      </c>
      <c r="E3320" s="3" t="s">
        <v>588</v>
      </c>
      <c r="F3320" s="3" t="s">
        <v>13</v>
      </c>
      <c r="G3320" s="3" t="s">
        <v>2090</v>
      </c>
      <c r="H3320" t="str">
        <f t="shared" ref="H3320:H3321" si="1051">LEFT(G3320,12)</f>
        <v>광주광역시 서구 동천로</v>
      </c>
    </row>
    <row r="3321" spans="1:8" x14ac:dyDescent="0.3">
      <c r="A3321" s="3" t="s">
        <v>32</v>
      </c>
      <c r="B3321" s="3" t="s">
        <v>2088</v>
      </c>
      <c r="C3321" s="3" t="s">
        <v>2089</v>
      </c>
      <c r="D3321" s="3" t="str">
        <f t="shared" si="1050"/>
        <v>형*태</v>
      </c>
      <c r="E3321" s="3" t="s">
        <v>2091</v>
      </c>
      <c r="F3321" s="3" t="s">
        <v>13</v>
      </c>
      <c r="G3321" s="3" t="s">
        <v>2090</v>
      </c>
      <c r="H3321" t="str">
        <f t="shared" si="1051"/>
        <v>광주광역시 서구 동천로</v>
      </c>
    </row>
    <row r="3322" spans="1:8" x14ac:dyDescent="0.3">
      <c r="A3322" s="3" t="s">
        <v>30</v>
      </c>
      <c r="B3322" s="3" t="s">
        <v>2092</v>
      </c>
      <c r="C3322" s="3" t="s">
        <v>2093</v>
      </c>
      <c r="D3322" s="3" t="str">
        <f>LEFT(C3322,3)&amp;"*"&amp;RIGHT(C3322,1)</f>
        <v>(주)*드</v>
      </c>
      <c r="E3322" s="3" t="s">
        <v>114</v>
      </c>
      <c r="F3322" s="3" t="s">
        <v>13</v>
      </c>
      <c r="G3322" s="3" t="s">
        <v>2094</v>
      </c>
      <c r="H3322" t="str">
        <f>LEFT(G3322,12)</f>
        <v>광주광역시 서구 유림로</v>
      </c>
    </row>
    <row r="3323" spans="1:8" x14ac:dyDescent="0.3">
      <c r="A3323" s="3" t="s">
        <v>28</v>
      </c>
      <c r="B3323" s="3" t="s">
        <v>2095</v>
      </c>
      <c r="C3323" s="3" t="s">
        <v>2096</v>
      </c>
      <c r="D3323" s="3" t="str">
        <f t="shared" ref="D3323:D3324" si="1052">LEFT(C3323,4)&amp;"*****"&amp;RIGHT(C3323,1)</f>
        <v>주식회사*****템</v>
      </c>
      <c r="E3323" s="3" t="s">
        <v>55</v>
      </c>
      <c r="F3323" s="3" t="s">
        <v>13</v>
      </c>
      <c r="G3323" s="3" t="s">
        <v>2097</v>
      </c>
      <c r="H3323" t="str">
        <f t="shared" ref="H3323:H3324" si="1053">LEFT(G3323,13)</f>
        <v xml:space="preserve">광주광역시 서구 개금길 </v>
      </c>
    </row>
    <row r="3324" spans="1:8" x14ac:dyDescent="0.3">
      <c r="A3324" s="3" t="s">
        <v>30</v>
      </c>
      <c r="B3324" s="3" t="s">
        <v>2098</v>
      </c>
      <c r="C3324" s="3" t="s">
        <v>2096</v>
      </c>
      <c r="D3324" s="3" t="str">
        <f t="shared" si="1052"/>
        <v>주식회사*****템</v>
      </c>
      <c r="E3324" s="3" t="s">
        <v>2099</v>
      </c>
      <c r="F3324" s="3" t="s">
        <v>13</v>
      </c>
      <c r="G3324" s="3" t="s">
        <v>2097</v>
      </c>
      <c r="H3324" t="str">
        <f t="shared" si="1053"/>
        <v xml:space="preserve">광주광역시 서구 개금길 </v>
      </c>
    </row>
    <row r="3325" spans="1:8" x14ac:dyDescent="0.3">
      <c r="A3325" s="3" t="s">
        <v>30</v>
      </c>
      <c r="B3325" s="3" t="s">
        <v>2100</v>
      </c>
      <c r="C3325" s="3" t="s">
        <v>2101</v>
      </c>
      <c r="D3325" s="3" t="str">
        <f>LEFT(C3325,4)&amp;"****"&amp;RIGHT(C3325,1)</f>
        <v>(주)선****템</v>
      </c>
      <c r="E3325" s="3" t="s">
        <v>2102</v>
      </c>
      <c r="F3325" s="3" t="s">
        <v>13</v>
      </c>
      <c r="G3325" s="3" t="s">
        <v>2097</v>
      </c>
      <c r="H3325" t="str">
        <f>LEFT(G3325,12)</f>
        <v>광주광역시 서구 개금길</v>
      </c>
    </row>
    <row r="3326" spans="1:8" x14ac:dyDescent="0.3">
      <c r="A3326" s="3" t="s">
        <v>28</v>
      </c>
      <c r="B3326" s="3" t="s">
        <v>2098</v>
      </c>
      <c r="C3326" s="3" t="s">
        <v>2096</v>
      </c>
      <c r="D3326" s="3" t="str">
        <f>LEFT(C3326,4)&amp;"*****"&amp;RIGHT(C3326,1)</f>
        <v>주식회사*****템</v>
      </c>
      <c r="E3326" s="3" t="s">
        <v>80</v>
      </c>
      <c r="F3326" s="3" t="s">
        <v>13</v>
      </c>
      <c r="G3326" s="3" t="s">
        <v>2097</v>
      </c>
      <c r="H3326" t="str">
        <f t="shared" ref="H3326" si="1054">LEFT(G3326,13)</f>
        <v xml:space="preserve">광주광역시 서구 개금길 </v>
      </c>
    </row>
    <row r="3327" spans="1:8" x14ac:dyDescent="0.3">
      <c r="A3327" s="3" t="s">
        <v>30</v>
      </c>
      <c r="B3327" s="3" t="s">
        <v>2103</v>
      </c>
      <c r="C3327" s="3" t="s">
        <v>2101</v>
      </c>
      <c r="D3327" s="3" t="str">
        <f>LEFT(C3327,4)&amp;"****"&amp;RIGHT(C3327,1)</f>
        <v>(주)선****템</v>
      </c>
      <c r="E3327" s="3" t="s">
        <v>2104</v>
      </c>
      <c r="F3327" s="3" t="s">
        <v>13</v>
      </c>
      <c r="G3327" s="3" t="s">
        <v>2097</v>
      </c>
      <c r="H3327" t="str">
        <f>LEFT(G3327,12)</f>
        <v>광주광역시 서구 개금길</v>
      </c>
    </row>
    <row r="3328" spans="1:8" x14ac:dyDescent="0.3">
      <c r="A3328" s="3" t="s">
        <v>30</v>
      </c>
      <c r="B3328" s="3" t="s">
        <v>2095</v>
      </c>
      <c r="C3328" s="3" t="s">
        <v>2096</v>
      </c>
      <c r="D3328" s="3" t="str">
        <f>LEFT(C3328,4)&amp;"*****"&amp;RIGHT(C3328,1)</f>
        <v>주식회사*****템</v>
      </c>
      <c r="E3328" s="3" t="s">
        <v>2105</v>
      </c>
      <c r="F3328" s="3" t="s">
        <v>13</v>
      </c>
      <c r="G3328" s="3" t="s">
        <v>2097</v>
      </c>
      <c r="H3328" t="str">
        <f t="shared" ref="H3328" si="1055">LEFT(G3328,13)</f>
        <v xml:space="preserve">광주광역시 서구 개금길 </v>
      </c>
    </row>
    <row r="3329" spans="1:8" x14ac:dyDescent="0.3">
      <c r="A3329" s="3" t="s">
        <v>28</v>
      </c>
      <c r="B3329" s="3" t="s">
        <v>2103</v>
      </c>
      <c r="C3329" s="3" t="s">
        <v>2101</v>
      </c>
      <c r="D3329" s="3" t="str">
        <f t="shared" ref="D3329:D3330" si="1056">LEFT(C3329,4)&amp;"****"&amp;RIGHT(C3329,1)</f>
        <v>(주)선****템</v>
      </c>
      <c r="E3329" s="3" t="s">
        <v>322</v>
      </c>
      <c r="F3329" s="3" t="s">
        <v>13</v>
      </c>
      <c r="G3329" s="3" t="s">
        <v>2097</v>
      </c>
      <c r="H3329" t="str">
        <f t="shared" ref="H3329:H3330" si="1057">LEFT(G3329,12)</f>
        <v>광주광역시 서구 개금길</v>
      </c>
    </row>
    <row r="3330" spans="1:8" x14ac:dyDescent="0.3">
      <c r="A3330" s="3" t="s">
        <v>28</v>
      </c>
      <c r="B3330" s="3" t="s">
        <v>2100</v>
      </c>
      <c r="C3330" s="3" t="s">
        <v>2101</v>
      </c>
      <c r="D3330" s="3" t="str">
        <f t="shared" si="1056"/>
        <v>(주)선****템</v>
      </c>
      <c r="E3330" s="3" t="s">
        <v>119</v>
      </c>
      <c r="F3330" s="3" t="s">
        <v>13</v>
      </c>
      <c r="G3330" s="3" t="s">
        <v>2097</v>
      </c>
      <c r="H3330" t="str">
        <f t="shared" si="1057"/>
        <v>광주광역시 서구 개금길</v>
      </c>
    </row>
    <row r="3331" spans="1:8" x14ac:dyDescent="0.3">
      <c r="A3331" s="3" t="s">
        <v>58</v>
      </c>
      <c r="B3331" s="3" t="s">
        <v>2106</v>
      </c>
      <c r="C3331" s="3" t="s">
        <v>2107</v>
      </c>
      <c r="D3331" s="3" t="str">
        <f t="shared" ref="D3331:D3387" si="1058">LEFT(C3331,1)&amp;"*"&amp;RIGHT(C3331,1)</f>
        <v>문*림</v>
      </c>
      <c r="E3331" s="3" t="s">
        <v>59</v>
      </c>
      <c r="F3331" s="3" t="s">
        <v>47</v>
      </c>
      <c r="G3331" s="3" t="s">
        <v>2108</v>
      </c>
      <c r="H3331" t="str">
        <f t="shared" ref="H3331:H3334" si="1059">LEFT(G3331,14)</f>
        <v>광주광역시 서구 화개중앙로</v>
      </c>
    </row>
    <row r="3332" spans="1:8" x14ac:dyDescent="0.3">
      <c r="A3332" s="3" t="s">
        <v>30</v>
      </c>
      <c r="B3332" s="3" t="s">
        <v>2106</v>
      </c>
      <c r="C3332" s="3" t="s">
        <v>2107</v>
      </c>
      <c r="D3332" s="3" t="str">
        <f t="shared" si="1058"/>
        <v>문*림</v>
      </c>
      <c r="E3332" s="3" t="s">
        <v>2109</v>
      </c>
      <c r="F3332" s="3" t="s">
        <v>47</v>
      </c>
      <c r="G3332" s="3" t="s">
        <v>2108</v>
      </c>
      <c r="H3332" t="str">
        <f t="shared" si="1059"/>
        <v>광주광역시 서구 화개중앙로</v>
      </c>
    </row>
    <row r="3333" spans="1:8" x14ac:dyDescent="0.3">
      <c r="A3333" s="3" t="s">
        <v>9</v>
      </c>
      <c r="B3333" s="3" t="s">
        <v>2110</v>
      </c>
      <c r="C3333" s="3" t="s">
        <v>2111</v>
      </c>
      <c r="D3333" s="3" t="str">
        <f t="shared" si="1058"/>
        <v>정*연</v>
      </c>
      <c r="E3333" s="3" t="s">
        <v>2112</v>
      </c>
      <c r="F3333" s="3" t="s">
        <v>13</v>
      </c>
      <c r="G3333" s="3" t="s">
        <v>2113</v>
      </c>
      <c r="H3333" t="str">
        <f t="shared" si="1059"/>
        <v xml:space="preserve">광주광역시 남구 대남대로 </v>
      </c>
    </row>
    <row r="3334" spans="1:8" x14ac:dyDescent="0.3">
      <c r="A3334" s="3" t="s">
        <v>22</v>
      </c>
      <c r="B3334" s="3" t="s">
        <v>2110</v>
      </c>
      <c r="C3334" s="3" t="s">
        <v>2111</v>
      </c>
      <c r="D3334" s="3" t="str">
        <f t="shared" si="1058"/>
        <v>정*연</v>
      </c>
      <c r="E3334" s="3" t="s">
        <v>199</v>
      </c>
      <c r="F3334" s="3" t="s">
        <v>13</v>
      </c>
      <c r="G3334" s="3" t="s">
        <v>2113</v>
      </c>
      <c r="H3334" t="str">
        <f t="shared" si="1059"/>
        <v xml:space="preserve">광주광역시 남구 대남대로 </v>
      </c>
    </row>
    <row r="3335" spans="1:8" x14ac:dyDescent="0.3">
      <c r="A3335" s="3" t="s">
        <v>33</v>
      </c>
      <c r="B3335" s="3" t="s">
        <v>2114</v>
      </c>
      <c r="C3335" s="3" t="s">
        <v>2115</v>
      </c>
      <c r="D3335" s="3" t="str">
        <f t="shared" si="1058"/>
        <v>김*선</v>
      </c>
      <c r="E3335" s="3" t="s">
        <v>2116</v>
      </c>
      <c r="F3335" s="3" t="s">
        <v>13</v>
      </c>
      <c r="G3335" s="3" t="s">
        <v>2117</v>
      </c>
      <c r="H3335" t="str">
        <f>LEFT(G3335,12)</f>
        <v>광주광역시 남구 회재로</v>
      </c>
    </row>
    <row r="3336" spans="1:8" x14ac:dyDescent="0.3">
      <c r="A3336" s="3" t="s">
        <v>15</v>
      </c>
      <c r="B3336" s="3" t="s">
        <v>2118</v>
      </c>
      <c r="C3336" s="3" t="s">
        <v>2119</v>
      </c>
      <c r="D3336" s="3" t="str">
        <f t="shared" si="1058"/>
        <v>류*진</v>
      </c>
      <c r="E3336" s="3" t="s">
        <v>12</v>
      </c>
      <c r="F3336" s="3" t="s">
        <v>13</v>
      </c>
      <c r="G3336" s="3" t="s">
        <v>2120</v>
      </c>
      <c r="H3336" t="str">
        <f t="shared" ref="H3336:H3352" si="1060">LEFT(G3336,12)</f>
        <v>광주광역시 남구 독립로</v>
      </c>
    </row>
    <row r="3337" spans="1:8" x14ac:dyDescent="0.3">
      <c r="A3337" s="3" t="s">
        <v>38</v>
      </c>
      <c r="B3337" s="3" t="s">
        <v>2118</v>
      </c>
      <c r="C3337" s="3" t="s">
        <v>2119</v>
      </c>
      <c r="D3337" s="3" t="str">
        <f t="shared" si="1058"/>
        <v>류*진</v>
      </c>
      <c r="E3337" s="3" t="s">
        <v>1593</v>
      </c>
      <c r="F3337" s="3" t="s">
        <v>13</v>
      </c>
      <c r="G3337" s="3" t="s">
        <v>2120</v>
      </c>
      <c r="H3337" t="str">
        <f t="shared" si="1060"/>
        <v>광주광역시 남구 독립로</v>
      </c>
    </row>
    <row r="3338" spans="1:8" x14ac:dyDescent="0.3">
      <c r="A3338" s="3" t="s">
        <v>20</v>
      </c>
      <c r="B3338" s="3" t="s">
        <v>2118</v>
      </c>
      <c r="C3338" s="3" t="s">
        <v>2119</v>
      </c>
      <c r="D3338" s="3" t="str">
        <f t="shared" si="1058"/>
        <v>류*진</v>
      </c>
      <c r="E3338" s="3" t="s">
        <v>461</v>
      </c>
      <c r="F3338" s="3" t="s">
        <v>13</v>
      </c>
      <c r="G3338" s="3" t="s">
        <v>2120</v>
      </c>
      <c r="H3338" t="str">
        <f t="shared" si="1060"/>
        <v>광주광역시 남구 독립로</v>
      </c>
    </row>
    <row r="3339" spans="1:8" x14ac:dyDescent="0.3">
      <c r="A3339" s="3" t="s">
        <v>36</v>
      </c>
      <c r="B3339" s="3" t="s">
        <v>2118</v>
      </c>
      <c r="C3339" s="3" t="s">
        <v>2119</v>
      </c>
      <c r="D3339" s="3" t="str">
        <f t="shared" si="1058"/>
        <v>류*진</v>
      </c>
      <c r="E3339" s="3" t="s">
        <v>222</v>
      </c>
      <c r="F3339" s="3" t="s">
        <v>13</v>
      </c>
      <c r="G3339" s="3" t="s">
        <v>2120</v>
      </c>
      <c r="H3339" t="str">
        <f t="shared" si="1060"/>
        <v>광주광역시 남구 독립로</v>
      </c>
    </row>
    <row r="3340" spans="1:8" x14ac:dyDescent="0.3">
      <c r="A3340" s="3" t="s">
        <v>33</v>
      </c>
      <c r="B3340" s="3" t="s">
        <v>2118</v>
      </c>
      <c r="C3340" s="3" t="s">
        <v>2119</v>
      </c>
      <c r="D3340" s="3" t="str">
        <f t="shared" si="1058"/>
        <v>류*진</v>
      </c>
      <c r="E3340" s="3" t="s">
        <v>461</v>
      </c>
      <c r="F3340" s="3" t="s">
        <v>13</v>
      </c>
      <c r="G3340" s="3" t="s">
        <v>2120</v>
      </c>
      <c r="H3340" t="str">
        <f t="shared" si="1060"/>
        <v>광주광역시 남구 독립로</v>
      </c>
    </row>
    <row r="3341" spans="1:8" x14ac:dyDescent="0.3">
      <c r="A3341" s="3" t="s">
        <v>22</v>
      </c>
      <c r="B3341" s="3" t="s">
        <v>2118</v>
      </c>
      <c r="C3341" s="3" t="s">
        <v>2119</v>
      </c>
      <c r="D3341" s="3" t="str">
        <f t="shared" si="1058"/>
        <v>류*진</v>
      </c>
      <c r="E3341" s="3" t="s">
        <v>471</v>
      </c>
      <c r="F3341" s="3" t="s">
        <v>13</v>
      </c>
      <c r="G3341" s="3" t="s">
        <v>2120</v>
      </c>
      <c r="H3341" t="str">
        <f t="shared" si="1060"/>
        <v>광주광역시 남구 독립로</v>
      </c>
    </row>
    <row r="3342" spans="1:8" x14ac:dyDescent="0.3">
      <c r="A3342" s="3" t="s">
        <v>9</v>
      </c>
      <c r="B3342" s="3" t="s">
        <v>2118</v>
      </c>
      <c r="C3342" s="3" t="s">
        <v>2119</v>
      </c>
      <c r="D3342" s="3" t="str">
        <f t="shared" si="1058"/>
        <v>류*진</v>
      </c>
      <c r="E3342" s="3" t="s">
        <v>2121</v>
      </c>
      <c r="F3342" s="3" t="s">
        <v>13</v>
      </c>
      <c r="G3342" s="3" t="s">
        <v>2120</v>
      </c>
      <c r="H3342" t="str">
        <f t="shared" si="1060"/>
        <v>광주광역시 남구 독립로</v>
      </c>
    </row>
    <row r="3343" spans="1:8" x14ac:dyDescent="0.3">
      <c r="A3343" s="3" t="s">
        <v>32</v>
      </c>
      <c r="B3343" s="3" t="s">
        <v>2118</v>
      </c>
      <c r="C3343" s="3" t="s">
        <v>2119</v>
      </c>
      <c r="D3343" s="3" t="str">
        <f t="shared" si="1058"/>
        <v>류*진</v>
      </c>
      <c r="E3343" s="3" t="s">
        <v>55</v>
      </c>
      <c r="F3343" s="3" t="s">
        <v>13</v>
      </c>
      <c r="G3343" s="3" t="s">
        <v>2120</v>
      </c>
      <c r="H3343" t="str">
        <f t="shared" si="1060"/>
        <v>광주광역시 남구 독립로</v>
      </c>
    </row>
    <row r="3344" spans="1:8" x14ac:dyDescent="0.3">
      <c r="A3344" s="3" t="s">
        <v>36</v>
      </c>
      <c r="B3344" s="3" t="s">
        <v>2122</v>
      </c>
      <c r="C3344" s="3" t="s">
        <v>2123</v>
      </c>
      <c r="D3344" s="3" t="str">
        <f t="shared" si="1058"/>
        <v>김*만</v>
      </c>
      <c r="E3344" s="3" t="s">
        <v>81</v>
      </c>
      <c r="F3344" s="3" t="s">
        <v>78</v>
      </c>
      <c r="G3344" s="3" t="s">
        <v>2124</v>
      </c>
      <c r="H3344" t="str">
        <f t="shared" si="1060"/>
        <v>광주광역시 남구 금당로</v>
      </c>
    </row>
    <row r="3345" spans="1:8" x14ac:dyDescent="0.3">
      <c r="A3345" s="3" t="s">
        <v>33</v>
      </c>
      <c r="B3345" s="3" t="s">
        <v>2122</v>
      </c>
      <c r="C3345" s="3" t="s">
        <v>2123</v>
      </c>
      <c r="D3345" s="3" t="str">
        <f t="shared" si="1058"/>
        <v>김*만</v>
      </c>
      <c r="E3345" s="3" t="s">
        <v>69</v>
      </c>
      <c r="F3345" s="3" t="s">
        <v>78</v>
      </c>
      <c r="G3345" s="3" t="s">
        <v>2124</v>
      </c>
      <c r="H3345" t="str">
        <f t="shared" si="1060"/>
        <v>광주광역시 남구 금당로</v>
      </c>
    </row>
    <row r="3346" spans="1:8" x14ac:dyDescent="0.3">
      <c r="A3346" s="3" t="s">
        <v>38</v>
      </c>
      <c r="B3346" s="3" t="s">
        <v>2122</v>
      </c>
      <c r="C3346" s="3" t="s">
        <v>2123</v>
      </c>
      <c r="D3346" s="3" t="str">
        <f t="shared" si="1058"/>
        <v>김*만</v>
      </c>
      <c r="E3346" s="3" t="s">
        <v>81</v>
      </c>
      <c r="F3346" s="3" t="s">
        <v>78</v>
      </c>
      <c r="G3346" s="3" t="s">
        <v>2124</v>
      </c>
      <c r="H3346" t="str">
        <f t="shared" si="1060"/>
        <v>광주광역시 남구 금당로</v>
      </c>
    </row>
    <row r="3347" spans="1:8" x14ac:dyDescent="0.3">
      <c r="A3347" s="3" t="s">
        <v>38</v>
      </c>
      <c r="B3347" s="3" t="s">
        <v>2125</v>
      </c>
      <c r="C3347" s="3" t="s">
        <v>2126</v>
      </c>
      <c r="D3347" s="3" t="str">
        <f t="shared" si="1058"/>
        <v>김*민</v>
      </c>
      <c r="E3347" s="3" t="s">
        <v>2127</v>
      </c>
      <c r="F3347" s="3" t="s">
        <v>78</v>
      </c>
      <c r="G3347" s="3" t="s">
        <v>2128</v>
      </c>
      <c r="H3347" t="str">
        <f>LEFT(G3347,13)</f>
        <v>광주광역시 남구 수박등로</v>
      </c>
    </row>
    <row r="3348" spans="1:8" x14ac:dyDescent="0.3">
      <c r="A3348" s="3" t="s">
        <v>36</v>
      </c>
      <c r="B3348" s="3" t="s">
        <v>2125</v>
      </c>
      <c r="C3348" s="3" t="s">
        <v>2126</v>
      </c>
      <c r="D3348" s="3" t="str">
        <f t="shared" si="1058"/>
        <v>김*민</v>
      </c>
      <c r="E3348" s="3" t="s">
        <v>2129</v>
      </c>
      <c r="F3348" s="3" t="s">
        <v>78</v>
      </c>
      <c r="G3348" s="3" t="s">
        <v>2128</v>
      </c>
      <c r="H3348" t="str">
        <f>LEFT(G3348,13)</f>
        <v>광주광역시 남구 수박등로</v>
      </c>
    </row>
    <row r="3349" spans="1:8" x14ac:dyDescent="0.3">
      <c r="A3349" s="3" t="s">
        <v>9</v>
      </c>
      <c r="B3349" s="3" t="s">
        <v>2130</v>
      </c>
      <c r="C3349" s="3" t="s">
        <v>2131</v>
      </c>
      <c r="D3349" s="3" t="str">
        <f t="shared" si="1058"/>
        <v>김*도</v>
      </c>
      <c r="E3349" s="3" t="s">
        <v>66</v>
      </c>
      <c r="F3349" s="3" t="s">
        <v>78</v>
      </c>
      <c r="G3349" s="3" t="s">
        <v>2132</v>
      </c>
      <c r="H3349" t="str">
        <f t="shared" si="1060"/>
        <v>광주광역시 남구 군분로</v>
      </c>
    </row>
    <row r="3350" spans="1:8" x14ac:dyDescent="0.3">
      <c r="A3350" s="3" t="s">
        <v>22</v>
      </c>
      <c r="B3350" s="3" t="s">
        <v>2130</v>
      </c>
      <c r="C3350" s="3" t="s">
        <v>2131</v>
      </c>
      <c r="D3350" s="3" t="str">
        <f t="shared" si="1058"/>
        <v>김*도</v>
      </c>
      <c r="E3350" s="3" t="s">
        <v>68</v>
      </c>
      <c r="F3350" s="3" t="s">
        <v>78</v>
      </c>
      <c r="G3350" s="3" t="s">
        <v>2132</v>
      </c>
      <c r="H3350" t="str">
        <f t="shared" si="1060"/>
        <v>광주광역시 남구 군분로</v>
      </c>
    </row>
    <row r="3351" spans="1:8" x14ac:dyDescent="0.3">
      <c r="A3351" s="3" t="s">
        <v>30</v>
      </c>
      <c r="B3351" s="3" t="s">
        <v>2130</v>
      </c>
      <c r="C3351" s="3" t="s">
        <v>2131</v>
      </c>
      <c r="D3351" s="3" t="str">
        <f t="shared" si="1058"/>
        <v>김*도</v>
      </c>
      <c r="E3351" s="3" t="s">
        <v>77</v>
      </c>
      <c r="F3351" s="3" t="s">
        <v>78</v>
      </c>
      <c r="G3351" s="3" t="s">
        <v>2132</v>
      </c>
      <c r="H3351" t="str">
        <f t="shared" si="1060"/>
        <v>광주광역시 남구 군분로</v>
      </c>
    </row>
    <row r="3352" spans="1:8" x14ac:dyDescent="0.3">
      <c r="A3352" s="3" t="s">
        <v>58</v>
      </c>
      <c r="B3352" s="3" t="s">
        <v>2130</v>
      </c>
      <c r="C3352" s="3" t="s">
        <v>2131</v>
      </c>
      <c r="D3352" s="3" t="str">
        <f t="shared" si="1058"/>
        <v>김*도</v>
      </c>
      <c r="E3352" s="3" t="s">
        <v>77</v>
      </c>
      <c r="F3352" s="3" t="s">
        <v>78</v>
      </c>
      <c r="G3352" s="3" t="s">
        <v>2132</v>
      </c>
      <c r="H3352" t="str">
        <f t="shared" si="1060"/>
        <v>광주광역시 남구 군분로</v>
      </c>
    </row>
    <row r="3353" spans="1:8" x14ac:dyDescent="0.3">
      <c r="A3353" s="3" t="s">
        <v>22</v>
      </c>
      <c r="B3353" s="3" t="s">
        <v>2133</v>
      </c>
      <c r="C3353" s="3" t="s">
        <v>2134</v>
      </c>
      <c r="D3353" s="3" t="str">
        <f t="shared" si="1058"/>
        <v>박*영</v>
      </c>
      <c r="E3353" s="3" t="s">
        <v>129</v>
      </c>
      <c r="F3353" s="3" t="s">
        <v>47</v>
      </c>
      <c r="G3353" s="3" t="s">
        <v>2135</v>
      </c>
      <c r="H3353" t="str">
        <f>LEFT(G3353,15)</f>
        <v>광주광역시 남구 거북언덕2길</v>
      </c>
    </row>
    <row r="3354" spans="1:8" x14ac:dyDescent="0.3">
      <c r="A3354" s="3" t="s">
        <v>22</v>
      </c>
      <c r="B3354" s="3" t="s">
        <v>2136</v>
      </c>
      <c r="C3354" s="3" t="s">
        <v>2134</v>
      </c>
      <c r="D3354" s="3" t="str">
        <f t="shared" si="1058"/>
        <v>박*영</v>
      </c>
      <c r="E3354" s="3" t="s">
        <v>74</v>
      </c>
      <c r="F3354" s="3" t="s">
        <v>47</v>
      </c>
      <c r="G3354" s="3" t="s">
        <v>2135</v>
      </c>
      <c r="H3354" t="str">
        <f t="shared" ref="H3354:H3355" si="1061">LEFT(G3354,15)</f>
        <v>광주광역시 남구 거북언덕2길</v>
      </c>
    </row>
    <row r="3355" spans="1:8" x14ac:dyDescent="0.3">
      <c r="A3355" s="3" t="s">
        <v>22</v>
      </c>
      <c r="B3355" s="3" t="s">
        <v>2137</v>
      </c>
      <c r="C3355" s="3" t="s">
        <v>2134</v>
      </c>
      <c r="D3355" s="3" t="str">
        <f t="shared" si="1058"/>
        <v>박*영</v>
      </c>
      <c r="E3355" s="3" t="s">
        <v>68</v>
      </c>
      <c r="F3355" s="3" t="s">
        <v>47</v>
      </c>
      <c r="G3355" s="3" t="s">
        <v>2135</v>
      </c>
      <c r="H3355" t="str">
        <f t="shared" si="1061"/>
        <v>광주광역시 남구 거북언덕2길</v>
      </c>
    </row>
    <row r="3356" spans="1:8" x14ac:dyDescent="0.3">
      <c r="A3356" s="3" t="s">
        <v>20</v>
      </c>
      <c r="B3356" s="3" t="s">
        <v>2138</v>
      </c>
      <c r="C3356" s="3" t="s">
        <v>2139</v>
      </c>
      <c r="D3356" s="3" t="str">
        <f t="shared" si="1058"/>
        <v>오*상</v>
      </c>
      <c r="E3356" s="3" t="s">
        <v>2140</v>
      </c>
      <c r="F3356" s="3" t="s">
        <v>78</v>
      </c>
      <c r="G3356" s="3" t="s">
        <v>2141</v>
      </c>
      <c r="H3356" t="str">
        <f>LEFT(G3356,12)</f>
        <v>광주광역시 남구 군분로</v>
      </c>
    </row>
    <row r="3357" spans="1:8" x14ac:dyDescent="0.3">
      <c r="A3357" s="3" t="s">
        <v>32</v>
      </c>
      <c r="B3357" s="3" t="s">
        <v>2138</v>
      </c>
      <c r="C3357" s="3" t="s">
        <v>2139</v>
      </c>
      <c r="D3357" s="3" t="str">
        <f t="shared" si="1058"/>
        <v>오*상</v>
      </c>
      <c r="E3357" s="3" t="s">
        <v>80</v>
      </c>
      <c r="F3357" s="3" t="s">
        <v>78</v>
      </c>
      <c r="G3357" s="3" t="s">
        <v>2141</v>
      </c>
      <c r="H3357" t="str">
        <f t="shared" ref="H3357:H3361" si="1062">LEFT(G3357,12)</f>
        <v>광주광역시 남구 군분로</v>
      </c>
    </row>
    <row r="3358" spans="1:8" x14ac:dyDescent="0.3">
      <c r="A3358" s="3" t="s">
        <v>38</v>
      </c>
      <c r="B3358" s="3" t="s">
        <v>2138</v>
      </c>
      <c r="C3358" s="3" t="s">
        <v>2139</v>
      </c>
      <c r="D3358" s="3" t="str">
        <f t="shared" si="1058"/>
        <v>오*상</v>
      </c>
      <c r="E3358" s="3" t="s">
        <v>81</v>
      </c>
      <c r="F3358" s="3" t="s">
        <v>78</v>
      </c>
      <c r="G3358" s="3" t="s">
        <v>2141</v>
      </c>
      <c r="H3358" t="str">
        <f t="shared" si="1062"/>
        <v>광주광역시 남구 군분로</v>
      </c>
    </row>
    <row r="3359" spans="1:8" x14ac:dyDescent="0.3">
      <c r="A3359" s="3" t="s">
        <v>36</v>
      </c>
      <c r="B3359" s="3" t="s">
        <v>2138</v>
      </c>
      <c r="C3359" s="3" t="s">
        <v>2139</v>
      </c>
      <c r="D3359" s="3" t="str">
        <f t="shared" si="1058"/>
        <v>오*상</v>
      </c>
      <c r="E3359" s="3" t="s">
        <v>81</v>
      </c>
      <c r="F3359" s="3" t="s">
        <v>78</v>
      </c>
      <c r="G3359" s="3" t="s">
        <v>2141</v>
      </c>
      <c r="H3359" t="str">
        <f t="shared" si="1062"/>
        <v>광주광역시 남구 군분로</v>
      </c>
    </row>
    <row r="3360" spans="1:8" x14ac:dyDescent="0.3">
      <c r="A3360" s="3" t="s">
        <v>33</v>
      </c>
      <c r="B3360" s="3" t="s">
        <v>2138</v>
      </c>
      <c r="C3360" s="3" t="s">
        <v>2139</v>
      </c>
      <c r="D3360" s="3" t="str">
        <f t="shared" si="1058"/>
        <v>오*상</v>
      </c>
      <c r="E3360" s="3" t="s">
        <v>69</v>
      </c>
      <c r="F3360" s="3" t="s">
        <v>78</v>
      </c>
      <c r="G3360" s="3" t="s">
        <v>2141</v>
      </c>
      <c r="H3360" t="str">
        <f t="shared" si="1062"/>
        <v>광주광역시 남구 군분로</v>
      </c>
    </row>
    <row r="3361" spans="1:8" x14ac:dyDescent="0.3">
      <c r="A3361" s="3" t="s">
        <v>28</v>
      </c>
      <c r="B3361" s="3" t="s">
        <v>2138</v>
      </c>
      <c r="C3361" s="3" t="s">
        <v>2139</v>
      </c>
      <c r="D3361" s="3" t="str">
        <f t="shared" si="1058"/>
        <v>오*상</v>
      </c>
      <c r="E3361" s="3" t="s">
        <v>80</v>
      </c>
      <c r="F3361" s="3" t="s">
        <v>78</v>
      </c>
      <c r="G3361" s="3" t="s">
        <v>2141</v>
      </c>
      <c r="H3361" t="str">
        <f t="shared" si="1062"/>
        <v>광주광역시 남구 군분로</v>
      </c>
    </row>
    <row r="3362" spans="1:8" x14ac:dyDescent="0.3">
      <c r="A3362" s="3" t="s">
        <v>22</v>
      </c>
      <c r="B3362" s="3" t="s">
        <v>2142</v>
      </c>
      <c r="C3362" s="3" t="s">
        <v>2143</v>
      </c>
      <c r="D3362" s="3" t="str">
        <f t="shared" si="1058"/>
        <v>윤*연</v>
      </c>
      <c r="E3362" s="3" t="s">
        <v>187</v>
      </c>
      <c r="F3362" s="3" t="s">
        <v>13</v>
      </c>
      <c r="G3362" s="3" t="s">
        <v>2144</v>
      </c>
      <c r="H3362" t="str">
        <f t="shared" ref="H3362:H3373" si="1063">LEFT(G3362,14)</f>
        <v xml:space="preserve">광주광역시 남구 덕남2길 </v>
      </c>
    </row>
    <row r="3363" spans="1:8" x14ac:dyDescent="0.3">
      <c r="A3363" s="3" t="s">
        <v>33</v>
      </c>
      <c r="B3363" s="3" t="s">
        <v>2142</v>
      </c>
      <c r="C3363" s="3" t="s">
        <v>2143</v>
      </c>
      <c r="D3363" s="3" t="str">
        <f t="shared" si="1058"/>
        <v>윤*연</v>
      </c>
      <c r="E3363" s="3" t="s">
        <v>91</v>
      </c>
      <c r="F3363" s="3" t="s">
        <v>13</v>
      </c>
      <c r="G3363" s="3" t="s">
        <v>2144</v>
      </c>
      <c r="H3363" t="str">
        <f t="shared" si="1063"/>
        <v xml:space="preserve">광주광역시 남구 덕남2길 </v>
      </c>
    </row>
    <row r="3364" spans="1:8" x14ac:dyDescent="0.3">
      <c r="A3364" s="3" t="s">
        <v>9</v>
      </c>
      <c r="B3364" s="3" t="s">
        <v>2142</v>
      </c>
      <c r="C3364" s="3" t="s">
        <v>2143</v>
      </c>
      <c r="D3364" s="3" t="str">
        <f t="shared" si="1058"/>
        <v>윤*연</v>
      </c>
      <c r="E3364" s="3" t="s">
        <v>148</v>
      </c>
      <c r="F3364" s="3" t="s">
        <v>13</v>
      </c>
      <c r="G3364" s="3" t="s">
        <v>2144</v>
      </c>
      <c r="H3364" t="str">
        <f t="shared" si="1063"/>
        <v xml:space="preserve">광주광역시 남구 덕남2길 </v>
      </c>
    </row>
    <row r="3365" spans="1:8" x14ac:dyDescent="0.3">
      <c r="A3365" s="3" t="s">
        <v>30</v>
      </c>
      <c r="B3365" s="3" t="s">
        <v>2142</v>
      </c>
      <c r="C3365" s="3" t="s">
        <v>2143</v>
      </c>
      <c r="D3365" s="3" t="str">
        <f t="shared" si="1058"/>
        <v>윤*연</v>
      </c>
      <c r="E3365" s="3" t="s">
        <v>114</v>
      </c>
      <c r="F3365" s="3" t="s">
        <v>13</v>
      </c>
      <c r="G3365" s="3" t="s">
        <v>2144</v>
      </c>
      <c r="H3365" t="str">
        <f t="shared" si="1063"/>
        <v xml:space="preserve">광주광역시 남구 덕남2길 </v>
      </c>
    </row>
    <row r="3366" spans="1:8" x14ac:dyDescent="0.3">
      <c r="A3366" s="3" t="s">
        <v>36</v>
      </c>
      <c r="B3366" s="3" t="s">
        <v>2142</v>
      </c>
      <c r="C3366" s="3" t="s">
        <v>2143</v>
      </c>
      <c r="D3366" s="3" t="str">
        <f t="shared" si="1058"/>
        <v>윤*연</v>
      </c>
      <c r="E3366" s="3" t="s">
        <v>120</v>
      </c>
      <c r="F3366" s="3" t="s">
        <v>13</v>
      </c>
      <c r="G3366" s="3" t="s">
        <v>2144</v>
      </c>
      <c r="H3366" t="str">
        <f t="shared" si="1063"/>
        <v xml:space="preserve">광주광역시 남구 덕남2길 </v>
      </c>
    </row>
    <row r="3367" spans="1:8" x14ac:dyDescent="0.3">
      <c r="A3367" s="3" t="s">
        <v>28</v>
      </c>
      <c r="B3367" s="3" t="s">
        <v>2142</v>
      </c>
      <c r="C3367" s="3" t="s">
        <v>2143</v>
      </c>
      <c r="D3367" s="3" t="str">
        <f t="shared" si="1058"/>
        <v>윤*연</v>
      </c>
      <c r="E3367" s="3" t="s">
        <v>119</v>
      </c>
      <c r="F3367" s="3" t="s">
        <v>13</v>
      </c>
      <c r="G3367" s="3" t="s">
        <v>2144</v>
      </c>
      <c r="H3367" t="str">
        <f t="shared" si="1063"/>
        <v xml:space="preserve">광주광역시 남구 덕남2길 </v>
      </c>
    </row>
    <row r="3368" spans="1:8" x14ac:dyDescent="0.3">
      <c r="A3368" s="3" t="s">
        <v>15</v>
      </c>
      <c r="B3368" s="3" t="s">
        <v>2142</v>
      </c>
      <c r="C3368" s="3" t="s">
        <v>2143</v>
      </c>
      <c r="D3368" s="3" t="str">
        <f t="shared" si="1058"/>
        <v>윤*연</v>
      </c>
      <c r="E3368" s="3" t="s">
        <v>148</v>
      </c>
      <c r="F3368" s="3" t="s">
        <v>13</v>
      </c>
      <c r="G3368" s="3" t="s">
        <v>2144</v>
      </c>
      <c r="H3368" t="str">
        <f t="shared" si="1063"/>
        <v xml:space="preserve">광주광역시 남구 덕남2길 </v>
      </c>
    </row>
    <row r="3369" spans="1:8" x14ac:dyDescent="0.3">
      <c r="A3369" s="3" t="s">
        <v>38</v>
      </c>
      <c r="B3369" s="3" t="s">
        <v>2142</v>
      </c>
      <c r="C3369" s="3" t="s">
        <v>2143</v>
      </c>
      <c r="D3369" s="3" t="str">
        <f t="shared" si="1058"/>
        <v>윤*연</v>
      </c>
      <c r="E3369" s="3" t="s">
        <v>120</v>
      </c>
      <c r="F3369" s="3" t="s">
        <v>13</v>
      </c>
      <c r="G3369" s="3" t="s">
        <v>2144</v>
      </c>
      <c r="H3369" t="str">
        <f t="shared" si="1063"/>
        <v xml:space="preserve">광주광역시 남구 덕남2길 </v>
      </c>
    </row>
    <row r="3370" spans="1:8" x14ac:dyDescent="0.3">
      <c r="A3370" s="3" t="s">
        <v>32</v>
      </c>
      <c r="B3370" s="3" t="s">
        <v>2142</v>
      </c>
      <c r="C3370" s="3" t="s">
        <v>2143</v>
      </c>
      <c r="D3370" s="3" t="str">
        <f t="shared" si="1058"/>
        <v>윤*연</v>
      </c>
      <c r="E3370" s="3" t="s">
        <v>119</v>
      </c>
      <c r="F3370" s="3" t="s">
        <v>13</v>
      </c>
      <c r="G3370" s="3" t="s">
        <v>2144</v>
      </c>
      <c r="H3370" t="str">
        <f t="shared" si="1063"/>
        <v xml:space="preserve">광주광역시 남구 덕남2길 </v>
      </c>
    </row>
    <row r="3371" spans="1:8" x14ac:dyDescent="0.3">
      <c r="A3371" s="3" t="s">
        <v>20</v>
      </c>
      <c r="B3371" s="3" t="s">
        <v>2142</v>
      </c>
      <c r="C3371" s="3" t="s">
        <v>2143</v>
      </c>
      <c r="D3371" s="3" t="str">
        <f t="shared" si="1058"/>
        <v>윤*연</v>
      </c>
      <c r="E3371" s="3" t="s">
        <v>91</v>
      </c>
      <c r="F3371" s="3" t="s">
        <v>13</v>
      </c>
      <c r="G3371" s="3" t="s">
        <v>2144</v>
      </c>
      <c r="H3371" t="str">
        <f t="shared" si="1063"/>
        <v xml:space="preserve">광주광역시 남구 덕남2길 </v>
      </c>
    </row>
    <row r="3372" spans="1:8" x14ac:dyDescent="0.3">
      <c r="A3372" s="3" t="s">
        <v>22</v>
      </c>
      <c r="B3372" s="3" t="s">
        <v>2145</v>
      </c>
      <c r="C3372" s="3" t="s">
        <v>2146</v>
      </c>
      <c r="D3372" s="3" t="str">
        <f t="shared" si="1058"/>
        <v>신*식</v>
      </c>
      <c r="E3372" s="3" t="s">
        <v>68</v>
      </c>
      <c r="F3372" s="3" t="s">
        <v>13</v>
      </c>
      <c r="G3372" s="3" t="s">
        <v>2147</v>
      </c>
      <c r="H3372" t="str">
        <f t="shared" si="1063"/>
        <v>광주광역시 남구 봉선중앙로</v>
      </c>
    </row>
    <row r="3373" spans="1:8" x14ac:dyDescent="0.3">
      <c r="A3373" s="3" t="s">
        <v>9</v>
      </c>
      <c r="B3373" s="3" t="s">
        <v>2145</v>
      </c>
      <c r="C3373" s="3" t="s">
        <v>2146</v>
      </c>
      <c r="D3373" s="3" t="str">
        <f t="shared" si="1058"/>
        <v>신*식</v>
      </c>
      <c r="E3373" s="3" t="s">
        <v>66</v>
      </c>
      <c r="F3373" s="3" t="s">
        <v>13</v>
      </c>
      <c r="G3373" s="3" t="s">
        <v>2147</v>
      </c>
      <c r="H3373" t="str">
        <f t="shared" si="1063"/>
        <v>광주광역시 남구 봉선중앙로</v>
      </c>
    </row>
    <row r="3374" spans="1:8" x14ac:dyDescent="0.3">
      <c r="A3374" s="3" t="s">
        <v>22</v>
      </c>
      <c r="B3374" s="3" t="s">
        <v>2148</v>
      </c>
      <c r="C3374" s="3" t="s">
        <v>2149</v>
      </c>
      <c r="D3374" s="3" t="str">
        <f t="shared" si="1058"/>
        <v>천*진</v>
      </c>
      <c r="E3374" s="3" t="s">
        <v>68</v>
      </c>
      <c r="F3374" s="3" t="s">
        <v>13</v>
      </c>
      <c r="G3374" s="3" t="s">
        <v>2150</v>
      </c>
      <c r="H3374" t="str">
        <f t="shared" ref="H3374" si="1064">LEFT(G3374,12)</f>
        <v>광주광역시 남구 월광길</v>
      </c>
    </row>
    <row r="3375" spans="1:8" x14ac:dyDescent="0.3">
      <c r="A3375" s="3" t="s">
        <v>33</v>
      </c>
      <c r="B3375" s="3" t="s">
        <v>2151</v>
      </c>
      <c r="C3375" s="3" t="s">
        <v>2152</v>
      </c>
      <c r="D3375" s="3" t="str">
        <f t="shared" si="1058"/>
        <v>김*방</v>
      </c>
      <c r="E3375" s="3" t="s">
        <v>91</v>
      </c>
      <c r="F3375" s="3" t="s">
        <v>47</v>
      </c>
      <c r="G3375" s="3" t="s">
        <v>2153</v>
      </c>
      <c r="H3375" t="str">
        <f>LEFT(G3375,13)</f>
        <v>광주광역시 남구 진제1길</v>
      </c>
    </row>
    <row r="3376" spans="1:8" x14ac:dyDescent="0.3">
      <c r="A3376" s="3" t="s">
        <v>33</v>
      </c>
      <c r="B3376" s="3" t="s">
        <v>2154</v>
      </c>
      <c r="C3376" s="3" t="s">
        <v>2152</v>
      </c>
      <c r="D3376" s="3" t="str">
        <f t="shared" si="1058"/>
        <v>김*방</v>
      </c>
      <c r="E3376" s="3" t="s">
        <v>34</v>
      </c>
      <c r="F3376" s="3" t="s">
        <v>47</v>
      </c>
      <c r="G3376" s="3" t="s">
        <v>2153</v>
      </c>
      <c r="H3376" t="str">
        <f t="shared" ref="H3376:H3382" si="1065">LEFT(G3376,13)</f>
        <v>광주광역시 남구 진제1길</v>
      </c>
    </row>
    <row r="3377" spans="1:8" x14ac:dyDescent="0.3">
      <c r="A3377" s="3" t="s">
        <v>20</v>
      </c>
      <c r="B3377" s="3" t="s">
        <v>2154</v>
      </c>
      <c r="C3377" s="3" t="s">
        <v>2152</v>
      </c>
      <c r="D3377" s="3" t="str">
        <f t="shared" si="1058"/>
        <v>김*방</v>
      </c>
      <c r="E3377" s="3" t="s">
        <v>34</v>
      </c>
      <c r="F3377" s="3" t="s">
        <v>47</v>
      </c>
      <c r="G3377" s="3" t="s">
        <v>2153</v>
      </c>
      <c r="H3377" t="str">
        <f t="shared" si="1065"/>
        <v>광주광역시 남구 진제1길</v>
      </c>
    </row>
    <row r="3378" spans="1:8" x14ac:dyDescent="0.3">
      <c r="A3378" s="3" t="s">
        <v>20</v>
      </c>
      <c r="B3378" s="3" t="s">
        <v>2155</v>
      </c>
      <c r="C3378" s="3" t="s">
        <v>2152</v>
      </c>
      <c r="D3378" s="3" t="str">
        <f t="shared" si="1058"/>
        <v>김*방</v>
      </c>
      <c r="E3378" s="3" t="s">
        <v>34</v>
      </c>
      <c r="F3378" s="3" t="s">
        <v>47</v>
      </c>
      <c r="G3378" s="3" t="s">
        <v>2153</v>
      </c>
      <c r="H3378" t="str">
        <f t="shared" si="1065"/>
        <v>광주광역시 남구 진제1길</v>
      </c>
    </row>
    <row r="3379" spans="1:8" x14ac:dyDescent="0.3">
      <c r="A3379" s="3" t="s">
        <v>20</v>
      </c>
      <c r="B3379" s="3" t="s">
        <v>2151</v>
      </c>
      <c r="C3379" s="3" t="s">
        <v>2152</v>
      </c>
      <c r="D3379" s="3" t="str">
        <f t="shared" si="1058"/>
        <v>김*방</v>
      </c>
      <c r="E3379" s="3" t="s">
        <v>2156</v>
      </c>
      <c r="F3379" s="3" t="s">
        <v>47</v>
      </c>
      <c r="G3379" s="3" t="s">
        <v>2153</v>
      </c>
      <c r="H3379" t="str">
        <f t="shared" si="1065"/>
        <v>광주광역시 남구 진제1길</v>
      </c>
    </row>
    <row r="3380" spans="1:8" x14ac:dyDescent="0.3">
      <c r="A3380" s="3" t="s">
        <v>38</v>
      </c>
      <c r="B3380" s="3" t="s">
        <v>2154</v>
      </c>
      <c r="C3380" s="3" t="s">
        <v>2152</v>
      </c>
      <c r="D3380" s="3" t="str">
        <f t="shared" si="1058"/>
        <v>김*방</v>
      </c>
      <c r="E3380" s="3" t="s">
        <v>37</v>
      </c>
      <c r="F3380" s="3" t="s">
        <v>47</v>
      </c>
      <c r="G3380" s="3" t="s">
        <v>2153</v>
      </c>
      <c r="H3380" t="str">
        <f t="shared" si="1065"/>
        <v>광주광역시 남구 진제1길</v>
      </c>
    </row>
    <row r="3381" spans="1:8" x14ac:dyDescent="0.3">
      <c r="A3381" s="3" t="s">
        <v>33</v>
      </c>
      <c r="B3381" s="3" t="s">
        <v>2155</v>
      </c>
      <c r="C3381" s="3" t="s">
        <v>2152</v>
      </c>
      <c r="D3381" s="3" t="str">
        <f t="shared" si="1058"/>
        <v>김*방</v>
      </c>
      <c r="E3381" s="3" t="s">
        <v>2157</v>
      </c>
      <c r="F3381" s="3" t="s">
        <v>47</v>
      </c>
      <c r="G3381" s="3" t="s">
        <v>2153</v>
      </c>
      <c r="H3381" t="str">
        <f t="shared" si="1065"/>
        <v>광주광역시 남구 진제1길</v>
      </c>
    </row>
    <row r="3382" spans="1:8" x14ac:dyDescent="0.3">
      <c r="A3382" s="3" t="s">
        <v>38</v>
      </c>
      <c r="B3382" s="3" t="s">
        <v>2151</v>
      </c>
      <c r="C3382" s="3" t="s">
        <v>2152</v>
      </c>
      <c r="D3382" s="3" t="str">
        <f t="shared" si="1058"/>
        <v>김*방</v>
      </c>
      <c r="E3382" s="3" t="s">
        <v>120</v>
      </c>
      <c r="F3382" s="3" t="s">
        <v>47</v>
      </c>
      <c r="G3382" s="3" t="s">
        <v>2153</v>
      </c>
      <c r="H3382" t="str">
        <f t="shared" si="1065"/>
        <v>광주광역시 남구 진제1길</v>
      </c>
    </row>
    <row r="3383" spans="1:8" x14ac:dyDescent="0.3">
      <c r="A3383" s="3" t="s">
        <v>36</v>
      </c>
      <c r="B3383" s="3" t="s">
        <v>2158</v>
      </c>
      <c r="C3383" s="3" t="s">
        <v>2159</v>
      </c>
      <c r="D3383" s="3" t="str">
        <f t="shared" si="1058"/>
        <v>정*운</v>
      </c>
      <c r="E3383" s="3" t="s">
        <v>120</v>
      </c>
      <c r="F3383" s="3" t="s">
        <v>78</v>
      </c>
      <c r="G3383" s="3" t="s">
        <v>2160</v>
      </c>
      <c r="H3383" t="str">
        <f t="shared" ref="H3383" si="1066">LEFT(G3383,12)</f>
        <v>광주광역시 남구 회재로</v>
      </c>
    </row>
    <row r="3384" spans="1:8" x14ac:dyDescent="0.3">
      <c r="A3384" s="3" t="s">
        <v>9</v>
      </c>
      <c r="B3384" s="3" t="s">
        <v>2161</v>
      </c>
      <c r="C3384" s="3" t="s">
        <v>2162</v>
      </c>
      <c r="D3384" s="3" t="str">
        <f t="shared" si="1058"/>
        <v>박*근</v>
      </c>
      <c r="E3384" s="3" t="s">
        <v>2163</v>
      </c>
      <c r="F3384" s="3" t="s">
        <v>78</v>
      </c>
      <c r="G3384" s="3" t="s">
        <v>2164</v>
      </c>
      <c r="H3384" t="str">
        <f>LEFT(G3384,12)</f>
        <v>광주광역시 남구 회재로</v>
      </c>
    </row>
    <row r="3385" spans="1:8" x14ac:dyDescent="0.3">
      <c r="A3385" s="3" t="s">
        <v>22</v>
      </c>
      <c r="B3385" s="3" t="s">
        <v>2161</v>
      </c>
      <c r="C3385" s="3" t="s">
        <v>2162</v>
      </c>
      <c r="D3385" s="3" t="str">
        <f t="shared" si="1058"/>
        <v>박*근</v>
      </c>
      <c r="E3385" s="3" t="s">
        <v>74</v>
      </c>
      <c r="F3385" s="3" t="s">
        <v>78</v>
      </c>
      <c r="G3385" s="3" t="s">
        <v>2164</v>
      </c>
      <c r="H3385" t="str">
        <f t="shared" ref="H3385:H3387" si="1067">LEFT(G3385,12)</f>
        <v>광주광역시 남구 회재로</v>
      </c>
    </row>
    <row r="3386" spans="1:8" x14ac:dyDescent="0.3">
      <c r="A3386" s="3" t="s">
        <v>58</v>
      </c>
      <c r="B3386" s="3" t="s">
        <v>2165</v>
      </c>
      <c r="C3386" s="3" t="s">
        <v>2166</v>
      </c>
      <c r="D3386" s="3" t="str">
        <f t="shared" si="1058"/>
        <v>박*영</v>
      </c>
      <c r="E3386" s="3" t="s">
        <v>59</v>
      </c>
      <c r="F3386" s="3" t="s">
        <v>56</v>
      </c>
      <c r="G3386" s="3" t="s">
        <v>2167</v>
      </c>
      <c r="H3386" t="str">
        <f t="shared" si="1067"/>
        <v>광주광역시 북구 매곡로</v>
      </c>
    </row>
    <row r="3387" spans="1:8" x14ac:dyDescent="0.3">
      <c r="A3387" s="3" t="s">
        <v>36</v>
      </c>
      <c r="B3387" s="3" t="s">
        <v>2168</v>
      </c>
      <c r="C3387" s="3" t="s">
        <v>2169</v>
      </c>
      <c r="D3387" s="3" t="str">
        <f t="shared" si="1058"/>
        <v>정*호</v>
      </c>
      <c r="E3387" s="3" t="s">
        <v>2170</v>
      </c>
      <c r="F3387" s="3" t="s">
        <v>56</v>
      </c>
      <c r="G3387" s="3" t="s">
        <v>2171</v>
      </c>
      <c r="H3387" t="str">
        <f t="shared" si="1067"/>
        <v>광주광역시 북구 매곡로</v>
      </c>
    </row>
    <row r="3388" spans="1:8" x14ac:dyDescent="0.3">
      <c r="A3388" s="3" t="s">
        <v>58</v>
      </c>
      <c r="B3388" s="3" t="s">
        <v>2172</v>
      </c>
      <c r="C3388" s="3" t="s">
        <v>2173</v>
      </c>
      <c r="D3388" s="3" t="str">
        <f>LEFT(C3388,4)&amp;"****"&amp;RIGHT(C3388,1)</f>
        <v>주식회사****어</v>
      </c>
      <c r="E3388" s="3" t="s">
        <v>77</v>
      </c>
      <c r="F3388" s="3" t="s">
        <v>47</v>
      </c>
      <c r="G3388" s="3" t="s">
        <v>2174</v>
      </c>
      <c r="H3388" t="str">
        <f>LEFT(G3388,14)</f>
        <v>광주광역시 북구 문화소통로</v>
      </c>
    </row>
    <row r="3389" spans="1:8" x14ac:dyDescent="0.3">
      <c r="A3389" s="3" t="s">
        <v>30</v>
      </c>
      <c r="B3389" s="3" t="s">
        <v>2172</v>
      </c>
      <c r="C3389" s="3" t="s">
        <v>2173</v>
      </c>
      <c r="D3389" s="3" t="str">
        <f t="shared" ref="D3389:D3399" si="1068">LEFT(C3389,4)&amp;"****"&amp;RIGHT(C3389,1)</f>
        <v>주식회사****어</v>
      </c>
      <c r="E3389" s="3" t="s">
        <v>77</v>
      </c>
      <c r="F3389" s="3" t="s">
        <v>47</v>
      </c>
      <c r="G3389" s="3" t="s">
        <v>2174</v>
      </c>
      <c r="H3389" t="str">
        <f t="shared" ref="H3389:H3399" si="1069">LEFT(G3389,14)</f>
        <v>광주광역시 북구 문화소통로</v>
      </c>
    </row>
    <row r="3390" spans="1:8" x14ac:dyDescent="0.3">
      <c r="A3390" s="3" t="s">
        <v>36</v>
      </c>
      <c r="B3390" s="3" t="s">
        <v>2172</v>
      </c>
      <c r="C3390" s="3" t="s">
        <v>2173</v>
      </c>
      <c r="D3390" s="3" t="str">
        <f t="shared" si="1068"/>
        <v>주식회사****어</v>
      </c>
      <c r="E3390" s="3" t="s">
        <v>81</v>
      </c>
      <c r="F3390" s="3" t="s">
        <v>47</v>
      </c>
      <c r="G3390" s="3" t="s">
        <v>2174</v>
      </c>
      <c r="H3390" t="str">
        <f t="shared" si="1069"/>
        <v>광주광역시 북구 문화소통로</v>
      </c>
    </row>
    <row r="3391" spans="1:8" x14ac:dyDescent="0.3">
      <c r="A3391" s="3" t="s">
        <v>9</v>
      </c>
      <c r="B3391" s="3" t="s">
        <v>2175</v>
      </c>
      <c r="C3391" s="3" t="s">
        <v>2173</v>
      </c>
      <c r="D3391" s="3" t="str">
        <f t="shared" si="1068"/>
        <v>주식회사****어</v>
      </c>
      <c r="E3391" s="3" t="s">
        <v>2176</v>
      </c>
      <c r="F3391" s="3" t="s">
        <v>47</v>
      </c>
      <c r="G3391" s="3" t="s">
        <v>2174</v>
      </c>
      <c r="H3391" t="str">
        <f t="shared" si="1069"/>
        <v>광주광역시 북구 문화소통로</v>
      </c>
    </row>
    <row r="3392" spans="1:8" x14ac:dyDescent="0.3">
      <c r="A3392" s="3" t="s">
        <v>36</v>
      </c>
      <c r="B3392" s="3" t="s">
        <v>2177</v>
      </c>
      <c r="C3392" s="3" t="s">
        <v>2173</v>
      </c>
      <c r="D3392" s="3" t="str">
        <f t="shared" si="1068"/>
        <v>주식회사****어</v>
      </c>
      <c r="E3392" s="3" t="s">
        <v>120</v>
      </c>
      <c r="F3392" s="3" t="s">
        <v>13</v>
      </c>
      <c r="G3392" s="3" t="s">
        <v>2174</v>
      </c>
      <c r="H3392" t="str">
        <f t="shared" si="1069"/>
        <v>광주광역시 북구 문화소통로</v>
      </c>
    </row>
    <row r="3393" spans="1:8" x14ac:dyDescent="0.3">
      <c r="A3393" s="3" t="s">
        <v>22</v>
      </c>
      <c r="B3393" s="3" t="s">
        <v>2175</v>
      </c>
      <c r="C3393" s="3" t="s">
        <v>2173</v>
      </c>
      <c r="D3393" s="3" t="str">
        <f t="shared" si="1068"/>
        <v>주식회사****어</v>
      </c>
      <c r="E3393" s="3" t="s">
        <v>372</v>
      </c>
      <c r="F3393" s="3" t="s">
        <v>47</v>
      </c>
      <c r="G3393" s="3" t="s">
        <v>2174</v>
      </c>
      <c r="H3393" t="str">
        <f t="shared" si="1069"/>
        <v>광주광역시 북구 문화소통로</v>
      </c>
    </row>
    <row r="3394" spans="1:8" x14ac:dyDescent="0.3">
      <c r="A3394" s="3" t="s">
        <v>15</v>
      </c>
      <c r="B3394" s="3" t="s">
        <v>2172</v>
      </c>
      <c r="C3394" s="3" t="s">
        <v>2173</v>
      </c>
      <c r="D3394" s="3" t="str">
        <f t="shared" si="1068"/>
        <v>주식회사****어</v>
      </c>
      <c r="E3394" s="3" t="s">
        <v>193</v>
      </c>
      <c r="F3394" s="3" t="s">
        <v>47</v>
      </c>
      <c r="G3394" s="3" t="s">
        <v>2174</v>
      </c>
      <c r="H3394" t="str">
        <f t="shared" si="1069"/>
        <v>광주광역시 북구 문화소통로</v>
      </c>
    </row>
    <row r="3395" spans="1:8" x14ac:dyDescent="0.3">
      <c r="A3395" s="3" t="s">
        <v>33</v>
      </c>
      <c r="B3395" s="3" t="s">
        <v>2172</v>
      </c>
      <c r="C3395" s="3" t="s">
        <v>2173</v>
      </c>
      <c r="D3395" s="3" t="str">
        <f t="shared" si="1068"/>
        <v>주식회사****어</v>
      </c>
      <c r="E3395" s="3" t="s">
        <v>700</v>
      </c>
      <c r="F3395" s="3" t="s">
        <v>47</v>
      </c>
      <c r="G3395" s="3" t="s">
        <v>2174</v>
      </c>
      <c r="H3395" t="str">
        <f t="shared" si="1069"/>
        <v>광주광역시 북구 문화소통로</v>
      </c>
    </row>
    <row r="3396" spans="1:8" x14ac:dyDescent="0.3">
      <c r="A3396" s="3" t="s">
        <v>20</v>
      </c>
      <c r="B3396" s="3" t="s">
        <v>2172</v>
      </c>
      <c r="C3396" s="3" t="s">
        <v>2173</v>
      </c>
      <c r="D3396" s="3" t="str">
        <f t="shared" si="1068"/>
        <v>주식회사****어</v>
      </c>
      <c r="E3396" s="3" t="s">
        <v>700</v>
      </c>
      <c r="F3396" s="3" t="s">
        <v>47</v>
      </c>
      <c r="G3396" s="3" t="s">
        <v>2174</v>
      </c>
      <c r="H3396" t="str">
        <f t="shared" si="1069"/>
        <v>광주광역시 북구 문화소통로</v>
      </c>
    </row>
    <row r="3397" spans="1:8" x14ac:dyDescent="0.3">
      <c r="A3397" s="3" t="s">
        <v>9</v>
      </c>
      <c r="B3397" s="3" t="s">
        <v>2172</v>
      </c>
      <c r="C3397" s="3" t="s">
        <v>2173</v>
      </c>
      <c r="D3397" s="3" t="str">
        <f t="shared" si="1068"/>
        <v>주식회사****어</v>
      </c>
      <c r="E3397" s="3" t="s">
        <v>2178</v>
      </c>
      <c r="F3397" s="3" t="s">
        <v>47</v>
      </c>
      <c r="G3397" s="3" t="s">
        <v>2174</v>
      </c>
      <c r="H3397" t="str">
        <f t="shared" si="1069"/>
        <v>광주광역시 북구 문화소통로</v>
      </c>
    </row>
    <row r="3398" spans="1:8" x14ac:dyDescent="0.3">
      <c r="A3398" s="3" t="s">
        <v>22</v>
      </c>
      <c r="B3398" s="3" t="s">
        <v>2172</v>
      </c>
      <c r="C3398" s="3" t="s">
        <v>2173</v>
      </c>
      <c r="D3398" s="3" t="str">
        <f t="shared" si="1068"/>
        <v>주식회사****어</v>
      </c>
      <c r="E3398" s="3" t="s">
        <v>792</v>
      </c>
      <c r="F3398" s="3" t="s">
        <v>47</v>
      </c>
      <c r="G3398" s="3" t="s">
        <v>2174</v>
      </c>
      <c r="H3398" t="str">
        <f t="shared" si="1069"/>
        <v>광주광역시 북구 문화소통로</v>
      </c>
    </row>
    <row r="3399" spans="1:8" x14ac:dyDescent="0.3">
      <c r="A3399" s="3" t="s">
        <v>38</v>
      </c>
      <c r="B3399" s="3" t="s">
        <v>2172</v>
      </c>
      <c r="C3399" s="3" t="s">
        <v>2173</v>
      </c>
      <c r="D3399" s="3" t="str">
        <f t="shared" si="1068"/>
        <v>주식회사****어</v>
      </c>
      <c r="E3399" s="3" t="s">
        <v>2179</v>
      </c>
      <c r="F3399" s="3" t="s">
        <v>47</v>
      </c>
      <c r="G3399" s="3" t="s">
        <v>2174</v>
      </c>
      <c r="H3399" t="str">
        <f t="shared" si="1069"/>
        <v>광주광역시 북구 문화소통로</v>
      </c>
    </row>
    <row r="3400" spans="1:8" x14ac:dyDescent="0.3">
      <c r="A3400" s="3" t="s">
        <v>22</v>
      </c>
      <c r="B3400" s="3" t="s">
        <v>2180</v>
      </c>
      <c r="C3400" s="3" t="s">
        <v>2181</v>
      </c>
      <c r="D3400" s="3" t="str">
        <f t="shared" ref="D3400:D3404" si="1070">LEFT(C3400,1)&amp;"*"&amp;RIGHT(C3400,1)</f>
        <v>조*형</v>
      </c>
      <c r="E3400" s="3" t="s">
        <v>74</v>
      </c>
      <c r="F3400" s="3" t="s">
        <v>13</v>
      </c>
      <c r="G3400" s="3" t="s">
        <v>2182</v>
      </c>
      <c r="H3400" t="str">
        <f t="shared" ref="H3400:H3402" si="1071">LEFT(G3400,12)</f>
        <v>광주광역시 북구 양산로</v>
      </c>
    </row>
    <row r="3401" spans="1:8" x14ac:dyDescent="0.3">
      <c r="A3401" s="3" t="s">
        <v>9</v>
      </c>
      <c r="B3401" s="3" t="s">
        <v>2180</v>
      </c>
      <c r="C3401" s="3" t="s">
        <v>2181</v>
      </c>
      <c r="D3401" s="3" t="str">
        <f t="shared" si="1070"/>
        <v>조*형</v>
      </c>
      <c r="E3401" s="3" t="s">
        <v>72</v>
      </c>
      <c r="F3401" s="3" t="s">
        <v>13</v>
      </c>
      <c r="G3401" s="3" t="s">
        <v>2182</v>
      </c>
      <c r="H3401" t="str">
        <f t="shared" si="1071"/>
        <v>광주광역시 북구 양산로</v>
      </c>
    </row>
    <row r="3402" spans="1:8" x14ac:dyDescent="0.3">
      <c r="A3402" s="3" t="s">
        <v>15</v>
      </c>
      <c r="B3402" s="3" t="s">
        <v>2180</v>
      </c>
      <c r="C3402" s="3" t="s">
        <v>2181</v>
      </c>
      <c r="D3402" s="3" t="str">
        <f t="shared" si="1070"/>
        <v>조*형</v>
      </c>
      <c r="E3402" s="3" t="s">
        <v>2183</v>
      </c>
      <c r="F3402" s="3" t="s">
        <v>13</v>
      </c>
      <c r="G3402" s="3" t="s">
        <v>2182</v>
      </c>
      <c r="H3402" t="str">
        <f t="shared" si="1071"/>
        <v>광주광역시 북구 양산로</v>
      </c>
    </row>
    <row r="3403" spans="1:8" x14ac:dyDescent="0.3">
      <c r="A3403" s="3" t="s">
        <v>22</v>
      </c>
      <c r="B3403" s="3" t="s">
        <v>2184</v>
      </c>
      <c r="C3403" s="3" t="s">
        <v>2185</v>
      </c>
      <c r="D3403" s="3" t="str">
        <f t="shared" si="1070"/>
        <v>이*운</v>
      </c>
      <c r="E3403" s="3" t="s">
        <v>74</v>
      </c>
      <c r="F3403" s="3" t="s">
        <v>47</v>
      </c>
      <c r="G3403" s="3" t="s">
        <v>2186</v>
      </c>
      <c r="H3403" t="str">
        <f>LEFT(G3403,12)</f>
        <v>광주광역시 북구 우치로</v>
      </c>
    </row>
    <row r="3404" spans="1:8" x14ac:dyDescent="0.3">
      <c r="A3404" s="3" t="s">
        <v>32</v>
      </c>
      <c r="B3404" s="3" t="s">
        <v>2187</v>
      </c>
      <c r="C3404" s="3" t="s">
        <v>2188</v>
      </c>
      <c r="D3404" s="3" t="str">
        <f t="shared" si="1070"/>
        <v>강*모</v>
      </c>
      <c r="E3404" s="3" t="s">
        <v>2189</v>
      </c>
      <c r="F3404" s="3" t="s">
        <v>56</v>
      </c>
      <c r="G3404" s="3" t="s">
        <v>2190</v>
      </c>
      <c r="H3404" t="str">
        <f>LEFT(G3404,12)</f>
        <v>광주광역시 북구 군왕로</v>
      </c>
    </row>
    <row r="3405" spans="1:8" x14ac:dyDescent="0.3">
      <c r="A3405" s="3" t="s">
        <v>22</v>
      </c>
      <c r="B3405" s="3" t="s">
        <v>2191</v>
      </c>
      <c r="C3405" s="3" t="s">
        <v>2192</v>
      </c>
      <c r="D3405" s="3" t="str">
        <f>LEFT(C3405,1)&amp;"*"&amp;RIGHT(C3405,1)</f>
        <v>임*리</v>
      </c>
      <c r="E3405" s="3" t="s">
        <v>471</v>
      </c>
      <c r="F3405" s="3" t="s">
        <v>56</v>
      </c>
      <c r="G3405" s="3" t="s">
        <v>2190</v>
      </c>
      <c r="H3405" t="str">
        <f>LEFT(G3405,12)</f>
        <v>광주광역시 북구 군왕로</v>
      </c>
    </row>
    <row r="3406" spans="1:8" x14ac:dyDescent="0.3">
      <c r="A3406" s="3" t="s">
        <v>15</v>
      </c>
      <c r="B3406" s="3" t="s">
        <v>2193</v>
      </c>
      <c r="C3406" s="3" t="s">
        <v>2194</v>
      </c>
      <c r="D3406" s="3" t="str">
        <f t="shared" ref="D3406:D3452" si="1072">LEFT(C3406,1)&amp;"*"&amp;RIGHT(C3406,1)</f>
        <v>송*호</v>
      </c>
      <c r="E3406" s="3" t="s">
        <v>66</v>
      </c>
      <c r="F3406" s="3" t="s">
        <v>56</v>
      </c>
      <c r="G3406" s="3" t="s">
        <v>2195</v>
      </c>
      <c r="H3406" t="str">
        <f t="shared" ref="H3406:H3408" si="1073">LEFT(G3406,14)</f>
        <v xml:space="preserve">광주광역시 북구 동배들길 </v>
      </c>
    </row>
    <row r="3407" spans="1:8" x14ac:dyDescent="0.3">
      <c r="A3407" s="3" t="s">
        <v>22</v>
      </c>
      <c r="B3407" s="3" t="s">
        <v>2193</v>
      </c>
      <c r="C3407" s="3" t="s">
        <v>2194</v>
      </c>
      <c r="D3407" s="3" t="str">
        <f t="shared" si="1072"/>
        <v>송*호</v>
      </c>
      <c r="E3407" s="3" t="s">
        <v>68</v>
      </c>
      <c r="F3407" s="3" t="s">
        <v>56</v>
      </c>
      <c r="G3407" s="3" t="s">
        <v>2195</v>
      </c>
      <c r="H3407" t="str">
        <f t="shared" si="1073"/>
        <v xml:space="preserve">광주광역시 북구 동배들길 </v>
      </c>
    </row>
    <row r="3408" spans="1:8" x14ac:dyDescent="0.3">
      <c r="A3408" s="3" t="s">
        <v>9</v>
      </c>
      <c r="B3408" s="3" t="s">
        <v>2193</v>
      </c>
      <c r="C3408" s="3" t="s">
        <v>2194</v>
      </c>
      <c r="D3408" s="3" t="str">
        <f t="shared" si="1072"/>
        <v>송*호</v>
      </c>
      <c r="E3408" s="3" t="s">
        <v>66</v>
      </c>
      <c r="F3408" s="3" t="s">
        <v>56</v>
      </c>
      <c r="G3408" s="3" t="s">
        <v>2195</v>
      </c>
      <c r="H3408" t="str">
        <f t="shared" si="1073"/>
        <v xml:space="preserve">광주광역시 북구 동배들길 </v>
      </c>
    </row>
    <row r="3409" spans="1:8" x14ac:dyDescent="0.3">
      <c r="A3409" s="3" t="s">
        <v>20</v>
      </c>
      <c r="B3409" s="3" t="s">
        <v>2196</v>
      </c>
      <c r="C3409" s="3" t="s">
        <v>2197</v>
      </c>
      <c r="D3409" s="3" t="str">
        <f t="shared" si="1072"/>
        <v>김*미</v>
      </c>
      <c r="E3409" s="3" t="s">
        <v>91</v>
      </c>
      <c r="F3409" s="3" t="s">
        <v>13</v>
      </c>
      <c r="G3409" s="3" t="s">
        <v>2198</v>
      </c>
      <c r="H3409" t="str">
        <f t="shared" ref="H3409:H3415" si="1074">LEFT(G3409,12)</f>
        <v>광주광역시 북구 면앙로</v>
      </c>
    </row>
    <row r="3410" spans="1:8" x14ac:dyDescent="0.3">
      <c r="A3410" s="3" t="s">
        <v>15</v>
      </c>
      <c r="B3410" s="3" t="s">
        <v>2196</v>
      </c>
      <c r="C3410" s="3" t="s">
        <v>2197</v>
      </c>
      <c r="D3410" s="3" t="str">
        <f t="shared" si="1072"/>
        <v>김*미</v>
      </c>
      <c r="E3410" s="3" t="s">
        <v>148</v>
      </c>
      <c r="F3410" s="3" t="s">
        <v>13</v>
      </c>
      <c r="G3410" s="3" t="s">
        <v>2198</v>
      </c>
      <c r="H3410" t="str">
        <f t="shared" si="1074"/>
        <v>광주광역시 북구 면앙로</v>
      </c>
    </row>
    <row r="3411" spans="1:8" x14ac:dyDescent="0.3">
      <c r="A3411" s="3" t="s">
        <v>22</v>
      </c>
      <c r="B3411" s="3" t="s">
        <v>2196</v>
      </c>
      <c r="C3411" s="3" t="s">
        <v>2197</v>
      </c>
      <c r="D3411" s="3" t="str">
        <f t="shared" si="1072"/>
        <v>김*미</v>
      </c>
      <c r="E3411" s="3" t="s">
        <v>187</v>
      </c>
      <c r="F3411" s="3" t="s">
        <v>13</v>
      </c>
      <c r="G3411" s="3" t="s">
        <v>2198</v>
      </c>
      <c r="H3411" t="str">
        <f t="shared" si="1074"/>
        <v>광주광역시 북구 면앙로</v>
      </c>
    </row>
    <row r="3412" spans="1:8" x14ac:dyDescent="0.3">
      <c r="A3412" s="3" t="s">
        <v>22</v>
      </c>
      <c r="B3412" s="3" t="s">
        <v>2199</v>
      </c>
      <c r="C3412" s="3" t="s">
        <v>2200</v>
      </c>
      <c r="D3412" s="3" t="str">
        <f t="shared" si="1072"/>
        <v>김*수</v>
      </c>
      <c r="E3412" s="3" t="s">
        <v>68</v>
      </c>
      <c r="F3412" s="3" t="s">
        <v>56</v>
      </c>
      <c r="G3412" s="3" t="s">
        <v>2201</v>
      </c>
      <c r="H3412" t="str">
        <f t="shared" si="1074"/>
        <v>광주광역시 북구 면앙로</v>
      </c>
    </row>
    <row r="3413" spans="1:8" x14ac:dyDescent="0.3">
      <c r="A3413" s="3" t="s">
        <v>9</v>
      </c>
      <c r="B3413" s="3" t="s">
        <v>2199</v>
      </c>
      <c r="C3413" s="3" t="s">
        <v>2200</v>
      </c>
      <c r="D3413" s="3" t="str">
        <f t="shared" si="1072"/>
        <v>김*수</v>
      </c>
      <c r="E3413" s="3" t="s">
        <v>2202</v>
      </c>
      <c r="F3413" s="3" t="s">
        <v>56</v>
      </c>
      <c r="G3413" s="3" t="s">
        <v>2201</v>
      </c>
      <c r="H3413" t="str">
        <f t="shared" si="1074"/>
        <v>광주광역시 북구 면앙로</v>
      </c>
    </row>
    <row r="3414" spans="1:8" x14ac:dyDescent="0.3">
      <c r="A3414" s="3" t="s">
        <v>33</v>
      </c>
      <c r="B3414" s="3" t="s">
        <v>2203</v>
      </c>
      <c r="C3414" s="3" t="s">
        <v>2200</v>
      </c>
      <c r="D3414" s="3" t="str">
        <f t="shared" si="1072"/>
        <v>김*수</v>
      </c>
      <c r="E3414" s="3" t="s">
        <v>2204</v>
      </c>
      <c r="F3414" s="3" t="s">
        <v>56</v>
      </c>
      <c r="G3414" s="3" t="s">
        <v>2201</v>
      </c>
      <c r="H3414" t="str">
        <f t="shared" si="1074"/>
        <v>광주광역시 북구 면앙로</v>
      </c>
    </row>
    <row r="3415" spans="1:8" x14ac:dyDescent="0.3">
      <c r="A3415" s="3" t="s">
        <v>9</v>
      </c>
      <c r="B3415" s="3" t="s">
        <v>2196</v>
      </c>
      <c r="C3415" s="3" t="s">
        <v>2197</v>
      </c>
      <c r="D3415" s="3" t="str">
        <f t="shared" si="1072"/>
        <v>김*미</v>
      </c>
      <c r="E3415" s="3" t="s">
        <v>148</v>
      </c>
      <c r="F3415" s="3" t="s">
        <v>13</v>
      </c>
      <c r="G3415" s="3" t="s">
        <v>2198</v>
      </c>
      <c r="H3415" t="str">
        <f t="shared" si="1074"/>
        <v>광주광역시 북구 면앙로</v>
      </c>
    </row>
    <row r="3416" spans="1:8" x14ac:dyDescent="0.3">
      <c r="A3416" s="3" t="s">
        <v>20</v>
      </c>
      <c r="B3416" s="3" t="s">
        <v>2205</v>
      </c>
      <c r="C3416" s="3" t="s">
        <v>2206</v>
      </c>
      <c r="D3416" s="3" t="str">
        <f t="shared" si="1072"/>
        <v>김*평</v>
      </c>
      <c r="E3416" s="3" t="s">
        <v>91</v>
      </c>
      <c r="F3416" s="3" t="s">
        <v>56</v>
      </c>
      <c r="G3416" s="3" t="s">
        <v>2207</v>
      </c>
      <c r="H3416" t="str">
        <f>LEFT(G3416,13)</f>
        <v>광주광역시 북구 북문대로</v>
      </c>
    </row>
    <row r="3417" spans="1:8" x14ac:dyDescent="0.3">
      <c r="A3417" s="3" t="s">
        <v>22</v>
      </c>
      <c r="B3417" s="3" t="s">
        <v>2205</v>
      </c>
      <c r="C3417" s="3" t="s">
        <v>2206</v>
      </c>
      <c r="D3417" s="3" t="str">
        <f t="shared" si="1072"/>
        <v>김*평</v>
      </c>
      <c r="E3417" s="3" t="s">
        <v>187</v>
      </c>
      <c r="F3417" s="3" t="s">
        <v>56</v>
      </c>
      <c r="G3417" s="3" t="s">
        <v>2207</v>
      </c>
      <c r="H3417" t="str">
        <f t="shared" ref="H3417:H3420" si="1075">LEFT(G3417,13)</f>
        <v>광주광역시 북구 북문대로</v>
      </c>
    </row>
    <row r="3418" spans="1:8" x14ac:dyDescent="0.3">
      <c r="A3418" s="3" t="s">
        <v>9</v>
      </c>
      <c r="B3418" s="3" t="s">
        <v>2205</v>
      </c>
      <c r="C3418" s="3" t="s">
        <v>2206</v>
      </c>
      <c r="D3418" s="3" t="str">
        <f t="shared" si="1072"/>
        <v>김*평</v>
      </c>
      <c r="E3418" s="3" t="s">
        <v>148</v>
      </c>
      <c r="F3418" s="3" t="s">
        <v>56</v>
      </c>
      <c r="G3418" s="3" t="s">
        <v>2207</v>
      </c>
      <c r="H3418" t="str">
        <f t="shared" si="1075"/>
        <v>광주광역시 북구 북문대로</v>
      </c>
    </row>
    <row r="3419" spans="1:8" x14ac:dyDescent="0.3">
      <c r="A3419" s="3" t="s">
        <v>15</v>
      </c>
      <c r="B3419" s="3" t="s">
        <v>2205</v>
      </c>
      <c r="C3419" s="3" t="s">
        <v>2206</v>
      </c>
      <c r="D3419" s="3" t="str">
        <f t="shared" si="1072"/>
        <v>김*평</v>
      </c>
      <c r="E3419" s="3" t="s">
        <v>148</v>
      </c>
      <c r="F3419" s="3" t="s">
        <v>56</v>
      </c>
      <c r="G3419" s="3" t="s">
        <v>2207</v>
      </c>
      <c r="H3419" t="str">
        <f t="shared" si="1075"/>
        <v>광주광역시 북구 북문대로</v>
      </c>
    </row>
    <row r="3420" spans="1:8" x14ac:dyDescent="0.3">
      <c r="A3420" s="3" t="s">
        <v>33</v>
      </c>
      <c r="B3420" s="3" t="s">
        <v>2205</v>
      </c>
      <c r="C3420" s="3" t="s">
        <v>2206</v>
      </c>
      <c r="D3420" s="3" t="str">
        <f t="shared" si="1072"/>
        <v>김*평</v>
      </c>
      <c r="E3420" s="3" t="s">
        <v>2208</v>
      </c>
      <c r="F3420" s="3" t="s">
        <v>56</v>
      </c>
      <c r="G3420" s="3" t="s">
        <v>2207</v>
      </c>
      <c r="H3420" t="str">
        <f t="shared" si="1075"/>
        <v>광주광역시 북구 북문대로</v>
      </c>
    </row>
    <row r="3421" spans="1:8" x14ac:dyDescent="0.3">
      <c r="A3421" s="3" t="s">
        <v>22</v>
      </c>
      <c r="B3421" s="3" t="s">
        <v>2209</v>
      </c>
      <c r="C3421" s="3" t="s">
        <v>2210</v>
      </c>
      <c r="D3421" s="3" t="str">
        <f t="shared" si="1072"/>
        <v>이*수</v>
      </c>
      <c r="E3421" s="3" t="s">
        <v>258</v>
      </c>
      <c r="F3421" s="3" t="s">
        <v>13</v>
      </c>
      <c r="G3421" s="3" t="s">
        <v>2211</v>
      </c>
      <c r="H3421" t="str">
        <f>LEFT(G3421,12)</f>
        <v>광주광역시 북구 서방로</v>
      </c>
    </row>
    <row r="3422" spans="1:8" x14ac:dyDescent="0.3">
      <c r="A3422" s="3" t="s">
        <v>20</v>
      </c>
      <c r="B3422" s="3" t="s">
        <v>2212</v>
      </c>
      <c r="C3422" s="3" t="s">
        <v>2213</v>
      </c>
      <c r="D3422" s="3" t="str">
        <f t="shared" si="1072"/>
        <v>양*걸</v>
      </c>
      <c r="E3422" s="3" t="s">
        <v>2214</v>
      </c>
      <c r="F3422" s="3" t="s">
        <v>56</v>
      </c>
      <c r="G3422" s="3" t="s">
        <v>2215</v>
      </c>
      <c r="H3422" t="str">
        <f>LEFT(G3422,12)</f>
        <v>광주광역시 북구 송월로</v>
      </c>
    </row>
    <row r="3423" spans="1:8" x14ac:dyDescent="0.3">
      <c r="A3423" s="3" t="s">
        <v>20</v>
      </c>
      <c r="B3423" s="3" t="s">
        <v>2216</v>
      </c>
      <c r="C3423" s="3" t="s">
        <v>2217</v>
      </c>
      <c r="D3423" s="3" t="str">
        <f t="shared" si="1072"/>
        <v>곽*선</v>
      </c>
      <c r="E3423" s="3" t="s">
        <v>98</v>
      </c>
      <c r="F3423" s="3" t="s">
        <v>47</v>
      </c>
      <c r="G3423" s="3" t="s">
        <v>2218</v>
      </c>
      <c r="H3423" t="str">
        <f t="shared" ref="H3423:H3435" si="1076">LEFT(G3423,12)</f>
        <v>광주광역시 북구 유동길</v>
      </c>
    </row>
    <row r="3424" spans="1:8" x14ac:dyDescent="0.3">
      <c r="A3424" s="3" t="s">
        <v>33</v>
      </c>
      <c r="B3424" s="3" t="s">
        <v>2216</v>
      </c>
      <c r="C3424" s="3" t="s">
        <v>2217</v>
      </c>
      <c r="D3424" s="3" t="str">
        <f t="shared" si="1072"/>
        <v>곽*선</v>
      </c>
      <c r="E3424" s="3" t="s">
        <v>98</v>
      </c>
      <c r="F3424" s="3" t="s">
        <v>47</v>
      </c>
      <c r="G3424" s="3" t="s">
        <v>2218</v>
      </c>
      <c r="H3424" t="str">
        <f t="shared" si="1076"/>
        <v>광주광역시 북구 유동길</v>
      </c>
    </row>
    <row r="3425" spans="1:8" x14ac:dyDescent="0.3">
      <c r="A3425" s="3" t="s">
        <v>38</v>
      </c>
      <c r="B3425" s="3" t="s">
        <v>2216</v>
      </c>
      <c r="C3425" s="3" t="s">
        <v>2217</v>
      </c>
      <c r="D3425" s="3" t="str">
        <f t="shared" si="1072"/>
        <v>곽*선</v>
      </c>
      <c r="E3425" s="3" t="s">
        <v>1375</v>
      </c>
      <c r="F3425" s="3" t="s">
        <v>47</v>
      </c>
      <c r="G3425" s="3" t="s">
        <v>2218</v>
      </c>
      <c r="H3425" t="str">
        <f t="shared" si="1076"/>
        <v>광주광역시 북구 유동길</v>
      </c>
    </row>
    <row r="3426" spans="1:8" x14ac:dyDescent="0.3">
      <c r="A3426" s="3" t="s">
        <v>15</v>
      </c>
      <c r="B3426" s="3" t="s">
        <v>2216</v>
      </c>
      <c r="C3426" s="3" t="s">
        <v>2217</v>
      </c>
      <c r="D3426" s="3" t="str">
        <f t="shared" si="1072"/>
        <v>곽*선</v>
      </c>
      <c r="E3426" s="3" t="s">
        <v>72</v>
      </c>
      <c r="F3426" s="3" t="s">
        <v>47</v>
      </c>
      <c r="G3426" s="3" t="s">
        <v>2218</v>
      </c>
      <c r="H3426" t="str">
        <f t="shared" si="1076"/>
        <v>광주광역시 북구 유동길</v>
      </c>
    </row>
    <row r="3427" spans="1:8" x14ac:dyDescent="0.3">
      <c r="A3427" s="3" t="s">
        <v>9</v>
      </c>
      <c r="B3427" s="3" t="s">
        <v>2219</v>
      </c>
      <c r="C3427" s="3" t="s">
        <v>2220</v>
      </c>
      <c r="D3427" s="3" t="str">
        <f t="shared" si="1072"/>
        <v>김*만</v>
      </c>
      <c r="E3427" s="3" t="s">
        <v>2221</v>
      </c>
      <c r="F3427" s="3" t="s">
        <v>78</v>
      </c>
      <c r="G3427" s="3" t="s">
        <v>2222</v>
      </c>
      <c r="H3427" t="str">
        <f t="shared" si="1076"/>
        <v>광주광역시 서구 농성동</v>
      </c>
    </row>
    <row r="3428" spans="1:8" x14ac:dyDescent="0.3">
      <c r="A3428" s="3" t="s">
        <v>20</v>
      </c>
      <c r="B3428" s="3" t="s">
        <v>2219</v>
      </c>
      <c r="C3428" s="3" t="s">
        <v>2220</v>
      </c>
      <c r="D3428" s="3" t="str">
        <f t="shared" si="1072"/>
        <v>김*만</v>
      </c>
      <c r="E3428" s="3" t="s">
        <v>2223</v>
      </c>
      <c r="F3428" s="3" t="s">
        <v>78</v>
      </c>
      <c r="G3428" s="3" t="s">
        <v>2222</v>
      </c>
      <c r="H3428" t="str">
        <f t="shared" si="1076"/>
        <v>광주광역시 서구 농성동</v>
      </c>
    </row>
    <row r="3429" spans="1:8" x14ac:dyDescent="0.3">
      <c r="A3429" s="3" t="s">
        <v>15</v>
      </c>
      <c r="B3429" s="3" t="s">
        <v>2219</v>
      </c>
      <c r="C3429" s="3" t="s">
        <v>2220</v>
      </c>
      <c r="D3429" s="3" t="str">
        <f t="shared" si="1072"/>
        <v>김*만</v>
      </c>
      <c r="E3429" s="3" t="s">
        <v>26</v>
      </c>
      <c r="F3429" s="3" t="s">
        <v>78</v>
      </c>
      <c r="G3429" s="3" t="s">
        <v>2222</v>
      </c>
      <c r="H3429" t="str">
        <f t="shared" si="1076"/>
        <v>광주광역시 서구 농성동</v>
      </c>
    </row>
    <row r="3430" spans="1:8" x14ac:dyDescent="0.3">
      <c r="A3430" s="3" t="s">
        <v>22</v>
      </c>
      <c r="B3430" s="3" t="s">
        <v>2224</v>
      </c>
      <c r="C3430" s="3" t="s">
        <v>2225</v>
      </c>
      <c r="D3430" s="3" t="str">
        <f t="shared" si="1072"/>
        <v>나*관</v>
      </c>
      <c r="E3430" s="3" t="s">
        <v>35</v>
      </c>
      <c r="F3430" s="3" t="s">
        <v>47</v>
      </c>
      <c r="G3430" s="3" t="s">
        <v>2226</v>
      </c>
      <c r="H3430" t="str">
        <f>LEFT(G3430,15)</f>
        <v>광주광역시 북구 첨단벤처소로</v>
      </c>
    </row>
    <row r="3431" spans="1:8" x14ac:dyDescent="0.3">
      <c r="A3431" s="3" t="s">
        <v>20</v>
      </c>
      <c r="B3431" s="3" t="s">
        <v>2224</v>
      </c>
      <c r="C3431" s="3" t="s">
        <v>2225</v>
      </c>
      <c r="D3431" s="3" t="str">
        <f t="shared" si="1072"/>
        <v>나*관</v>
      </c>
      <c r="E3431" s="3" t="s">
        <v>34</v>
      </c>
      <c r="F3431" s="3" t="s">
        <v>47</v>
      </c>
      <c r="G3431" s="3" t="s">
        <v>2226</v>
      </c>
      <c r="H3431" t="str">
        <f t="shared" ref="H3431:H3433" si="1077">LEFT(G3431,15)</f>
        <v>광주광역시 북구 첨단벤처소로</v>
      </c>
    </row>
    <row r="3432" spans="1:8" x14ac:dyDescent="0.3">
      <c r="A3432" s="3" t="s">
        <v>15</v>
      </c>
      <c r="B3432" s="3" t="s">
        <v>2224</v>
      </c>
      <c r="C3432" s="3" t="s">
        <v>2225</v>
      </c>
      <c r="D3432" s="3" t="str">
        <f t="shared" si="1072"/>
        <v>나*관</v>
      </c>
      <c r="E3432" s="3" t="s">
        <v>26</v>
      </c>
      <c r="F3432" s="3" t="s">
        <v>47</v>
      </c>
      <c r="G3432" s="3" t="s">
        <v>2226</v>
      </c>
      <c r="H3432" t="str">
        <f t="shared" si="1077"/>
        <v>광주광역시 북구 첨단벤처소로</v>
      </c>
    </row>
    <row r="3433" spans="1:8" x14ac:dyDescent="0.3">
      <c r="A3433" s="3" t="s">
        <v>9</v>
      </c>
      <c r="B3433" s="3" t="s">
        <v>2224</v>
      </c>
      <c r="C3433" s="3" t="s">
        <v>2225</v>
      </c>
      <c r="D3433" s="3" t="str">
        <f t="shared" si="1072"/>
        <v>나*관</v>
      </c>
      <c r="E3433" s="3" t="s">
        <v>26</v>
      </c>
      <c r="F3433" s="3" t="s">
        <v>47</v>
      </c>
      <c r="G3433" s="3" t="s">
        <v>2226</v>
      </c>
      <c r="H3433" t="str">
        <f t="shared" si="1077"/>
        <v>광주광역시 북구 첨단벤처소로</v>
      </c>
    </row>
    <row r="3434" spans="1:8" x14ac:dyDescent="0.3">
      <c r="A3434" s="3" t="s">
        <v>28</v>
      </c>
      <c r="B3434" s="3" t="s">
        <v>2227</v>
      </c>
      <c r="C3434" s="3" t="s">
        <v>2228</v>
      </c>
      <c r="D3434" s="3" t="str">
        <f t="shared" si="1072"/>
        <v>김*원</v>
      </c>
      <c r="E3434" s="3" t="s">
        <v>1972</v>
      </c>
      <c r="F3434" s="3" t="s">
        <v>78</v>
      </c>
      <c r="G3434" s="3" t="s">
        <v>2229</v>
      </c>
      <c r="H3434" t="str">
        <f t="shared" si="1076"/>
        <v>광주광역시 북구 평교로</v>
      </c>
    </row>
    <row r="3435" spans="1:8" x14ac:dyDescent="0.3">
      <c r="A3435" s="3" t="s">
        <v>30</v>
      </c>
      <c r="B3435" s="3" t="s">
        <v>2227</v>
      </c>
      <c r="C3435" s="3" t="s">
        <v>2228</v>
      </c>
      <c r="D3435" s="3" t="str">
        <f t="shared" si="1072"/>
        <v>김*원</v>
      </c>
      <c r="E3435" s="3" t="s">
        <v>1516</v>
      </c>
      <c r="F3435" s="3" t="s">
        <v>78</v>
      </c>
      <c r="G3435" s="3" t="s">
        <v>2229</v>
      </c>
      <c r="H3435" t="str">
        <f t="shared" si="1076"/>
        <v>광주광역시 북구 평교로</v>
      </c>
    </row>
    <row r="3436" spans="1:8" x14ac:dyDescent="0.3">
      <c r="A3436" s="3" t="s">
        <v>15</v>
      </c>
      <c r="B3436" s="3" t="s">
        <v>2230</v>
      </c>
      <c r="C3436" s="3" t="s">
        <v>2231</v>
      </c>
      <c r="D3436" s="3" t="str">
        <f t="shared" si="1072"/>
        <v>김*탁</v>
      </c>
      <c r="E3436" s="3" t="s">
        <v>177</v>
      </c>
      <c r="F3436" s="3" t="s">
        <v>13</v>
      </c>
      <c r="G3436" s="3" t="s">
        <v>2232</v>
      </c>
      <c r="H3436" t="str">
        <f>LEFT(G3436,13)</f>
        <v>광주광역시 광산구 대산로</v>
      </c>
    </row>
    <row r="3437" spans="1:8" x14ac:dyDescent="0.3">
      <c r="A3437" s="3" t="s">
        <v>33</v>
      </c>
      <c r="B3437" s="3" t="s">
        <v>2230</v>
      </c>
      <c r="C3437" s="3" t="s">
        <v>2231</v>
      </c>
      <c r="D3437" s="3" t="str">
        <f t="shared" si="1072"/>
        <v>김*탁</v>
      </c>
      <c r="E3437" s="3" t="s">
        <v>2233</v>
      </c>
      <c r="F3437" s="3" t="s">
        <v>13</v>
      </c>
      <c r="G3437" s="3" t="s">
        <v>2232</v>
      </c>
      <c r="H3437" t="str">
        <f t="shared" ref="H3437:H3439" si="1078">LEFT(G3437,13)</f>
        <v>광주광역시 광산구 대산로</v>
      </c>
    </row>
    <row r="3438" spans="1:8" x14ac:dyDescent="0.3">
      <c r="A3438" s="3" t="s">
        <v>9</v>
      </c>
      <c r="B3438" s="3" t="s">
        <v>2230</v>
      </c>
      <c r="C3438" s="3" t="s">
        <v>2231</v>
      </c>
      <c r="D3438" s="3" t="str">
        <f t="shared" si="1072"/>
        <v>김*탁</v>
      </c>
      <c r="E3438" s="3" t="s">
        <v>2234</v>
      </c>
      <c r="F3438" s="3" t="s">
        <v>13</v>
      </c>
      <c r="G3438" s="3" t="s">
        <v>2232</v>
      </c>
      <c r="H3438" t="str">
        <f t="shared" si="1078"/>
        <v>광주광역시 광산구 대산로</v>
      </c>
    </row>
    <row r="3439" spans="1:8" x14ac:dyDescent="0.3">
      <c r="A3439" s="3" t="s">
        <v>20</v>
      </c>
      <c r="B3439" s="3" t="s">
        <v>2230</v>
      </c>
      <c r="C3439" s="3" t="s">
        <v>2231</v>
      </c>
      <c r="D3439" s="3" t="str">
        <f t="shared" si="1072"/>
        <v>김*탁</v>
      </c>
      <c r="E3439" s="3" t="s">
        <v>2235</v>
      </c>
      <c r="F3439" s="3" t="s">
        <v>13</v>
      </c>
      <c r="G3439" s="3" t="s">
        <v>2232</v>
      </c>
      <c r="H3439" t="str">
        <f t="shared" si="1078"/>
        <v>광주광역시 광산구 대산로</v>
      </c>
    </row>
    <row r="3440" spans="1:8" x14ac:dyDescent="0.3">
      <c r="A3440" s="3" t="s">
        <v>9</v>
      </c>
      <c r="B3440" s="3" t="s">
        <v>2236</v>
      </c>
      <c r="C3440" s="3" t="s">
        <v>2237</v>
      </c>
      <c r="D3440" s="3" t="str">
        <f t="shared" si="1072"/>
        <v>박*용</v>
      </c>
      <c r="E3440" s="3" t="s">
        <v>66</v>
      </c>
      <c r="F3440" s="3" t="s">
        <v>13</v>
      </c>
      <c r="G3440" s="3" t="s">
        <v>2238</v>
      </c>
      <c r="H3440" t="str">
        <f t="shared" ref="H3440:H3450" si="1079">LEFT(G3440,14)</f>
        <v xml:space="preserve">광주광역시 광산구 손재로 </v>
      </c>
    </row>
    <row r="3441" spans="1:8" x14ac:dyDescent="0.3">
      <c r="A3441" s="3" t="s">
        <v>22</v>
      </c>
      <c r="B3441" s="3" t="s">
        <v>2239</v>
      </c>
      <c r="C3441" s="3" t="s">
        <v>2237</v>
      </c>
      <c r="D3441" s="3" t="str">
        <f t="shared" si="1072"/>
        <v>박*용</v>
      </c>
      <c r="E3441" s="3" t="s">
        <v>187</v>
      </c>
      <c r="F3441" s="3" t="s">
        <v>13</v>
      </c>
      <c r="G3441" s="3" t="s">
        <v>2238</v>
      </c>
      <c r="H3441" t="str">
        <f t="shared" si="1079"/>
        <v xml:space="preserve">광주광역시 광산구 손재로 </v>
      </c>
    </row>
    <row r="3442" spans="1:8" x14ac:dyDescent="0.3">
      <c r="A3442" s="3" t="s">
        <v>22</v>
      </c>
      <c r="B3442" s="3" t="s">
        <v>2236</v>
      </c>
      <c r="C3442" s="3" t="s">
        <v>2237</v>
      </c>
      <c r="D3442" s="3" t="str">
        <f t="shared" si="1072"/>
        <v>박*용</v>
      </c>
      <c r="E3442" s="3" t="s">
        <v>68</v>
      </c>
      <c r="F3442" s="3" t="s">
        <v>13</v>
      </c>
      <c r="G3442" s="3" t="s">
        <v>2238</v>
      </c>
      <c r="H3442" t="str">
        <f t="shared" si="1079"/>
        <v xml:space="preserve">광주광역시 광산구 손재로 </v>
      </c>
    </row>
    <row r="3443" spans="1:8" x14ac:dyDescent="0.3">
      <c r="A3443" s="3" t="s">
        <v>9</v>
      </c>
      <c r="B3443" s="3" t="s">
        <v>2239</v>
      </c>
      <c r="C3443" s="3" t="s">
        <v>2237</v>
      </c>
      <c r="D3443" s="3" t="str">
        <f t="shared" si="1072"/>
        <v>박*용</v>
      </c>
      <c r="E3443" s="3" t="s">
        <v>148</v>
      </c>
      <c r="F3443" s="3" t="s">
        <v>13</v>
      </c>
      <c r="G3443" s="3" t="s">
        <v>2238</v>
      </c>
      <c r="H3443" t="str">
        <f t="shared" si="1079"/>
        <v xml:space="preserve">광주광역시 광산구 손재로 </v>
      </c>
    </row>
    <row r="3444" spans="1:8" x14ac:dyDescent="0.3">
      <c r="A3444" s="3" t="s">
        <v>15</v>
      </c>
      <c r="B3444" s="3" t="s">
        <v>2240</v>
      </c>
      <c r="C3444" s="3" t="s">
        <v>2241</v>
      </c>
      <c r="D3444" s="3" t="str">
        <f t="shared" si="1072"/>
        <v>정*문</v>
      </c>
      <c r="E3444" s="3" t="s">
        <v>26</v>
      </c>
      <c r="F3444" s="3" t="s">
        <v>78</v>
      </c>
      <c r="G3444" s="3" t="s">
        <v>2242</v>
      </c>
      <c r="H3444" t="str">
        <f t="shared" si="1079"/>
        <v>광주광역시 광산구 풍영정길</v>
      </c>
    </row>
    <row r="3445" spans="1:8" x14ac:dyDescent="0.3">
      <c r="A3445" s="3" t="s">
        <v>36</v>
      </c>
      <c r="B3445" s="3" t="s">
        <v>2240</v>
      </c>
      <c r="C3445" s="3" t="s">
        <v>2241</v>
      </c>
      <c r="D3445" s="3" t="str">
        <f t="shared" si="1072"/>
        <v>정*문</v>
      </c>
      <c r="E3445" s="3" t="s">
        <v>37</v>
      </c>
      <c r="F3445" s="3" t="s">
        <v>78</v>
      </c>
      <c r="G3445" s="3" t="s">
        <v>2242</v>
      </c>
      <c r="H3445" t="str">
        <f t="shared" si="1079"/>
        <v>광주광역시 광산구 풍영정길</v>
      </c>
    </row>
    <row r="3446" spans="1:8" x14ac:dyDescent="0.3">
      <c r="A3446" s="3" t="s">
        <v>20</v>
      </c>
      <c r="B3446" s="3" t="s">
        <v>2240</v>
      </c>
      <c r="C3446" s="3" t="s">
        <v>2241</v>
      </c>
      <c r="D3446" s="3" t="str">
        <f t="shared" si="1072"/>
        <v>정*문</v>
      </c>
      <c r="E3446" s="3" t="s">
        <v>34</v>
      </c>
      <c r="F3446" s="3" t="s">
        <v>78</v>
      </c>
      <c r="G3446" s="3" t="s">
        <v>2242</v>
      </c>
      <c r="H3446" t="str">
        <f t="shared" si="1079"/>
        <v>광주광역시 광산구 풍영정길</v>
      </c>
    </row>
    <row r="3447" spans="1:8" x14ac:dyDescent="0.3">
      <c r="A3447" s="3" t="s">
        <v>9</v>
      </c>
      <c r="B3447" s="3" t="s">
        <v>2240</v>
      </c>
      <c r="C3447" s="3" t="s">
        <v>2241</v>
      </c>
      <c r="D3447" s="3" t="str">
        <f t="shared" si="1072"/>
        <v>정*문</v>
      </c>
      <c r="E3447" s="3" t="s">
        <v>26</v>
      </c>
      <c r="F3447" s="3" t="s">
        <v>78</v>
      </c>
      <c r="G3447" s="3" t="s">
        <v>2242</v>
      </c>
      <c r="H3447" t="str">
        <f t="shared" si="1079"/>
        <v>광주광역시 광산구 풍영정길</v>
      </c>
    </row>
    <row r="3448" spans="1:8" x14ac:dyDescent="0.3">
      <c r="A3448" s="3" t="s">
        <v>38</v>
      </c>
      <c r="B3448" s="3" t="s">
        <v>2240</v>
      </c>
      <c r="C3448" s="3" t="s">
        <v>2241</v>
      </c>
      <c r="D3448" s="3" t="str">
        <f t="shared" si="1072"/>
        <v>정*문</v>
      </c>
      <c r="E3448" s="3" t="s">
        <v>37</v>
      </c>
      <c r="F3448" s="3" t="s">
        <v>78</v>
      </c>
      <c r="G3448" s="3" t="s">
        <v>2242</v>
      </c>
      <c r="H3448" t="str">
        <f t="shared" si="1079"/>
        <v>광주광역시 광산구 풍영정길</v>
      </c>
    </row>
    <row r="3449" spans="1:8" x14ac:dyDescent="0.3">
      <c r="A3449" s="3" t="s">
        <v>22</v>
      </c>
      <c r="B3449" s="3" t="s">
        <v>2240</v>
      </c>
      <c r="C3449" s="3" t="s">
        <v>2241</v>
      </c>
      <c r="D3449" s="3" t="str">
        <f t="shared" si="1072"/>
        <v>정*문</v>
      </c>
      <c r="E3449" s="3" t="s">
        <v>2243</v>
      </c>
      <c r="F3449" s="3" t="s">
        <v>78</v>
      </c>
      <c r="G3449" s="3" t="s">
        <v>2242</v>
      </c>
      <c r="H3449" t="str">
        <f t="shared" si="1079"/>
        <v>광주광역시 광산구 풍영정길</v>
      </c>
    </row>
    <row r="3450" spans="1:8" x14ac:dyDescent="0.3">
      <c r="A3450" s="3" t="s">
        <v>33</v>
      </c>
      <c r="B3450" s="3" t="s">
        <v>2240</v>
      </c>
      <c r="C3450" s="3" t="s">
        <v>2241</v>
      </c>
      <c r="D3450" s="3" t="str">
        <f t="shared" si="1072"/>
        <v>정*문</v>
      </c>
      <c r="E3450" s="3" t="s">
        <v>34</v>
      </c>
      <c r="F3450" s="3" t="s">
        <v>78</v>
      </c>
      <c r="G3450" s="3" t="s">
        <v>2242</v>
      </c>
      <c r="H3450" t="str">
        <f t="shared" si="1079"/>
        <v>광주광역시 광산구 풍영정길</v>
      </c>
    </row>
    <row r="3451" spans="1:8" x14ac:dyDescent="0.3">
      <c r="A3451" s="3" t="s">
        <v>9</v>
      </c>
      <c r="B3451" s="3" t="s">
        <v>2244</v>
      </c>
      <c r="C3451" s="3" t="s">
        <v>2245</v>
      </c>
      <c r="D3451" s="3" t="str">
        <f t="shared" si="1072"/>
        <v>맹*현</v>
      </c>
      <c r="E3451" s="3" t="s">
        <v>943</v>
      </c>
      <c r="F3451" s="3" t="s">
        <v>13</v>
      </c>
      <c r="G3451" s="3" t="s">
        <v>2246</v>
      </c>
      <c r="H3451" t="str">
        <f>LEFT(G3451,13)</f>
        <v>광주광역시 광산구 목련로</v>
      </c>
    </row>
    <row r="3452" spans="1:8" x14ac:dyDescent="0.3">
      <c r="A3452" s="3" t="s">
        <v>22</v>
      </c>
      <c r="B3452" s="3" t="s">
        <v>2244</v>
      </c>
      <c r="C3452" s="3" t="s">
        <v>2245</v>
      </c>
      <c r="D3452" s="3" t="str">
        <f t="shared" si="1072"/>
        <v>맹*현</v>
      </c>
      <c r="E3452" s="3" t="s">
        <v>388</v>
      </c>
      <c r="F3452" s="3" t="s">
        <v>13</v>
      </c>
      <c r="G3452" s="3" t="s">
        <v>2246</v>
      </c>
      <c r="H3452" t="str">
        <f>LEFT(G3452,13)</f>
        <v>광주광역시 광산구 목련로</v>
      </c>
    </row>
    <row r="3453" spans="1:8" x14ac:dyDescent="0.3">
      <c r="A3453" s="3" t="s">
        <v>36</v>
      </c>
      <c r="B3453" s="3" t="s">
        <v>2247</v>
      </c>
      <c r="C3453" s="3" t="s">
        <v>2248</v>
      </c>
      <c r="D3453" s="3" t="str">
        <f>LEFT(C3453,1)&amp;"*****"&amp;RIGHT(C3453,1)</f>
        <v>소*****영</v>
      </c>
      <c r="E3453" s="3" t="s">
        <v>2249</v>
      </c>
      <c r="F3453" s="3" t="s">
        <v>13</v>
      </c>
      <c r="G3453" s="3" t="s">
        <v>2250</v>
      </c>
      <c r="H3453" t="str">
        <f>LEFT(G3453,13)</f>
        <v>광주광역시 광산구 비아로</v>
      </c>
    </row>
    <row r="3454" spans="1:8" x14ac:dyDescent="0.3">
      <c r="A3454" s="3" t="s">
        <v>32</v>
      </c>
      <c r="B3454" s="3" t="s">
        <v>2247</v>
      </c>
      <c r="C3454" s="3" t="s">
        <v>2248</v>
      </c>
      <c r="D3454" s="3" t="str">
        <f>LEFT(C3454,1)&amp;"*****"&amp;RIGHT(C3454,1)</f>
        <v>소*****영</v>
      </c>
      <c r="E3454" s="3" t="s">
        <v>55</v>
      </c>
      <c r="F3454" s="3" t="s">
        <v>13</v>
      </c>
      <c r="G3454" s="3" t="s">
        <v>2250</v>
      </c>
      <c r="H3454" t="str">
        <f>LEFT(G3454,13)</f>
        <v>광주광역시 광산구 비아로</v>
      </c>
    </row>
    <row r="3455" spans="1:8" x14ac:dyDescent="0.3">
      <c r="A3455" s="3" t="s">
        <v>33</v>
      </c>
      <c r="B3455" s="3" t="s">
        <v>2251</v>
      </c>
      <c r="C3455" s="3" t="s">
        <v>2252</v>
      </c>
      <c r="D3455" s="3" t="str">
        <f t="shared" ref="D3455:D3480" si="1080">LEFT(C3455,1)&amp;"*"&amp;RIGHT(C3455,1)</f>
        <v>김*봉</v>
      </c>
      <c r="E3455" s="3" t="s">
        <v>2253</v>
      </c>
      <c r="F3455" s="3" t="s">
        <v>13</v>
      </c>
      <c r="G3455" s="3" t="s">
        <v>2254</v>
      </c>
      <c r="H3455" t="str">
        <f t="shared" ref="H3455:H3458" si="1081">LEFT(G3455,13)</f>
        <v>광주광역시 광산구 송정로</v>
      </c>
    </row>
    <row r="3456" spans="1:8" x14ac:dyDescent="0.3">
      <c r="A3456" s="3" t="s">
        <v>32</v>
      </c>
      <c r="B3456" s="3" t="s">
        <v>2251</v>
      </c>
      <c r="C3456" s="3" t="s">
        <v>2252</v>
      </c>
      <c r="D3456" s="3" t="str">
        <f t="shared" si="1080"/>
        <v>김*봉</v>
      </c>
      <c r="E3456" s="3" t="s">
        <v>2255</v>
      </c>
      <c r="F3456" s="3" t="s">
        <v>13</v>
      </c>
      <c r="G3456" s="3" t="s">
        <v>2254</v>
      </c>
      <c r="H3456" t="str">
        <f t="shared" si="1081"/>
        <v>광주광역시 광산구 송정로</v>
      </c>
    </row>
    <row r="3457" spans="1:8" x14ac:dyDescent="0.3">
      <c r="A3457" s="3" t="s">
        <v>36</v>
      </c>
      <c r="B3457" s="3" t="s">
        <v>2251</v>
      </c>
      <c r="C3457" s="3" t="s">
        <v>2252</v>
      </c>
      <c r="D3457" s="3" t="str">
        <f t="shared" si="1080"/>
        <v>김*봉</v>
      </c>
      <c r="E3457" s="3" t="s">
        <v>2256</v>
      </c>
      <c r="F3457" s="3" t="s">
        <v>13</v>
      </c>
      <c r="G3457" s="3" t="s">
        <v>2254</v>
      </c>
      <c r="H3457" t="str">
        <f t="shared" si="1081"/>
        <v>광주광역시 광산구 송정로</v>
      </c>
    </row>
    <row r="3458" spans="1:8" x14ac:dyDescent="0.3">
      <c r="A3458" s="3" t="s">
        <v>38</v>
      </c>
      <c r="B3458" s="3" t="s">
        <v>2251</v>
      </c>
      <c r="C3458" s="3" t="s">
        <v>2252</v>
      </c>
      <c r="D3458" s="3" t="str">
        <f t="shared" si="1080"/>
        <v>김*봉</v>
      </c>
      <c r="E3458" s="3" t="s">
        <v>2257</v>
      </c>
      <c r="F3458" s="3" t="s">
        <v>13</v>
      </c>
      <c r="G3458" s="3" t="s">
        <v>2254</v>
      </c>
      <c r="H3458" t="str">
        <f t="shared" si="1081"/>
        <v>광주광역시 광산구 송정로</v>
      </c>
    </row>
    <row r="3459" spans="1:8" x14ac:dyDescent="0.3">
      <c r="A3459" s="3" t="s">
        <v>15</v>
      </c>
      <c r="B3459" s="3" t="s">
        <v>2258</v>
      </c>
      <c r="C3459" s="3" t="s">
        <v>2259</v>
      </c>
      <c r="D3459" s="3" t="str">
        <f t="shared" si="1080"/>
        <v>최*찬</v>
      </c>
      <c r="E3459" s="3" t="s">
        <v>2260</v>
      </c>
      <c r="F3459" s="3" t="s">
        <v>56</v>
      </c>
      <c r="G3459" s="3" t="s">
        <v>2261</v>
      </c>
      <c r="H3459" t="str">
        <f>LEFT(G3459,15)</f>
        <v>광주광역시 광산구 임방울대로</v>
      </c>
    </row>
    <row r="3460" spans="1:8" x14ac:dyDescent="0.3">
      <c r="A3460" s="3" t="s">
        <v>22</v>
      </c>
      <c r="B3460" s="3" t="s">
        <v>2258</v>
      </c>
      <c r="C3460" s="3" t="s">
        <v>2259</v>
      </c>
      <c r="D3460" s="3" t="str">
        <f t="shared" si="1080"/>
        <v>최*찬</v>
      </c>
      <c r="E3460" s="3" t="s">
        <v>2262</v>
      </c>
      <c r="F3460" s="3" t="s">
        <v>56</v>
      </c>
      <c r="G3460" s="3" t="s">
        <v>2261</v>
      </c>
      <c r="H3460" t="str">
        <f t="shared" ref="H3460:H3461" si="1082">LEFT(G3460,15)</f>
        <v>광주광역시 광산구 임방울대로</v>
      </c>
    </row>
    <row r="3461" spans="1:8" x14ac:dyDescent="0.3">
      <c r="A3461" s="3" t="s">
        <v>9</v>
      </c>
      <c r="B3461" s="3" t="s">
        <v>2258</v>
      </c>
      <c r="C3461" s="3" t="s">
        <v>2259</v>
      </c>
      <c r="D3461" s="3" t="str">
        <f t="shared" si="1080"/>
        <v>최*찬</v>
      </c>
      <c r="E3461" s="3" t="s">
        <v>1187</v>
      </c>
      <c r="F3461" s="3" t="s">
        <v>56</v>
      </c>
      <c r="G3461" s="3" t="s">
        <v>2261</v>
      </c>
      <c r="H3461" t="str">
        <f t="shared" si="1082"/>
        <v>광주광역시 광산구 임방울대로</v>
      </c>
    </row>
    <row r="3462" spans="1:8" x14ac:dyDescent="0.3">
      <c r="A3462" s="3" t="s">
        <v>33</v>
      </c>
      <c r="B3462" s="3" t="s">
        <v>2263</v>
      </c>
      <c r="C3462" s="3" t="s">
        <v>2264</v>
      </c>
      <c r="D3462" s="3" t="str">
        <f t="shared" si="1080"/>
        <v>황*영</v>
      </c>
      <c r="E3462" s="3" t="s">
        <v>2265</v>
      </c>
      <c r="F3462" s="3" t="s">
        <v>56</v>
      </c>
      <c r="G3462" s="3" t="s">
        <v>2266</v>
      </c>
      <c r="H3462" t="str">
        <f>LEFT(G3462,16)</f>
        <v>경기도 수원시 권선구 동수원로</v>
      </c>
    </row>
    <row r="3463" spans="1:8" x14ac:dyDescent="0.3">
      <c r="A3463" s="3" t="s">
        <v>30</v>
      </c>
      <c r="B3463" s="3" t="s">
        <v>2263</v>
      </c>
      <c r="C3463" s="3" t="s">
        <v>2264</v>
      </c>
      <c r="D3463" s="3" t="str">
        <f t="shared" si="1080"/>
        <v>황*영</v>
      </c>
      <c r="E3463" s="3" t="s">
        <v>114</v>
      </c>
      <c r="F3463" s="3" t="s">
        <v>56</v>
      </c>
      <c r="G3463" s="3" t="s">
        <v>2266</v>
      </c>
      <c r="H3463" t="str">
        <f t="shared" ref="H3463:H3467" si="1083">LEFT(G3463,16)</f>
        <v>경기도 수원시 권선구 동수원로</v>
      </c>
    </row>
    <row r="3464" spans="1:8" x14ac:dyDescent="0.3">
      <c r="A3464" s="3" t="s">
        <v>32</v>
      </c>
      <c r="B3464" s="3" t="s">
        <v>2263</v>
      </c>
      <c r="C3464" s="3" t="s">
        <v>2264</v>
      </c>
      <c r="D3464" s="3" t="str">
        <f t="shared" si="1080"/>
        <v>황*영</v>
      </c>
      <c r="E3464" s="3" t="s">
        <v>119</v>
      </c>
      <c r="F3464" s="3" t="s">
        <v>56</v>
      </c>
      <c r="G3464" s="3" t="s">
        <v>2266</v>
      </c>
      <c r="H3464" t="str">
        <f t="shared" si="1083"/>
        <v>경기도 수원시 권선구 동수원로</v>
      </c>
    </row>
    <row r="3465" spans="1:8" x14ac:dyDescent="0.3">
      <c r="A3465" s="3" t="s">
        <v>38</v>
      </c>
      <c r="B3465" s="3" t="s">
        <v>2263</v>
      </c>
      <c r="C3465" s="3" t="s">
        <v>2264</v>
      </c>
      <c r="D3465" s="3" t="str">
        <f t="shared" si="1080"/>
        <v>황*영</v>
      </c>
      <c r="E3465" s="3" t="s">
        <v>120</v>
      </c>
      <c r="F3465" s="3" t="s">
        <v>56</v>
      </c>
      <c r="G3465" s="3" t="s">
        <v>2266</v>
      </c>
      <c r="H3465" t="str">
        <f t="shared" si="1083"/>
        <v>경기도 수원시 권선구 동수원로</v>
      </c>
    </row>
    <row r="3466" spans="1:8" x14ac:dyDescent="0.3">
      <c r="A3466" s="3" t="s">
        <v>28</v>
      </c>
      <c r="B3466" s="3" t="s">
        <v>2263</v>
      </c>
      <c r="C3466" s="3" t="s">
        <v>2264</v>
      </c>
      <c r="D3466" s="3" t="str">
        <f t="shared" si="1080"/>
        <v>황*영</v>
      </c>
      <c r="E3466" s="3" t="s">
        <v>119</v>
      </c>
      <c r="F3466" s="3" t="s">
        <v>56</v>
      </c>
      <c r="G3466" s="3" t="s">
        <v>2266</v>
      </c>
      <c r="H3466" t="str">
        <f t="shared" si="1083"/>
        <v>경기도 수원시 권선구 동수원로</v>
      </c>
    </row>
    <row r="3467" spans="1:8" x14ac:dyDescent="0.3">
      <c r="A3467" s="3" t="s">
        <v>36</v>
      </c>
      <c r="B3467" s="3" t="s">
        <v>2263</v>
      </c>
      <c r="C3467" s="3" t="s">
        <v>2264</v>
      </c>
      <c r="D3467" s="3" t="str">
        <f t="shared" si="1080"/>
        <v>황*영</v>
      </c>
      <c r="E3467" s="3" t="s">
        <v>120</v>
      </c>
      <c r="F3467" s="3" t="s">
        <v>56</v>
      </c>
      <c r="G3467" s="3" t="s">
        <v>2266</v>
      </c>
      <c r="H3467" t="str">
        <f t="shared" si="1083"/>
        <v>경기도 수원시 권선구 동수원로</v>
      </c>
    </row>
    <row r="3468" spans="1:8" x14ac:dyDescent="0.3">
      <c r="A3468" s="3" t="s">
        <v>22</v>
      </c>
      <c r="B3468" s="3" t="s">
        <v>2267</v>
      </c>
      <c r="C3468" s="3" t="s">
        <v>2268</v>
      </c>
      <c r="D3468" s="3" t="str">
        <f t="shared" si="1080"/>
        <v>천*현</v>
      </c>
      <c r="E3468" s="3" t="s">
        <v>35</v>
      </c>
      <c r="F3468" s="3" t="s">
        <v>56</v>
      </c>
      <c r="G3468" s="3" t="s">
        <v>2269</v>
      </c>
      <c r="H3468" t="str">
        <f>LEFT(G3468,12)</f>
        <v xml:space="preserve">경기도 평택시 탄현로 </v>
      </c>
    </row>
    <row r="3469" spans="1:8" x14ac:dyDescent="0.3">
      <c r="A3469" s="3" t="s">
        <v>15</v>
      </c>
      <c r="B3469" s="3" t="s">
        <v>2267</v>
      </c>
      <c r="C3469" s="3" t="s">
        <v>2268</v>
      </c>
      <c r="D3469" s="3" t="str">
        <f t="shared" si="1080"/>
        <v>천*현</v>
      </c>
      <c r="E3469" s="3" t="s">
        <v>2270</v>
      </c>
      <c r="F3469" s="3" t="s">
        <v>56</v>
      </c>
      <c r="G3469" s="3" t="s">
        <v>2269</v>
      </c>
      <c r="H3469" t="str">
        <f>LEFT(G3469,12)</f>
        <v xml:space="preserve">경기도 평택시 탄현로 </v>
      </c>
    </row>
    <row r="3470" spans="1:8" x14ac:dyDescent="0.3">
      <c r="A3470" s="3" t="s">
        <v>20</v>
      </c>
      <c r="B3470" s="3" t="s">
        <v>2271</v>
      </c>
      <c r="C3470" s="3" t="s">
        <v>2272</v>
      </c>
      <c r="D3470" s="3" t="str">
        <f t="shared" si="1080"/>
        <v>신*근</v>
      </c>
      <c r="E3470" s="3" t="s">
        <v>1858</v>
      </c>
      <c r="F3470" s="3" t="s">
        <v>13</v>
      </c>
      <c r="G3470" s="3" t="s">
        <v>2273</v>
      </c>
      <c r="H3470" t="str">
        <f>LEFT(G3470,17)</f>
        <v>경기도 고양시 일산동구 애니골길</v>
      </c>
    </row>
    <row r="3471" spans="1:8" x14ac:dyDescent="0.3">
      <c r="A3471" s="3" t="s">
        <v>15</v>
      </c>
      <c r="B3471" s="3" t="s">
        <v>2271</v>
      </c>
      <c r="C3471" s="3" t="s">
        <v>2272</v>
      </c>
      <c r="D3471" s="3" t="str">
        <f t="shared" si="1080"/>
        <v>신*근</v>
      </c>
      <c r="E3471" s="3" t="s">
        <v>2274</v>
      </c>
      <c r="F3471" s="3" t="s">
        <v>13</v>
      </c>
      <c r="G3471" s="3" t="s">
        <v>2273</v>
      </c>
      <c r="H3471" t="str">
        <f>LEFT(G3471,17)</f>
        <v>경기도 고양시 일산동구 애니골길</v>
      </c>
    </row>
    <row r="3472" spans="1:8" x14ac:dyDescent="0.3">
      <c r="A3472" s="3" t="s">
        <v>9</v>
      </c>
      <c r="B3472" s="3" t="s">
        <v>2271</v>
      </c>
      <c r="C3472" s="3" t="s">
        <v>2272</v>
      </c>
      <c r="D3472" s="3" t="str">
        <f t="shared" si="1080"/>
        <v>신*근</v>
      </c>
      <c r="E3472" s="3" t="s">
        <v>2274</v>
      </c>
      <c r="F3472" s="3" t="s">
        <v>13</v>
      </c>
      <c r="G3472" s="3" t="s">
        <v>2273</v>
      </c>
      <c r="H3472" t="str">
        <f>LEFT(G3472,17)</f>
        <v>경기도 고양시 일산동구 애니골길</v>
      </c>
    </row>
    <row r="3473" spans="1:8" x14ac:dyDescent="0.3">
      <c r="A3473" s="3" t="s">
        <v>22</v>
      </c>
      <c r="B3473" s="3" t="s">
        <v>2271</v>
      </c>
      <c r="C3473" s="3" t="s">
        <v>2272</v>
      </c>
      <c r="D3473" s="3" t="str">
        <f t="shared" si="1080"/>
        <v>신*근</v>
      </c>
      <c r="E3473" s="3" t="s">
        <v>2275</v>
      </c>
      <c r="F3473" s="3" t="s">
        <v>13</v>
      </c>
      <c r="G3473" s="3" t="s">
        <v>2273</v>
      </c>
      <c r="H3473" t="str">
        <f>LEFT(G3473,17)</f>
        <v>경기도 고양시 일산동구 애니골길</v>
      </c>
    </row>
    <row r="3474" spans="1:8" x14ac:dyDescent="0.3">
      <c r="A3474" s="3" t="s">
        <v>36</v>
      </c>
      <c r="B3474" s="3" t="s">
        <v>2276</v>
      </c>
      <c r="C3474" s="3" t="s">
        <v>2277</v>
      </c>
      <c r="D3474" s="3" t="str">
        <f t="shared" si="1080"/>
        <v>서*희</v>
      </c>
      <c r="E3474" s="3" t="s">
        <v>81</v>
      </c>
      <c r="F3474" s="3" t="s">
        <v>78</v>
      </c>
      <c r="G3474" s="3" t="s">
        <v>2278</v>
      </c>
      <c r="H3474" t="str">
        <f>LEFT(G3474,15)</f>
        <v>경기도 파주시 월롱면 엘지로</v>
      </c>
    </row>
    <row r="3475" spans="1:8" x14ac:dyDescent="0.3">
      <c r="A3475" s="3" t="s">
        <v>32</v>
      </c>
      <c r="B3475" s="3" t="s">
        <v>2276</v>
      </c>
      <c r="C3475" s="3" t="s">
        <v>2277</v>
      </c>
      <c r="D3475" s="3" t="str">
        <f t="shared" si="1080"/>
        <v>서*희</v>
      </c>
      <c r="E3475" s="3" t="s">
        <v>80</v>
      </c>
      <c r="F3475" s="3" t="s">
        <v>78</v>
      </c>
      <c r="G3475" s="3" t="s">
        <v>2278</v>
      </c>
      <c r="H3475" t="str">
        <f t="shared" ref="H3475:H3478" si="1084">LEFT(G3475,15)</f>
        <v>경기도 파주시 월롱면 엘지로</v>
      </c>
    </row>
    <row r="3476" spans="1:8" x14ac:dyDescent="0.3">
      <c r="A3476" s="3" t="s">
        <v>15</v>
      </c>
      <c r="B3476" s="3" t="s">
        <v>2276</v>
      </c>
      <c r="C3476" s="3" t="s">
        <v>2277</v>
      </c>
      <c r="D3476" s="3" t="str">
        <f t="shared" si="1080"/>
        <v>서*희</v>
      </c>
      <c r="E3476" s="3" t="s">
        <v>43</v>
      </c>
      <c r="F3476" s="3" t="s">
        <v>78</v>
      </c>
      <c r="G3476" s="3" t="s">
        <v>2278</v>
      </c>
      <c r="H3476" t="str">
        <f t="shared" si="1084"/>
        <v>경기도 파주시 월롱면 엘지로</v>
      </c>
    </row>
    <row r="3477" spans="1:8" x14ac:dyDescent="0.3">
      <c r="A3477" s="3" t="s">
        <v>9</v>
      </c>
      <c r="B3477" s="3" t="s">
        <v>2276</v>
      </c>
      <c r="C3477" s="3" t="s">
        <v>2277</v>
      </c>
      <c r="D3477" s="3" t="str">
        <f t="shared" si="1080"/>
        <v>서*희</v>
      </c>
      <c r="E3477" s="3" t="s">
        <v>66</v>
      </c>
      <c r="F3477" s="3" t="s">
        <v>78</v>
      </c>
      <c r="G3477" s="3" t="s">
        <v>2278</v>
      </c>
      <c r="H3477" t="str">
        <f t="shared" si="1084"/>
        <v>경기도 파주시 월롱면 엘지로</v>
      </c>
    </row>
    <row r="3478" spans="1:8" x14ac:dyDescent="0.3">
      <c r="A3478" s="3" t="s">
        <v>22</v>
      </c>
      <c r="B3478" s="3" t="s">
        <v>2276</v>
      </c>
      <c r="C3478" s="3" t="s">
        <v>2277</v>
      </c>
      <c r="D3478" s="3" t="str">
        <f t="shared" si="1080"/>
        <v>서*희</v>
      </c>
      <c r="E3478" s="3" t="s">
        <v>68</v>
      </c>
      <c r="F3478" s="3" t="s">
        <v>78</v>
      </c>
      <c r="G3478" s="3" t="s">
        <v>2278</v>
      </c>
      <c r="H3478" t="str">
        <f t="shared" si="1084"/>
        <v>경기도 파주시 월롱면 엘지로</v>
      </c>
    </row>
    <row r="3479" spans="1:8" x14ac:dyDescent="0.3">
      <c r="A3479" s="3" t="s">
        <v>9</v>
      </c>
      <c r="B3479" s="3" t="s">
        <v>2279</v>
      </c>
      <c r="C3479" s="3" t="s">
        <v>2280</v>
      </c>
      <c r="D3479" s="3" t="str">
        <f t="shared" si="1080"/>
        <v>하*현</v>
      </c>
      <c r="E3479" s="3" t="s">
        <v>2281</v>
      </c>
      <c r="F3479" s="3" t="s">
        <v>47</v>
      </c>
      <c r="G3479" s="3" t="s">
        <v>2282</v>
      </c>
      <c r="H3479" t="str">
        <f t="shared" ref="H3479:H3482" si="1085">LEFT(G3479,16)</f>
        <v>경기도 파주시 탄현면 참매미길</v>
      </c>
    </row>
    <row r="3480" spans="1:8" x14ac:dyDescent="0.3">
      <c r="A3480" s="3" t="s">
        <v>15</v>
      </c>
      <c r="B3480" s="3" t="s">
        <v>2279</v>
      </c>
      <c r="C3480" s="3" t="s">
        <v>2280</v>
      </c>
      <c r="D3480" s="3" t="str">
        <f t="shared" si="1080"/>
        <v>하*현</v>
      </c>
      <c r="E3480" s="3" t="s">
        <v>2283</v>
      </c>
      <c r="F3480" s="3" t="s">
        <v>47</v>
      </c>
      <c r="G3480" s="3" t="s">
        <v>2282</v>
      </c>
      <c r="H3480" t="str">
        <f t="shared" si="1085"/>
        <v>경기도 파주시 탄현면 참매미길</v>
      </c>
    </row>
    <row r="3481" spans="1:8" x14ac:dyDescent="0.3">
      <c r="A3481" s="3" t="s">
        <v>9</v>
      </c>
      <c r="B3481" s="3" t="s">
        <v>2284</v>
      </c>
      <c r="C3481" s="3" t="s">
        <v>2285</v>
      </c>
      <c r="D3481" s="3" t="str">
        <f>LEFT(C3481,1)&amp;"*"&amp;RIGHT(C3481,8)</f>
        <v>하*현(사용신고필)</v>
      </c>
      <c r="E3481" s="3" t="s">
        <v>51</v>
      </c>
      <c r="F3481" s="3" t="s">
        <v>47</v>
      </c>
      <c r="G3481" s="3" t="s">
        <v>2282</v>
      </c>
      <c r="H3481" t="str">
        <f t="shared" si="1085"/>
        <v>경기도 파주시 탄현면 참매미길</v>
      </c>
    </row>
    <row r="3482" spans="1:8" x14ac:dyDescent="0.3">
      <c r="A3482" s="3" t="s">
        <v>15</v>
      </c>
      <c r="B3482" s="3" t="s">
        <v>2284</v>
      </c>
      <c r="C3482" s="3" t="s">
        <v>2285</v>
      </c>
      <c r="D3482" s="3" t="str">
        <f>LEFT(C3482,1)&amp;"*"&amp;RIGHT(C3482,8)</f>
        <v>하*현(사용신고필)</v>
      </c>
      <c r="E3482" s="3" t="s">
        <v>51</v>
      </c>
      <c r="F3482" s="3" t="s">
        <v>47</v>
      </c>
      <c r="G3482" s="3" t="s">
        <v>2282</v>
      </c>
      <c r="H3482" t="str">
        <f t="shared" si="1085"/>
        <v>경기도 파주시 탄현면 참매미길</v>
      </c>
    </row>
    <row r="3483" spans="1:8" x14ac:dyDescent="0.3">
      <c r="A3483" s="3" t="s">
        <v>22</v>
      </c>
      <c r="B3483" s="3" t="s">
        <v>2286</v>
      </c>
      <c r="C3483" s="3" t="s">
        <v>2287</v>
      </c>
      <c r="D3483" s="3" t="str">
        <f t="shared" ref="D3483:D3527" si="1086">LEFT(C3483,1)&amp;"*"&amp;RIGHT(C3483,1)</f>
        <v>김*우</v>
      </c>
      <c r="E3483" s="3" t="s">
        <v>68</v>
      </c>
      <c r="F3483" s="3" t="s">
        <v>13</v>
      </c>
      <c r="G3483" s="3" t="s">
        <v>2288</v>
      </c>
      <c r="H3483" t="str">
        <f t="shared" ref="H3483:H3514" si="1087">LEFT(G3483,13)</f>
        <v>경기도 화성시 병점중앙로</v>
      </c>
    </row>
    <row r="3484" spans="1:8" x14ac:dyDescent="0.3">
      <c r="A3484" s="3" t="s">
        <v>9</v>
      </c>
      <c r="B3484" s="3" t="s">
        <v>2286</v>
      </c>
      <c r="C3484" s="3" t="s">
        <v>2287</v>
      </c>
      <c r="D3484" s="3" t="str">
        <f t="shared" si="1086"/>
        <v>김*우</v>
      </c>
      <c r="E3484" s="3" t="s">
        <v>66</v>
      </c>
      <c r="F3484" s="3" t="s">
        <v>13</v>
      </c>
      <c r="G3484" s="3" t="s">
        <v>2288</v>
      </c>
      <c r="H3484" t="str">
        <f t="shared" si="1087"/>
        <v>경기도 화성시 병점중앙로</v>
      </c>
    </row>
    <row r="3485" spans="1:8" x14ac:dyDescent="0.3">
      <c r="A3485" s="3" t="s">
        <v>22</v>
      </c>
      <c r="B3485" s="3" t="s">
        <v>2289</v>
      </c>
      <c r="C3485" s="3" t="s">
        <v>2287</v>
      </c>
      <c r="D3485" s="3" t="str">
        <f t="shared" si="1086"/>
        <v>김*우</v>
      </c>
      <c r="E3485" s="3" t="s">
        <v>68</v>
      </c>
      <c r="F3485" s="3" t="s">
        <v>13</v>
      </c>
      <c r="G3485" s="3" t="s">
        <v>2288</v>
      </c>
      <c r="H3485" t="str">
        <f t="shared" si="1087"/>
        <v>경기도 화성시 병점중앙로</v>
      </c>
    </row>
    <row r="3486" spans="1:8" x14ac:dyDescent="0.3">
      <c r="A3486" s="3" t="s">
        <v>38</v>
      </c>
      <c r="B3486" s="3" t="s">
        <v>2290</v>
      </c>
      <c r="C3486" s="3" t="s">
        <v>2287</v>
      </c>
      <c r="D3486" s="3" t="str">
        <f t="shared" si="1086"/>
        <v>김*우</v>
      </c>
      <c r="E3486" s="3" t="s">
        <v>81</v>
      </c>
      <c r="F3486" s="3" t="s">
        <v>13</v>
      </c>
      <c r="G3486" s="3" t="s">
        <v>2288</v>
      </c>
      <c r="H3486" t="str">
        <f t="shared" si="1087"/>
        <v>경기도 화성시 병점중앙로</v>
      </c>
    </row>
    <row r="3487" spans="1:8" x14ac:dyDescent="0.3">
      <c r="A3487" s="3" t="s">
        <v>38</v>
      </c>
      <c r="B3487" s="3" t="s">
        <v>2291</v>
      </c>
      <c r="C3487" s="3" t="s">
        <v>2287</v>
      </c>
      <c r="D3487" s="3" t="str">
        <f t="shared" si="1086"/>
        <v>김*우</v>
      </c>
      <c r="E3487" s="3" t="s">
        <v>81</v>
      </c>
      <c r="F3487" s="3" t="s">
        <v>13</v>
      </c>
      <c r="G3487" s="3" t="s">
        <v>2288</v>
      </c>
      <c r="H3487" t="str">
        <f t="shared" si="1087"/>
        <v>경기도 화성시 병점중앙로</v>
      </c>
    </row>
    <row r="3488" spans="1:8" x14ac:dyDescent="0.3">
      <c r="A3488" s="3" t="s">
        <v>38</v>
      </c>
      <c r="B3488" s="3" t="s">
        <v>2289</v>
      </c>
      <c r="C3488" s="3" t="s">
        <v>2287</v>
      </c>
      <c r="D3488" s="3" t="str">
        <f t="shared" si="1086"/>
        <v>김*우</v>
      </c>
      <c r="E3488" s="3" t="s">
        <v>81</v>
      </c>
      <c r="F3488" s="3" t="s">
        <v>13</v>
      </c>
      <c r="G3488" s="3" t="s">
        <v>2288</v>
      </c>
      <c r="H3488" t="str">
        <f t="shared" si="1087"/>
        <v>경기도 화성시 병점중앙로</v>
      </c>
    </row>
    <row r="3489" spans="1:8" x14ac:dyDescent="0.3">
      <c r="A3489" s="3" t="s">
        <v>33</v>
      </c>
      <c r="B3489" s="3" t="s">
        <v>2290</v>
      </c>
      <c r="C3489" s="3" t="s">
        <v>2287</v>
      </c>
      <c r="D3489" s="3" t="str">
        <f t="shared" si="1086"/>
        <v>김*우</v>
      </c>
      <c r="E3489" s="3" t="s">
        <v>69</v>
      </c>
      <c r="F3489" s="3" t="s">
        <v>13</v>
      </c>
      <c r="G3489" s="3" t="s">
        <v>2288</v>
      </c>
      <c r="H3489" t="str">
        <f t="shared" si="1087"/>
        <v>경기도 화성시 병점중앙로</v>
      </c>
    </row>
    <row r="3490" spans="1:8" x14ac:dyDescent="0.3">
      <c r="A3490" s="3" t="s">
        <v>33</v>
      </c>
      <c r="B3490" s="3" t="s">
        <v>2291</v>
      </c>
      <c r="C3490" s="3" t="s">
        <v>2287</v>
      </c>
      <c r="D3490" s="3" t="str">
        <f t="shared" si="1086"/>
        <v>김*우</v>
      </c>
      <c r="E3490" s="3" t="s">
        <v>69</v>
      </c>
      <c r="F3490" s="3" t="s">
        <v>13</v>
      </c>
      <c r="G3490" s="3" t="s">
        <v>2288</v>
      </c>
      <c r="H3490" t="str">
        <f t="shared" si="1087"/>
        <v>경기도 화성시 병점중앙로</v>
      </c>
    </row>
    <row r="3491" spans="1:8" x14ac:dyDescent="0.3">
      <c r="A3491" s="3" t="s">
        <v>33</v>
      </c>
      <c r="B3491" s="3" t="s">
        <v>2286</v>
      </c>
      <c r="C3491" s="3" t="s">
        <v>2287</v>
      </c>
      <c r="D3491" s="3" t="str">
        <f t="shared" si="1086"/>
        <v>김*우</v>
      </c>
      <c r="E3491" s="3" t="s">
        <v>2292</v>
      </c>
      <c r="F3491" s="3" t="s">
        <v>13</v>
      </c>
      <c r="G3491" s="3" t="s">
        <v>2288</v>
      </c>
      <c r="H3491" t="str">
        <f t="shared" si="1087"/>
        <v>경기도 화성시 병점중앙로</v>
      </c>
    </row>
    <row r="3492" spans="1:8" x14ac:dyDescent="0.3">
      <c r="A3492" s="3" t="s">
        <v>20</v>
      </c>
      <c r="B3492" s="3" t="s">
        <v>2290</v>
      </c>
      <c r="C3492" s="3" t="s">
        <v>2287</v>
      </c>
      <c r="D3492" s="3" t="str">
        <f t="shared" si="1086"/>
        <v>김*우</v>
      </c>
      <c r="E3492" s="3" t="s">
        <v>69</v>
      </c>
      <c r="F3492" s="3" t="s">
        <v>13</v>
      </c>
      <c r="G3492" s="3" t="s">
        <v>2288</v>
      </c>
      <c r="H3492" t="str">
        <f t="shared" si="1087"/>
        <v>경기도 화성시 병점중앙로</v>
      </c>
    </row>
    <row r="3493" spans="1:8" x14ac:dyDescent="0.3">
      <c r="A3493" s="3" t="s">
        <v>20</v>
      </c>
      <c r="B3493" s="3" t="s">
        <v>2286</v>
      </c>
      <c r="C3493" s="3" t="s">
        <v>2287</v>
      </c>
      <c r="D3493" s="3" t="str">
        <f t="shared" si="1086"/>
        <v>김*우</v>
      </c>
      <c r="E3493" s="3" t="s">
        <v>69</v>
      </c>
      <c r="F3493" s="3" t="s">
        <v>13</v>
      </c>
      <c r="G3493" s="3" t="s">
        <v>2288</v>
      </c>
      <c r="H3493" t="str">
        <f t="shared" si="1087"/>
        <v>경기도 화성시 병점중앙로</v>
      </c>
    </row>
    <row r="3494" spans="1:8" x14ac:dyDescent="0.3">
      <c r="A3494" s="3" t="s">
        <v>20</v>
      </c>
      <c r="B3494" s="3" t="s">
        <v>2291</v>
      </c>
      <c r="C3494" s="3" t="s">
        <v>2287</v>
      </c>
      <c r="D3494" s="3" t="str">
        <f t="shared" si="1086"/>
        <v>김*우</v>
      </c>
      <c r="E3494" s="3" t="s">
        <v>69</v>
      </c>
      <c r="F3494" s="3" t="s">
        <v>13</v>
      </c>
      <c r="G3494" s="3" t="s">
        <v>2288</v>
      </c>
      <c r="H3494" t="str">
        <f t="shared" si="1087"/>
        <v>경기도 화성시 병점중앙로</v>
      </c>
    </row>
    <row r="3495" spans="1:8" x14ac:dyDescent="0.3">
      <c r="A3495" s="3" t="s">
        <v>20</v>
      </c>
      <c r="B3495" s="3" t="s">
        <v>2289</v>
      </c>
      <c r="C3495" s="3" t="s">
        <v>2287</v>
      </c>
      <c r="D3495" s="3" t="str">
        <f t="shared" si="1086"/>
        <v>김*우</v>
      </c>
      <c r="E3495" s="3" t="s">
        <v>69</v>
      </c>
      <c r="F3495" s="3" t="s">
        <v>13</v>
      </c>
      <c r="G3495" s="3" t="s">
        <v>2288</v>
      </c>
      <c r="H3495" t="str">
        <f t="shared" si="1087"/>
        <v>경기도 화성시 병점중앙로</v>
      </c>
    </row>
    <row r="3496" spans="1:8" x14ac:dyDescent="0.3">
      <c r="A3496" s="3" t="s">
        <v>36</v>
      </c>
      <c r="B3496" s="3" t="s">
        <v>2290</v>
      </c>
      <c r="C3496" s="3" t="s">
        <v>2287</v>
      </c>
      <c r="D3496" s="3" t="str">
        <f t="shared" si="1086"/>
        <v>김*우</v>
      </c>
      <c r="E3496" s="3" t="s">
        <v>81</v>
      </c>
      <c r="F3496" s="3" t="s">
        <v>13</v>
      </c>
      <c r="G3496" s="3" t="s">
        <v>2288</v>
      </c>
      <c r="H3496" t="str">
        <f t="shared" si="1087"/>
        <v>경기도 화성시 병점중앙로</v>
      </c>
    </row>
    <row r="3497" spans="1:8" x14ac:dyDescent="0.3">
      <c r="A3497" s="3" t="s">
        <v>36</v>
      </c>
      <c r="B3497" s="3" t="s">
        <v>2291</v>
      </c>
      <c r="C3497" s="3" t="s">
        <v>2287</v>
      </c>
      <c r="D3497" s="3" t="str">
        <f t="shared" si="1086"/>
        <v>김*우</v>
      </c>
      <c r="E3497" s="3" t="s">
        <v>81</v>
      </c>
      <c r="F3497" s="3" t="s">
        <v>13</v>
      </c>
      <c r="G3497" s="3" t="s">
        <v>2288</v>
      </c>
      <c r="H3497" t="str">
        <f t="shared" si="1087"/>
        <v>경기도 화성시 병점중앙로</v>
      </c>
    </row>
    <row r="3498" spans="1:8" x14ac:dyDescent="0.3">
      <c r="A3498" s="3" t="s">
        <v>36</v>
      </c>
      <c r="B3498" s="3" t="s">
        <v>2289</v>
      </c>
      <c r="C3498" s="3" t="s">
        <v>2287</v>
      </c>
      <c r="D3498" s="3" t="str">
        <f t="shared" si="1086"/>
        <v>김*우</v>
      </c>
      <c r="E3498" s="3" t="s">
        <v>81</v>
      </c>
      <c r="F3498" s="3" t="s">
        <v>13</v>
      </c>
      <c r="G3498" s="3" t="s">
        <v>2288</v>
      </c>
      <c r="H3498" t="str">
        <f t="shared" si="1087"/>
        <v>경기도 화성시 병점중앙로</v>
      </c>
    </row>
    <row r="3499" spans="1:8" x14ac:dyDescent="0.3">
      <c r="A3499" s="3" t="s">
        <v>28</v>
      </c>
      <c r="B3499" s="3" t="s">
        <v>2289</v>
      </c>
      <c r="C3499" s="3" t="s">
        <v>2287</v>
      </c>
      <c r="D3499" s="3" t="str">
        <f t="shared" si="1086"/>
        <v>김*우</v>
      </c>
      <c r="E3499" s="3" t="s">
        <v>2293</v>
      </c>
      <c r="F3499" s="3" t="s">
        <v>13</v>
      </c>
      <c r="G3499" s="3" t="s">
        <v>2288</v>
      </c>
      <c r="H3499" t="str">
        <f t="shared" si="1087"/>
        <v>경기도 화성시 병점중앙로</v>
      </c>
    </row>
    <row r="3500" spans="1:8" x14ac:dyDescent="0.3">
      <c r="A3500" s="3" t="s">
        <v>33</v>
      </c>
      <c r="B3500" s="3" t="s">
        <v>2289</v>
      </c>
      <c r="C3500" s="3" t="s">
        <v>2287</v>
      </c>
      <c r="D3500" s="3" t="str">
        <f t="shared" si="1086"/>
        <v>김*우</v>
      </c>
      <c r="E3500" s="3" t="s">
        <v>69</v>
      </c>
      <c r="F3500" s="3" t="s">
        <v>13</v>
      </c>
      <c r="G3500" s="3" t="s">
        <v>2288</v>
      </c>
      <c r="H3500" t="str">
        <f t="shared" si="1087"/>
        <v>경기도 화성시 병점중앙로</v>
      </c>
    </row>
    <row r="3501" spans="1:8" x14ac:dyDescent="0.3">
      <c r="A3501" s="3" t="s">
        <v>28</v>
      </c>
      <c r="B3501" s="3" t="s">
        <v>2290</v>
      </c>
      <c r="C3501" s="3" t="s">
        <v>2287</v>
      </c>
      <c r="D3501" s="3" t="str">
        <f t="shared" si="1086"/>
        <v>김*우</v>
      </c>
      <c r="E3501" s="3" t="s">
        <v>2293</v>
      </c>
      <c r="F3501" s="3" t="s">
        <v>13</v>
      </c>
      <c r="G3501" s="3" t="s">
        <v>2288</v>
      </c>
      <c r="H3501" t="str">
        <f t="shared" si="1087"/>
        <v>경기도 화성시 병점중앙로</v>
      </c>
    </row>
    <row r="3502" spans="1:8" x14ac:dyDescent="0.3">
      <c r="A3502" s="3" t="s">
        <v>28</v>
      </c>
      <c r="B3502" s="3" t="s">
        <v>2291</v>
      </c>
      <c r="C3502" s="3" t="s">
        <v>2287</v>
      </c>
      <c r="D3502" s="3" t="str">
        <f t="shared" si="1086"/>
        <v>김*우</v>
      </c>
      <c r="E3502" s="3" t="s">
        <v>2293</v>
      </c>
      <c r="F3502" s="3" t="s">
        <v>13</v>
      </c>
      <c r="G3502" s="3" t="s">
        <v>2288</v>
      </c>
      <c r="H3502" t="str">
        <f t="shared" si="1087"/>
        <v>경기도 화성시 병점중앙로</v>
      </c>
    </row>
    <row r="3503" spans="1:8" x14ac:dyDescent="0.3">
      <c r="A3503" s="3" t="s">
        <v>32</v>
      </c>
      <c r="B3503" s="3" t="s">
        <v>2290</v>
      </c>
      <c r="C3503" s="3" t="s">
        <v>2287</v>
      </c>
      <c r="D3503" s="3" t="str">
        <f t="shared" si="1086"/>
        <v>김*우</v>
      </c>
      <c r="E3503" s="3" t="s">
        <v>80</v>
      </c>
      <c r="F3503" s="3" t="s">
        <v>13</v>
      </c>
      <c r="G3503" s="3" t="s">
        <v>2288</v>
      </c>
      <c r="H3503" t="str">
        <f t="shared" si="1087"/>
        <v>경기도 화성시 병점중앙로</v>
      </c>
    </row>
    <row r="3504" spans="1:8" x14ac:dyDescent="0.3">
      <c r="A3504" s="3" t="s">
        <v>32</v>
      </c>
      <c r="B3504" s="3" t="s">
        <v>2291</v>
      </c>
      <c r="C3504" s="3" t="s">
        <v>2287</v>
      </c>
      <c r="D3504" s="3" t="str">
        <f t="shared" si="1086"/>
        <v>김*우</v>
      </c>
      <c r="E3504" s="3" t="s">
        <v>80</v>
      </c>
      <c r="F3504" s="3" t="s">
        <v>13</v>
      </c>
      <c r="G3504" s="3" t="s">
        <v>2288</v>
      </c>
      <c r="H3504" t="str">
        <f t="shared" si="1087"/>
        <v>경기도 화성시 병점중앙로</v>
      </c>
    </row>
    <row r="3505" spans="1:8" x14ac:dyDescent="0.3">
      <c r="A3505" s="3" t="s">
        <v>32</v>
      </c>
      <c r="B3505" s="3" t="s">
        <v>2289</v>
      </c>
      <c r="C3505" s="3" t="s">
        <v>2287</v>
      </c>
      <c r="D3505" s="3" t="str">
        <f t="shared" si="1086"/>
        <v>김*우</v>
      </c>
      <c r="E3505" s="3" t="s">
        <v>80</v>
      </c>
      <c r="F3505" s="3" t="s">
        <v>13</v>
      </c>
      <c r="G3505" s="3" t="s">
        <v>2288</v>
      </c>
      <c r="H3505" t="str">
        <f t="shared" si="1087"/>
        <v>경기도 화성시 병점중앙로</v>
      </c>
    </row>
    <row r="3506" spans="1:8" x14ac:dyDescent="0.3">
      <c r="A3506" s="3" t="s">
        <v>22</v>
      </c>
      <c r="B3506" s="3" t="s">
        <v>2291</v>
      </c>
      <c r="C3506" s="3" t="s">
        <v>2287</v>
      </c>
      <c r="D3506" s="3" t="str">
        <f t="shared" si="1086"/>
        <v>김*우</v>
      </c>
      <c r="E3506" s="3" t="s">
        <v>68</v>
      </c>
      <c r="F3506" s="3" t="s">
        <v>13</v>
      </c>
      <c r="G3506" s="3" t="s">
        <v>2288</v>
      </c>
      <c r="H3506" t="str">
        <f t="shared" si="1087"/>
        <v>경기도 화성시 병점중앙로</v>
      </c>
    </row>
    <row r="3507" spans="1:8" x14ac:dyDescent="0.3">
      <c r="A3507" s="3" t="s">
        <v>9</v>
      </c>
      <c r="B3507" s="3" t="s">
        <v>2291</v>
      </c>
      <c r="C3507" s="3" t="s">
        <v>2287</v>
      </c>
      <c r="D3507" s="3" t="str">
        <f t="shared" si="1086"/>
        <v>김*우</v>
      </c>
      <c r="E3507" s="3" t="s">
        <v>66</v>
      </c>
      <c r="F3507" s="3" t="s">
        <v>13</v>
      </c>
      <c r="G3507" s="3" t="s">
        <v>2288</v>
      </c>
      <c r="H3507" t="str">
        <f t="shared" si="1087"/>
        <v>경기도 화성시 병점중앙로</v>
      </c>
    </row>
    <row r="3508" spans="1:8" x14ac:dyDescent="0.3">
      <c r="A3508" s="3" t="s">
        <v>9</v>
      </c>
      <c r="B3508" s="3" t="s">
        <v>2289</v>
      </c>
      <c r="C3508" s="3" t="s">
        <v>2287</v>
      </c>
      <c r="D3508" s="3" t="str">
        <f t="shared" si="1086"/>
        <v>김*우</v>
      </c>
      <c r="E3508" s="3" t="s">
        <v>66</v>
      </c>
      <c r="F3508" s="3" t="s">
        <v>13</v>
      </c>
      <c r="G3508" s="3" t="s">
        <v>2288</v>
      </c>
      <c r="H3508" t="str">
        <f t="shared" si="1087"/>
        <v>경기도 화성시 병점중앙로</v>
      </c>
    </row>
    <row r="3509" spans="1:8" x14ac:dyDescent="0.3">
      <c r="A3509" s="3" t="s">
        <v>22</v>
      </c>
      <c r="B3509" s="3" t="s">
        <v>2290</v>
      </c>
      <c r="C3509" s="3" t="s">
        <v>2287</v>
      </c>
      <c r="D3509" s="3" t="str">
        <f t="shared" si="1086"/>
        <v>김*우</v>
      </c>
      <c r="E3509" s="3" t="s">
        <v>68</v>
      </c>
      <c r="F3509" s="3" t="s">
        <v>13</v>
      </c>
      <c r="G3509" s="3" t="s">
        <v>2288</v>
      </c>
      <c r="H3509" t="str">
        <f t="shared" si="1087"/>
        <v>경기도 화성시 병점중앙로</v>
      </c>
    </row>
    <row r="3510" spans="1:8" x14ac:dyDescent="0.3">
      <c r="A3510" s="3" t="s">
        <v>9</v>
      </c>
      <c r="B3510" s="3" t="s">
        <v>2290</v>
      </c>
      <c r="C3510" s="3" t="s">
        <v>2287</v>
      </c>
      <c r="D3510" s="3" t="str">
        <f t="shared" si="1086"/>
        <v>김*우</v>
      </c>
      <c r="E3510" s="3" t="s">
        <v>66</v>
      </c>
      <c r="F3510" s="3" t="s">
        <v>13</v>
      </c>
      <c r="G3510" s="3" t="s">
        <v>2288</v>
      </c>
      <c r="H3510" t="str">
        <f t="shared" si="1087"/>
        <v>경기도 화성시 병점중앙로</v>
      </c>
    </row>
    <row r="3511" spans="1:8" x14ac:dyDescent="0.3">
      <c r="A3511" s="3" t="s">
        <v>15</v>
      </c>
      <c r="B3511" s="3" t="s">
        <v>2289</v>
      </c>
      <c r="C3511" s="3" t="s">
        <v>2287</v>
      </c>
      <c r="D3511" s="3" t="str">
        <f t="shared" si="1086"/>
        <v>김*우</v>
      </c>
      <c r="E3511" s="3" t="s">
        <v>66</v>
      </c>
      <c r="F3511" s="3" t="s">
        <v>13</v>
      </c>
      <c r="G3511" s="3" t="s">
        <v>2288</v>
      </c>
      <c r="H3511" t="str">
        <f t="shared" si="1087"/>
        <v>경기도 화성시 병점중앙로</v>
      </c>
    </row>
    <row r="3512" spans="1:8" x14ac:dyDescent="0.3">
      <c r="A3512" s="3" t="s">
        <v>15</v>
      </c>
      <c r="B3512" s="3" t="s">
        <v>2291</v>
      </c>
      <c r="C3512" s="3" t="s">
        <v>2287</v>
      </c>
      <c r="D3512" s="3" t="str">
        <f t="shared" si="1086"/>
        <v>김*우</v>
      </c>
      <c r="E3512" s="3" t="s">
        <v>66</v>
      </c>
      <c r="F3512" s="3" t="s">
        <v>13</v>
      </c>
      <c r="G3512" s="3" t="s">
        <v>2288</v>
      </c>
      <c r="H3512" t="str">
        <f t="shared" si="1087"/>
        <v>경기도 화성시 병점중앙로</v>
      </c>
    </row>
    <row r="3513" spans="1:8" x14ac:dyDescent="0.3">
      <c r="A3513" s="3" t="s">
        <v>15</v>
      </c>
      <c r="B3513" s="3" t="s">
        <v>2286</v>
      </c>
      <c r="C3513" s="3" t="s">
        <v>2287</v>
      </c>
      <c r="D3513" s="3" t="str">
        <f t="shared" si="1086"/>
        <v>김*우</v>
      </c>
      <c r="E3513" s="3" t="s">
        <v>66</v>
      </c>
      <c r="F3513" s="3" t="s">
        <v>13</v>
      </c>
      <c r="G3513" s="3" t="s">
        <v>2288</v>
      </c>
      <c r="H3513" t="str">
        <f t="shared" si="1087"/>
        <v>경기도 화성시 병점중앙로</v>
      </c>
    </row>
    <row r="3514" spans="1:8" x14ac:dyDescent="0.3">
      <c r="A3514" s="3" t="s">
        <v>15</v>
      </c>
      <c r="B3514" s="3" t="s">
        <v>2290</v>
      </c>
      <c r="C3514" s="3" t="s">
        <v>2287</v>
      </c>
      <c r="D3514" s="3" t="str">
        <f t="shared" si="1086"/>
        <v>김*우</v>
      </c>
      <c r="E3514" s="3" t="s">
        <v>66</v>
      </c>
      <c r="F3514" s="3" t="s">
        <v>13</v>
      </c>
      <c r="G3514" s="3" t="s">
        <v>2288</v>
      </c>
      <c r="H3514" t="str">
        <f t="shared" si="1087"/>
        <v>경기도 화성시 병점중앙로</v>
      </c>
    </row>
    <row r="3515" spans="1:8" x14ac:dyDescent="0.3">
      <c r="A3515" s="3" t="s">
        <v>15</v>
      </c>
      <c r="B3515" s="3" t="s">
        <v>2294</v>
      </c>
      <c r="C3515" s="3" t="s">
        <v>2295</v>
      </c>
      <c r="D3515" s="3" t="str">
        <f t="shared" si="1086"/>
        <v>박*담</v>
      </c>
      <c r="E3515" s="3" t="s">
        <v>12</v>
      </c>
      <c r="F3515" s="3" t="s">
        <v>13</v>
      </c>
      <c r="G3515" s="3" t="s">
        <v>2296</v>
      </c>
      <c r="H3515" t="str">
        <f>LEFT(G3515,16)</f>
        <v>경기도 광주시 오포읍 마루들길</v>
      </c>
    </row>
    <row r="3516" spans="1:8" x14ac:dyDescent="0.3">
      <c r="A3516" s="3" t="s">
        <v>20</v>
      </c>
      <c r="B3516" s="3" t="s">
        <v>2294</v>
      </c>
      <c r="C3516" s="3" t="s">
        <v>2295</v>
      </c>
      <c r="D3516" s="3" t="str">
        <f t="shared" si="1086"/>
        <v>박*담</v>
      </c>
      <c r="E3516" s="3" t="s">
        <v>461</v>
      </c>
      <c r="F3516" s="3" t="s">
        <v>13</v>
      </c>
      <c r="G3516" s="3" t="s">
        <v>2296</v>
      </c>
      <c r="H3516" t="str">
        <f t="shared" ref="H3516:H3518" si="1088">LEFT(G3516,16)</f>
        <v>경기도 광주시 오포읍 마루들길</v>
      </c>
    </row>
    <row r="3517" spans="1:8" x14ac:dyDescent="0.3">
      <c r="A3517" s="3" t="s">
        <v>9</v>
      </c>
      <c r="B3517" s="3" t="s">
        <v>2294</v>
      </c>
      <c r="C3517" s="3" t="s">
        <v>2295</v>
      </c>
      <c r="D3517" s="3" t="str">
        <f t="shared" si="1086"/>
        <v>박*담</v>
      </c>
      <c r="E3517" s="3" t="s">
        <v>2297</v>
      </c>
      <c r="F3517" s="3" t="s">
        <v>13</v>
      </c>
      <c r="G3517" s="3" t="s">
        <v>2296</v>
      </c>
      <c r="H3517" t="str">
        <f t="shared" si="1088"/>
        <v>경기도 광주시 오포읍 마루들길</v>
      </c>
    </row>
    <row r="3518" spans="1:8" x14ac:dyDescent="0.3">
      <c r="A3518" s="3" t="s">
        <v>22</v>
      </c>
      <c r="B3518" s="3" t="s">
        <v>2294</v>
      </c>
      <c r="C3518" s="3" t="s">
        <v>2295</v>
      </c>
      <c r="D3518" s="3" t="str">
        <f t="shared" si="1086"/>
        <v>박*담</v>
      </c>
      <c r="E3518" s="3" t="s">
        <v>599</v>
      </c>
      <c r="F3518" s="3" t="s">
        <v>13</v>
      </c>
      <c r="G3518" s="3" t="s">
        <v>2296</v>
      </c>
      <c r="H3518" t="str">
        <f t="shared" si="1088"/>
        <v>경기도 광주시 오포읍 마루들길</v>
      </c>
    </row>
    <row r="3519" spans="1:8" x14ac:dyDescent="0.3">
      <c r="A3519" s="3" t="s">
        <v>20</v>
      </c>
      <c r="B3519" s="3" t="s">
        <v>2298</v>
      </c>
      <c r="C3519" s="3" t="s">
        <v>2299</v>
      </c>
      <c r="D3519" s="3" t="str">
        <f t="shared" si="1086"/>
        <v>한*영</v>
      </c>
      <c r="E3519" s="3" t="s">
        <v>69</v>
      </c>
      <c r="F3519" s="3" t="s">
        <v>13</v>
      </c>
      <c r="G3519" s="3" t="s">
        <v>2300</v>
      </c>
      <c r="H3519" t="str">
        <f t="shared" ref="H3519:H3523" si="1089">LEFT(G3519,15)</f>
        <v xml:space="preserve">충청남도 공주시 산성찬호길 </v>
      </c>
    </row>
    <row r="3520" spans="1:8" x14ac:dyDescent="0.3">
      <c r="A3520" s="3" t="s">
        <v>33</v>
      </c>
      <c r="B3520" s="3" t="s">
        <v>2298</v>
      </c>
      <c r="C3520" s="3" t="s">
        <v>2299</v>
      </c>
      <c r="D3520" s="3" t="str">
        <f t="shared" si="1086"/>
        <v>한*영</v>
      </c>
      <c r="E3520" s="3" t="s">
        <v>69</v>
      </c>
      <c r="F3520" s="3" t="s">
        <v>13</v>
      </c>
      <c r="G3520" s="3" t="s">
        <v>2300</v>
      </c>
      <c r="H3520" t="str">
        <f t="shared" si="1089"/>
        <v xml:space="preserve">충청남도 공주시 산성찬호길 </v>
      </c>
    </row>
    <row r="3521" spans="1:8" x14ac:dyDescent="0.3">
      <c r="A3521" s="3" t="s">
        <v>36</v>
      </c>
      <c r="B3521" s="3" t="s">
        <v>2298</v>
      </c>
      <c r="C3521" s="3" t="s">
        <v>2299</v>
      </c>
      <c r="D3521" s="3" t="str">
        <f t="shared" si="1086"/>
        <v>한*영</v>
      </c>
      <c r="E3521" s="3" t="s">
        <v>81</v>
      </c>
      <c r="F3521" s="3" t="s">
        <v>13</v>
      </c>
      <c r="G3521" s="3" t="s">
        <v>2300</v>
      </c>
      <c r="H3521" t="str">
        <f t="shared" si="1089"/>
        <v xml:space="preserve">충청남도 공주시 산성찬호길 </v>
      </c>
    </row>
    <row r="3522" spans="1:8" x14ac:dyDescent="0.3">
      <c r="A3522" s="3" t="s">
        <v>15</v>
      </c>
      <c r="B3522" s="3" t="s">
        <v>2298</v>
      </c>
      <c r="C3522" s="3" t="s">
        <v>2299</v>
      </c>
      <c r="D3522" s="3" t="str">
        <f t="shared" si="1086"/>
        <v>한*영</v>
      </c>
      <c r="E3522" s="3" t="s">
        <v>43</v>
      </c>
      <c r="F3522" s="3" t="s">
        <v>13</v>
      </c>
      <c r="G3522" s="3" t="s">
        <v>2300</v>
      </c>
      <c r="H3522" t="str">
        <f t="shared" si="1089"/>
        <v xml:space="preserve">충청남도 공주시 산성찬호길 </v>
      </c>
    </row>
    <row r="3523" spans="1:8" x14ac:dyDescent="0.3">
      <c r="A3523" s="3" t="s">
        <v>38</v>
      </c>
      <c r="B3523" s="3" t="s">
        <v>2298</v>
      </c>
      <c r="C3523" s="3" t="s">
        <v>2299</v>
      </c>
      <c r="D3523" s="3" t="str">
        <f t="shared" si="1086"/>
        <v>한*영</v>
      </c>
      <c r="E3523" s="3" t="s">
        <v>81</v>
      </c>
      <c r="F3523" s="3" t="s">
        <v>13</v>
      </c>
      <c r="G3523" s="3" t="s">
        <v>2300</v>
      </c>
      <c r="H3523" t="str">
        <f t="shared" si="1089"/>
        <v xml:space="preserve">충청남도 공주시 산성찬호길 </v>
      </c>
    </row>
    <row r="3524" spans="1:8" x14ac:dyDescent="0.3">
      <c r="A3524" s="3" t="s">
        <v>33</v>
      </c>
      <c r="B3524" s="3" t="s">
        <v>2301</v>
      </c>
      <c r="C3524" s="3" t="s">
        <v>2302</v>
      </c>
      <c r="D3524" s="3" t="str">
        <f t="shared" si="1086"/>
        <v>탁*옥</v>
      </c>
      <c r="E3524" s="3" t="s">
        <v>2303</v>
      </c>
      <c r="F3524" s="3" t="s">
        <v>56</v>
      </c>
      <c r="G3524" s="3" t="s">
        <v>2304</v>
      </c>
      <c r="H3524" t="str">
        <f>LEFT(G3524,17)</f>
        <v>충청남도 아산시 신창면 온천대로</v>
      </c>
    </row>
    <row r="3525" spans="1:8" x14ac:dyDescent="0.3">
      <c r="A3525" s="3" t="s">
        <v>38</v>
      </c>
      <c r="B3525" s="3" t="s">
        <v>2301</v>
      </c>
      <c r="C3525" s="3" t="s">
        <v>2302</v>
      </c>
      <c r="D3525" s="3" t="str">
        <f t="shared" si="1086"/>
        <v>탁*옥</v>
      </c>
      <c r="E3525" s="3" t="s">
        <v>222</v>
      </c>
      <c r="F3525" s="3" t="s">
        <v>56</v>
      </c>
      <c r="G3525" s="3" t="s">
        <v>2304</v>
      </c>
      <c r="H3525" t="str">
        <f>LEFT(G3525,17)</f>
        <v>충청남도 아산시 신창면 온천대로</v>
      </c>
    </row>
    <row r="3526" spans="1:8" x14ac:dyDescent="0.3">
      <c r="A3526" s="3" t="s">
        <v>9</v>
      </c>
      <c r="B3526" s="3" t="s">
        <v>2305</v>
      </c>
      <c r="C3526" s="3" t="s">
        <v>2306</v>
      </c>
      <c r="D3526" s="3" t="str">
        <f t="shared" si="1086"/>
        <v>박*구</v>
      </c>
      <c r="E3526" s="3" t="s">
        <v>26</v>
      </c>
      <c r="F3526" s="3" t="s">
        <v>13</v>
      </c>
      <c r="G3526" s="3" t="s">
        <v>2307</v>
      </c>
      <c r="H3526" t="str">
        <f>LEFT(G3526,12)</f>
        <v>충청남도 논산시 연산면</v>
      </c>
    </row>
    <row r="3527" spans="1:8" x14ac:dyDescent="0.3">
      <c r="A3527" s="3" t="s">
        <v>22</v>
      </c>
      <c r="B3527" s="3" t="s">
        <v>2305</v>
      </c>
      <c r="C3527" s="3" t="s">
        <v>2306</v>
      </c>
      <c r="D3527" s="3" t="str">
        <f t="shared" si="1086"/>
        <v>박*구</v>
      </c>
      <c r="E3527" s="3" t="s">
        <v>35</v>
      </c>
      <c r="F3527" s="3" t="s">
        <v>13</v>
      </c>
      <c r="G3527" s="3" t="s">
        <v>2307</v>
      </c>
      <c r="H3527" t="str">
        <f>LEFT(G3527,12)</f>
        <v>충청남도 논산시 연산면</v>
      </c>
    </row>
    <row r="3528" spans="1:8" x14ac:dyDescent="0.3">
      <c r="A3528" s="3" t="s">
        <v>9</v>
      </c>
      <c r="B3528" s="3" t="s">
        <v>2308</v>
      </c>
      <c r="C3528" s="3" t="s">
        <v>2309</v>
      </c>
      <c r="D3528" s="3" t="str">
        <f>LEFT(C3528,1)&amp;"*"&amp;RIGHT(C3528,7)</f>
        <v>김*한*공채면제*</v>
      </c>
      <c r="E3528" s="3" t="s">
        <v>66</v>
      </c>
      <c r="F3528" s="3" t="s">
        <v>56</v>
      </c>
      <c r="G3528" s="3" t="s">
        <v>2310</v>
      </c>
      <c r="H3528" t="str">
        <f t="shared" ref="H3528:H3530" si="1090">LEFT(G3528,12)</f>
        <v>충청남도 당진시 신평면</v>
      </c>
    </row>
    <row r="3529" spans="1:8" x14ac:dyDescent="0.3">
      <c r="A3529" s="3" t="s">
        <v>22</v>
      </c>
      <c r="B3529" s="3" t="s">
        <v>2308</v>
      </c>
      <c r="C3529" s="3" t="s">
        <v>2309</v>
      </c>
      <c r="D3529" s="3" t="str">
        <f>LEFT(C3529,1)&amp;"*"&amp;RIGHT(C3529,7)</f>
        <v>김*한*공채면제*</v>
      </c>
      <c r="E3529" s="3" t="s">
        <v>68</v>
      </c>
      <c r="F3529" s="3" t="s">
        <v>56</v>
      </c>
      <c r="G3529" s="3" t="s">
        <v>2310</v>
      </c>
      <c r="H3529" t="str">
        <f t="shared" si="1090"/>
        <v>충청남도 당진시 신평면</v>
      </c>
    </row>
    <row r="3530" spans="1:8" x14ac:dyDescent="0.3">
      <c r="A3530" s="3" t="s">
        <v>15</v>
      </c>
      <c r="B3530" s="3" t="s">
        <v>2308</v>
      </c>
      <c r="C3530" s="3" t="s">
        <v>2311</v>
      </c>
      <c r="D3530" s="3" t="str">
        <f t="shared" ref="D3530:D3531" si="1091">LEFT(C3530,1)&amp;"*"&amp;RIGHT(C3530,1)</f>
        <v>김*한</v>
      </c>
      <c r="E3530" s="3" t="s">
        <v>2312</v>
      </c>
      <c r="F3530" s="3" t="s">
        <v>56</v>
      </c>
      <c r="G3530" s="3" t="s">
        <v>2310</v>
      </c>
      <c r="H3530" t="str">
        <f t="shared" si="1090"/>
        <v>충청남도 당진시 신평면</v>
      </c>
    </row>
    <row r="3531" spans="1:8" x14ac:dyDescent="0.3">
      <c r="A3531" s="3" t="s">
        <v>38</v>
      </c>
      <c r="B3531" s="3" t="s">
        <v>2313</v>
      </c>
      <c r="C3531" s="3" t="s">
        <v>2314</v>
      </c>
      <c r="D3531" s="3" t="str">
        <f t="shared" si="1091"/>
        <v>민*준</v>
      </c>
      <c r="E3531" s="3" t="s">
        <v>2315</v>
      </c>
      <c r="F3531" s="3" t="s">
        <v>56</v>
      </c>
      <c r="G3531" s="3" t="s">
        <v>2316</v>
      </c>
      <c r="H3531" t="str">
        <f>LEFT(G3531,18)</f>
        <v>전라북도 전주시 덕진구 가재미2길</v>
      </c>
    </row>
    <row r="3532" spans="1:8" x14ac:dyDescent="0.3">
      <c r="A3532" s="3" t="s">
        <v>22</v>
      </c>
      <c r="B3532" s="3" t="s">
        <v>2317</v>
      </c>
      <c r="C3532" s="3" t="s">
        <v>2318</v>
      </c>
      <c r="D3532" s="3" t="str">
        <f>LEFT(C3532,1)&amp;"*"&amp;RIGHT(C3532,1)</f>
        <v>임*진</v>
      </c>
      <c r="E3532" s="3" t="s">
        <v>68</v>
      </c>
      <c r="F3532" s="3" t="s">
        <v>56</v>
      </c>
      <c r="G3532" s="3" t="s">
        <v>2319</v>
      </c>
      <c r="H3532" t="str">
        <f t="shared" ref="H3532:H3534" si="1092">LEFT(G3532,14)</f>
        <v xml:space="preserve">전라북도 군산시 요죽1길 </v>
      </c>
    </row>
    <row r="3533" spans="1:8" x14ac:dyDescent="0.3">
      <c r="A3533" s="3" t="s">
        <v>9</v>
      </c>
      <c r="B3533" s="3" t="s">
        <v>2320</v>
      </c>
      <c r="C3533" s="3" t="s">
        <v>2321</v>
      </c>
      <c r="D3533" s="3" t="str">
        <f t="shared" ref="D3533:D3564" si="1093">LEFT(C3533,1)&amp;"*"&amp;RIGHT(C3533,1)</f>
        <v>이*남</v>
      </c>
      <c r="E3533" s="3" t="s">
        <v>26</v>
      </c>
      <c r="F3533" s="3" t="s">
        <v>78</v>
      </c>
      <c r="G3533" s="3" t="s">
        <v>2322</v>
      </c>
      <c r="H3533" t="str">
        <f t="shared" si="1092"/>
        <v xml:space="preserve">전라북도 군산시 칠성4길 </v>
      </c>
    </row>
    <row r="3534" spans="1:8" x14ac:dyDescent="0.3">
      <c r="A3534" s="3" t="s">
        <v>22</v>
      </c>
      <c r="B3534" s="3" t="s">
        <v>2320</v>
      </c>
      <c r="C3534" s="3" t="s">
        <v>2321</v>
      </c>
      <c r="D3534" s="3" t="str">
        <f t="shared" si="1093"/>
        <v>이*남</v>
      </c>
      <c r="E3534" s="3" t="s">
        <v>35</v>
      </c>
      <c r="F3534" s="3" t="s">
        <v>78</v>
      </c>
      <c r="G3534" s="3" t="s">
        <v>2322</v>
      </c>
      <c r="H3534" t="str">
        <f t="shared" si="1092"/>
        <v xml:space="preserve">전라북도 군산시 칠성4길 </v>
      </c>
    </row>
    <row r="3535" spans="1:8" x14ac:dyDescent="0.3">
      <c r="A3535" s="3" t="s">
        <v>36</v>
      </c>
      <c r="B3535" s="3" t="s">
        <v>2323</v>
      </c>
      <c r="C3535" s="3" t="s">
        <v>2324</v>
      </c>
      <c r="D3535" s="3" t="str">
        <f t="shared" si="1093"/>
        <v>박*하</v>
      </c>
      <c r="E3535" s="3" t="s">
        <v>222</v>
      </c>
      <c r="F3535" s="3" t="s">
        <v>56</v>
      </c>
      <c r="G3535" s="3" t="s">
        <v>2325</v>
      </c>
      <c r="H3535" t="str">
        <f>LEFT(G3535,16)</f>
        <v>전라북도 진안군 부귀면 거석길</v>
      </c>
    </row>
    <row r="3536" spans="1:8" x14ac:dyDescent="0.3">
      <c r="A3536" s="3" t="s">
        <v>58</v>
      </c>
      <c r="B3536" s="3" t="s">
        <v>2323</v>
      </c>
      <c r="C3536" s="3" t="s">
        <v>2324</v>
      </c>
      <c r="D3536" s="3" t="str">
        <f t="shared" si="1093"/>
        <v>박*하</v>
      </c>
      <c r="E3536" s="3" t="s">
        <v>59</v>
      </c>
      <c r="F3536" s="3" t="s">
        <v>56</v>
      </c>
      <c r="G3536" s="3" t="s">
        <v>2325</v>
      </c>
      <c r="H3536" t="str">
        <f t="shared" ref="H3536:H3539" si="1094">LEFT(G3536,16)</f>
        <v>전라북도 진안군 부귀면 거석길</v>
      </c>
    </row>
    <row r="3537" spans="1:8" x14ac:dyDescent="0.3">
      <c r="A3537" s="3" t="s">
        <v>30</v>
      </c>
      <c r="B3537" s="3" t="s">
        <v>2323</v>
      </c>
      <c r="C3537" s="3" t="s">
        <v>2324</v>
      </c>
      <c r="D3537" s="3" t="str">
        <f t="shared" si="1093"/>
        <v>박*하</v>
      </c>
      <c r="E3537" s="3" t="s">
        <v>59</v>
      </c>
      <c r="F3537" s="3" t="s">
        <v>56</v>
      </c>
      <c r="G3537" s="3" t="s">
        <v>2325</v>
      </c>
      <c r="H3537" t="str">
        <f t="shared" si="1094"/>
        <v>전라북도 진안군 부귀면 거석길</v>
      </c>
    </row>
    <row r="3538" spans="1:8" x14ac:dyDescent="0.3">
      <c r="A3538" s="3" t="s">
        <v>32</v>
      </c>
      <c r="B3538" s="3" t="s">
        <v>2323</v>
      </c>
      <c r="C3538" s="3" t="s">
        <v>2324</v>
      </c>
      <c r="D3538" s="3" t="str">
        <f t="shared" si="1093"/>
        <v>박*하</v>
      </c>
      <c r="E3538" s="3" t="s">
        <v>55</v>
      </c>
      <c r="F3538" s="3" t="s">
        <v>56</v>
      </c>
      <c r="G3538" s="3" t="s">
        <v>2325</v>
      </c>
      <c r="H3538" t="str">
        <f t="shared" si="1094"/>
        <v>전라북도 진안군 부귀면 거석길</v>
      </c>
    </row>
    <row r="3539" spans="1:8" x14ac:dyDescent="0.3">
      <c r="A3539" s="3" t="s">
        <v>28</v>
      </c>
      <c r="B3539" s="3" t="s">
        <v>2323</v>
      </c>
      <c r="C3539" s="3" t="s">
        <v>2324</v>
      </c>
      <c r="D3539" s="3" t="str">
        <f t="shared" si="1093"/>
        <v>박*하</v>
      </c>
      <c r="E3539" s="3" t="s">
        <v>55</v>
      </c>
      <c r="F3539" s="3" t="s">
        <v>56</v>
      </c>
      <c r="G3539" s="3" t="s">
        <v>2325</v>
      </c>
      <c r="H3539" t="str">
        <f t="shared" si="1094"/>
        <v>전라북도 진안군 부귀면 거석길</v>
      </c>
    </row>
    <row r="3540" spans="1:8" x14ac:dyDescent="0.3">
      <c r="A3540" s="3" t="s">
        <v>22</v>
      </c>
      <c r="B3540" s="3" t="s">
        <v>2326</v>
      </c>
      <c r="C3540" s="3" t="s">
        <v>2327</v>
      </c>
      <c r="D3540" s="3" t="str">
        <f t="shared" si="1093"/>
        <v>마*석</v>
      </c>
      <c r="E3540" s="3" t="s">
        <v>68</v>
      </c>
      <c r="F3540" s="3" t="s">
        <v>47</v>
      </c>
      <c r="G3540" s="3" t="s">
        <v>2328</v>
      </c>
      <c r="H3540" t="str">
        <f t="shared" ref="H3540:H3547" si="1095">LEFT(G3540,12)</f>
        <v>전라북도 고창군 무장면</v>
      </c>
    </row>
    <row r="3541" spans="1:8" x14ac:dyDescent="0.3">
      <c r="A3541" s="3" t="s">
        <v>33</v>
      </c>
      <c r="B3541" s="3" t="s">
        <v>2326</v>
      </c>
      <c r="C3541" s="3" t="s">
        <v>2327</v>
      </c>
      <c r="D3541" s="3" t="str">
        <f t="shared" si="1093"/>
        <v>마*석</v>
      </c>
      <c r="E3541" s="3" t="s">
        <v>69</v>
      </c>
      <c r="F3541" s="3" t="s">
        <v>47</v>
      </c>
      <c r="G3541" s="3" t="s">
        <v>2328</v>
      </c>
      <c r="H3541" t="str">
        <f t="shared" si="1095"/>
        <v>전라북도 고창군 무장면</v>
      </c>
    </row>
    <row r="3542" spans="1:8" x14ac:dyDescent="0.3">
      <c r="A3542" s="3" t="s">
        <v>33</v>
      </c>
      <c r="B3542" s="3" t="s">
        <v>2329</v>
      </c>
      <c r="C3542" s="3" t="s">
        <v>2327</v>
      </c>
      <c r="D3542" s="3" t="str">
        <f t="shared" si="1093"/>
        <v>마*석</v>
      </c>
      <c r="E3542" s="3" t="s">
        <v>98</v>
      </c>
      <c r="F3542" s="3" t="s">
        <v>47</v>
      </c>
      <c r="G3542" s="3" t="s">
        <v>2328</v>
      </c>
      <c r="H3542" t="str">
        <f t="shared" si="1095"/>
        <v>전라북도 고창군 무장면</v>
      </c>
    </row>
    <row r="3543" spans="1:8" x14ac:dyDescent="0.3">
      <c r="A3543" s="3" t="s">
        <v>15</v>
      </c>
      <c r="B3543" s="3" t="s">
        <v>2329</v>
      </c>
      <c r="C3543" s="3" t="s">
        <v>2327</v>
      </c>
      <c r="D3543" s="3" t="str">
        <f t="shared" si="1093"/>
        <v>마*석</v>
      </c>
      <c r="E3543" s="3" t="s">
        <v>72</v>
      </c>
      <c r="F3543" s="3" t="s">
        <v>47</v>
      </c>
      <c r="G3543" s="3" t="s">
        <v>2328</v>
      </c>
      <c r="H3543" t="str">
        <f t="shared" si="1095"/>
        <v>전라북도 고창군 무장면</v>
      </c>
    </row>
    <row r="3544" spans="1:8" x14ac:dyDescent="0.3">
      <c r="A3544" s="3" t="s">
        <v>20</v>
      </c>
      <c r="B3544" s="3" t="s">
        <v>2329</v>
      </c>
      <c r="C3544" s="3" t="s">
        <v>2327</v>
      </c>
      <c r="D3544" s="3" t="str">
        <f t="shared" si="1093"/>
        <v>마*석</v>
      </c>
      <c r="E3544" s="3" t="s">
        <v>98</v>
      </c>
      <c r="F3544" s="3" t="s">
        <v>47</v>
      </c>
      <c r="G3544" s="3" t="s">
        <v>2328</v>
      </c>
      <c r="H3544" t="str">
        <f t="shared" si="1095"/>
        <v>전라북도 고창군 무장면</v>
      </c>
    </row>
    <row r="3545" spans="1:8" x14ac:dyDescent="0.3">
      <c r="A3545" s="3" t="s">
        <v>20</v>
      </c>
      <c r="B3545" s="3" t="s">
        <v>2326</v>
      </c>
      <c r="C3545" s="3" t="s">
        <v>2327</v>
      </c>
      <c r="D3545" s="3" t="str">
        <f t="shared" si="1093"/>
        <v>마*석</v>
      </c>
      <c r="E3545" s="3" t="s">
        <v>69</v>
      </c>
      <c r="F3545" s="3" t="s">
        <v>47</v>
      </c>
      <c r="G3545" s="3" t="s">
        <v>2328</v>
      </c>
      <c r="H3545" t="str">
        <f t="shared" si="1095"/>
        <v>전라북도 고창군 무장면</v>
      </c>
    </row>
    <row r="3546" spans="1:8" x14ac:dyDescent="0.3">
      <c r="A3546" s="3" t="s">
        <v>15</v>
      </c>
      <c r="B3546" s="3" t="s">
        <v>2326</v>
      </c>
      <c r="C3546" s="3" t="s">
        <v>2327</v>
      </c>
      <c r="D3546" s="3" t="str">
        <f t="shared" si="1093"/>
        <v>마*석</v>
      </c>
      <c r="E3546" s="3" t="s">
        <v>66</v>
      </c>
      <c r="F3546" s="3" t="s">
        <v>47</v>
      </c>
      <c r="G3546" s="3" t="s">
        <v>2328</v>
      </c>
      <c r="H3546" t="str">
        <f t="shared" si="1095"/>
        <v>전라북도 고창군 무장면</v>
      </c>
    </row>
    <row r="3547" spans="1:8" x14ac:dyDescent="0.3">
      <c r="A3547" s="3" t="s">
        <v>9</v>
      </c>
      <c r="B3547" s="3" t="s">
        <v>2326</v>
      </c>
      <c r="C3547" s="3" t="s">
        <v>2327</v>
      </c>
      <c r="D3547" s="3" t="str">
        <f t="shared" si="1093"/>
        <v>마*석</v>
      </c>
      <c r="E3547" s="3" t="s">
        <v>66</v>
      </c>
      <c r="F3547" s="3" t="s">
        <v>47</v>
      </c>
      <c r="G3547" s="3" t="s">
        <v>2328</v>
      </c>
      <c r="H3547" t="str">
        <f t="shared" si="1095"/>
        <v>전라북도 고창군 무장면</v>
      </c>
    </row>
    <row r="3548" spans="1:8" x14ac:dyDescent="0.3">
      <c r="A3548" s="3" t="s">
        <v>33</v>
      </c>
      <c r="B3548" s="3" t="s">
        <v>2330</v>
      </c>
      <c r="C3548" s="3" t="s">
        <v>2331</v>
      </c>
      <c r="D3548" s="3" t="str">
        <f t="shared" si="1093"/>
        <v>김*철</v>
      </c>
      <c r="E3548" s="3" t="s">
        <v>34</v>
      </c>
      <c r="F3548" s="3" t="s">
        <v>13</v>
      </c>
      <c r="G3548" s="3" t="s">
        <v>2332</v>
      </c>
      <c r="H3548" t="str">
        <f>LEFT(G3548,13)</f>
        <v>전라남도 목포시 둥근섬로</v>
      </c>
    </row>
    <row r="3549" spans="1:8" x14ac:dyDescent="0.3">
      <c r="A3549" s="3" t="s">
        <v>20</v>
      </c>
      <c r="B3549" s="3" t="s">
        <v>2330</v>
      </c>
      <c r="C3549" s="3" t="s">
        <v>2331</v>
      </c>
      <c r="D3549" s="3" t="str">
        <f t="shared" si="1093"/>
        <v>김*철</v>
      </c>
      <c r="E3549" s="3" t="s">
        <v>34</v>
      </c>
      <c r="F3549" s="3" t="s">
        <v>13</v>
      </c>
      <c r="G3549" s="3" t="s">
        <v>2332</v>
      </c>
      <c r="H3549" t="str">
        <f t="shared" ref="H3549:H3551" si="1096">LEFT(G3549,13)</f>
        <v>전라남도 목포시 둥근섬로</v>
      </c>
    </row>
    <row r="3550" spans="1:8" x14ac:dyDescent="0.3">
      <c r="A3550" s="3" t="s">
        <v>9</v>
      </c>
      <c r="B3550" s="3" t="s">
        <v>2330</v>
      </c>
      <c r="C3550" s="3" t="s">
        <v>2331</v>
      </c>
      <c r="D3550" s="3" t="str">
        <f t="shared" si="1093"/>
        <v>김*철</v>
      </c>
      <c r="E3550" s="3" t="s">
        <v>26</v>
      </c>
      <c r="F3550" s="3" t="s">
        <v>13</v>
      </c>
      <c r="G3550" s="3" t="s">
        <v>2332</v>
      </c>
      <c r="H3550" t="str">
        <f t="shared" si="1096"/>
        <v>전라남도 목포시 둥근섬로</v>
      </c>
    </row>
    <row r="3551" spans="1:8" x14ac:dyDescent="0.3">
      <c r="A3551" s="3" t="s">
        <v>22</v>
      </c>
      <c r="B3551" s="3" t="s">
        <v>2330</v>
      </c>
      <c r="C3551" s="3" t="s">
        <v>2331</v>
      </c>
      <c r="D3551" s="3" t="str">
        <f t="shared" si="1093"/>
        <v>김*철</v>
      </c>
      <c r="E3551" s="3" t="s">
        <v>35</v>
      </c>
      <c r="F3551" s="3" t="s">
        <v>13</v>
      </c>
      <c r="G3551" s="3" t="s">
        <v>2332</v>
      </c>
      <c r="H3551" t="str">
        <f t="shared" si="1096"/>
        <v>전라남도 목포시 둥근섬로</v>
      </c>
    </row>
    <row r="3552" spans="1:8" x14ac:dyDescent="0.3">
      <c r="A3552" s="3" t="s">
        <v>38</v>
      </c>
      <c r="B3552" s="3" t="s">
        <v>2333</v>
      </c>
      <c r="C3552" s="3" t="s">
        <v>2334</v>
      </c>
      <c r="D3552" s="3" t="str">
        <f t="shared" si="1093"/>
        <v>박*남</v>
      </c>
      <c r="E3552" s="3" t="s">
        <v>2335</v>
      </c>
      <c r="F3552" s="3" t="s">
        <v>13</v>
      </c>
      <c r="G3552" s="3" t="s">
        <v>2336</v>
      </c>
      <c r="H3552" t="str">
        <f>LEFT(G3552,12)</f>
        <v>전라남도 목포시 용당로</v>
      </c>
    </row>
    <row r="3553" spans="1:8" x14ac:dyDescent="0.3">
      <c r="A3553" s="3" t="s">
        <v>20</v>
      </c>
      <c r="B3553" s="3" t="s">
        <v>2333</v>
      </c>
      <c r="C3553" s="3" t="s">
        <v>2334</v>
      </c>
      <c r="D3553" s="3" t="str">
        <f t="shared" si="1093"/>
        <v>박*남</v>
      </c>
      <c r="E3553" s="3" t="s">
        <v>294</v>
      </c>
      <c r="F3553" s="3" t="s">
        <v>13</v>
      </c>
      <c r="G3553" s="3" t="s">
        <v>2336</v>
      </c>
      <c r="H3553" t="str">
        <f t="shared" ref="H3553:H3561" si="1097">LEFT(G3553,12)</f>
        <v>전라남도 목포시 용당로</v>
      </c>
    </row>
    <row r="3554" spans="1:8" x14ac:dyDescent="0.3">
      <c r="A3554" s="3" t="s">
        <v>36</v>
      </c>
      <c r="B3554" s="3" t="s">
        <v>2337</v>
      </c>
      <c r="C3554" s="3" t="s">
        <v>2334</v>
      </c>
      <c r="D3554" s="3" t="str">
        <f t="shared" si="1093"/>
        <v>박*남</v>
      </c>
      <c r="E3554" s="3" t="s">
        <v>37</v>
      </c>
      <c r="F3554" s="3" t="s">
        <v>13</v>
      </c>
      <c r="G3554" s="3" t="s">
        <v>2336</v>
      </c>
      <c r="H3554" t="str">
        <f t="shared" si="1097"/>
        <v>전라남도 목포시 용당로</v>
      </c>
    </row>
    <row r="3555" spans="1:8" x14ac:dyDescent="0.3">
      <c r="A3555" s="3" t="s">
        <v>20</v>
      </c>
      <c r="B3555" s="3" t="s">
        <v>2337</v>
      </c>
      <c r="C3555" s="3" t="s">
        <v>2334</v>
      </c>
      <c r="D3555" s="3" t="str">
        <f t="shared" si="1093"/>
        <v>박*남</v>
      </c>
      <c r="E3555" s="3" t="s">
        <v>34</v>
      </c>
      <c r="F3555" s="3" t="s">
        <v>13</v>
      </c>
      <c r="G3555" s="3" t="s">
        <v>2336</v>
      </c>
      <c r="H3555" t="str">
        <f t="shared" si="1097"/>
        <v>전라남도 목포시 용당로</v>
      </c>
    </row>
    <row r="3556" spans="1:8" x14ac:dyDescent="0.3">
      <c r="A3556" s="3" t="s">
        <v>33</v>
      </c>
      <c r="B3556" s="3" t="s">
        <v>2337</v>
      </c>
      <c r="C3556" s="3" t="s">
        <v>2334</v>
      </c>
      <c r="D3556" s="3" t="str">
        <f t="shared" si="1093"/>
        <v>박*남</v>
      </c>
      <c r="E3556" s="3" t="s">
        <v>34</v>
      </c>
      <c r="F3556" s="3" t="s">
        <v>13</v>
      </c>
      <c r="G3556" s="3" t="s">
        <v>2336</v>
      </c>
      <c r="H3556" t="str">
        <f t="shared" si="1097"/>
        <v>전라남도 목포시 용당로</v>
      </c>
    </row>
    <row r="3557" spans="1:8" x14ac:dyDescent="0.3">
      <c r="A3557" s="3" t="s">
        <v>33</v>
      </c>
      <c r="B3557" s="3" t="s">
        <v>2333</v>
      </c>
      <c r="C3557" s="3" t="s">
        <v>2334</v>
      </c>
      <c r="D3557" s="3" t="str">
        <f t="shared" si="1093"/>
        <v>박*남</v>
      </c>
      <c r="E3557" s="3" t="s">
        <v>294</v>
      </c>
      <c r="F3557" s="3" t="s">
        <v>13</v>
      </c>
      <c r="G3557" s="3" t="s">
        <v>2336</v>
      </c>
      <c r="H3557" t="str">
        <f t="shared" si="1097"/>
        <v>전라남도 목포시 용당로</v>
      </c>
    </row>
    <row r="3558" spans="1:8" x14ac:dyDescent="0.3">
      <c r="A3558" s="3" t="s">
        <v>36</v>
      </c>
      <c r="B3558" s="3" t="s">
        <v>2333</v>
      </c>
      <c r="C3558" s="3" t="s">
        <v>2334</v>
      </c>
      <c r="D3558" s="3" t="str">
        <f t="shared" si="1093"/>
        <v>박*남</v>
      </c>
      <c r="E3558" s="3" t="s">
        <v>2338</v>
      </c>
      <c r="F3558" s="3" t="s">
        <v>13</v>
      </c>
      <c r="G3558" s="3" t="s">
        <v>2336</v>
      </c>
      <c r="H3558" t="str">
        <f t="shared" si="1097"/>
        <v>전라남도 목포시 용당로</v>
      </c>
    </row>
    <row r="3559" spans="1:8" x14ac:dyDescent="0.3">
      <c r="A3559" s="3" t="s">
        <v>38</v>
      </c>
      <c r="B3559" s="3" t="s">
        <v>2337</v>
      </c>
      <c r="C3559" s="3" t="s">
        <v>2334</v>
      </c>
      <c r="D3559" s="3" t="str">
        <f t="shared" si="1093"/>
        <v>박*남</v>
      </c>
      <c r="E3559" s="3" t="s">
        <v>37</v>
      </c>
      <c r="F3559" s="3" t="s">
        <v>13</v>
      </c>
      <c r="G3559" s="3" t="s">
        <v>2336</v>
      </c>
      <c r="H3559" t="str">
        <f t="shared" si="1097"/>
        <v>전라남도 목포시 용당로</v>
      </c>
    </row>
    <row r="3560" spans="1:8" x14ac:dyDescent="0.3">
      <c r="A3560" s="3" t="s">
        <v>15</v>
      </c>
      <c r="B3560" s="3" t="s">
        <v>2333</v>
      </c>
      <c r="C3560" s="3" t="s">
        <v>2334</v>
      </c>
      <c r="D3560" s="3" t="str">
        <f t="shared" si="1093"/>
        <v>박*남</v>
      </c>
      <c r="E3560" s="3" t="s">
        <v>2339</v>
      </c>
      <c r="F3560" s="3" t="s">
        <v>13</v>
      </c>
      <c r="G3560" s="3" t="s">
        <v>2336</v>
      </c>
      <c r="H3560" t="str">
        <f t="shared" si="1097"/>
        <v>전라남도 목포시 용당로</v>
      </c>
    </row>
    <row r="3561" spans="1:8" x14ac:dyDescent="0.3">
      <c r="A3561" s="3" t="s">
        <v>15</v>
      </c>
      <c r="B3561" s="3" t="s">
        <v>2337</v>
      </c>
      <c r="C3561" s="3" t="s">
        <v>2334</v>
      </c>
      <c r="D3561" s="3" t="str">
        <f t="shared" si="1093"/>
        <v>박*남</v>
      </c>
      <c r="E3561" s="3" t="s">
        <v>2340</v>
      </c>
      <c r="F3561" s="3" t="s">
        <v>13</v>
      </c>
      <c r="G3561" s="3" t="s">
        <v>2336</v>
      </c>
      <c r="H3561" t="str">
        <f t="shared" si="1097"/>
        <v>전라남도 목포시 용당로</v>
      </c>
    </row>
    <row r="3562" spans="1:8" x14ac:dyDescent="0.3">
      <c r="A3562" s="3" t="s">
        <v>33</v>
      </c>
      <c r="B3562" s="3" t="s">
        <v>2341</v>
      </c>
      <c r="C3562" s="3" t="s">
        <v>2342</v>
      </c>
      <c r="D3562" s="3" t="str">
        <f t="shared" si="1093"/>
        <v>김*호</v>
      </c>
      <c r="E3562" s="3" t="s">
        <v>69</v>
      </c>
      <c r="F3562" s="3" t="s">
        <v>78</v>
      </c>
      <c r="G3562" s="3" t="s">
        <v>2343</v>
      </c>
      <c r="H3562" t="str">
        <f t="shared" ref="H3562:H3563" si="1098">LEFT(G3562,13)</f>
        <v>전라남도 목포시 죽교천로</v>
      </c>
    </row>
    <row r="3563" spans="1:8" x14ac:dyDescent="0.3">
      <c r="A3563" s="3" t="s">
        <v>38</v>
      </c>
      <c r="B3563" s="3" t="s">
        <v>2341</v>
      </c>
      <c r="C3563" s="3" t="s">
        <v>2342</v>
      </c>
      <c r="D3563" s="3" t="str">
        <f t="shared" si="1093"/>
        <v>김*호</v>
      </c>
      <c r="E3563" s="3" t="s">
        <v>2344</v>
      </c>
      <c r="F3563" s="3" t="s">
        <v>78</v>
      </c>
      <c r="G3563" s="3" t="s">
        <v>2343</v>
      </c>
      <c r="H3563" t="str">
        <f t="shared" si="1098"/>
        <v>전라남도 목포시 죽교천로</v>
      </c>
    </row>
    <row r="3564" spans="1:8" x14ac:dyDescent="0.3">
      <c r="A3564" s="3" t="s">
        <v>22</v>
      </c>
      <c r="B3564" s="3" t="s">
        <v>2345</v>
      </c>
      <c r="C3564" s="3" t="s">
        <v>2346</v>
      </c>
      <c r="D3564" s="3" t="str">
        <f t="shared" si="1093"/>
        <v>진*한</v>
      </c>
      <c r="E3564" s="3" t="s">
        <v>68</v>
      </c>
      <c r="F3564" s="3" t="s">
        <v>56</v>
      </c>
      <c r="G3564" s="3" t="s">
        <v>2347</v>
      </c>
      <c r="H3564" t="str">
        <f>LEFT(G3564,16)</f>
        <v>전라남도 여수시 소라면 봉두로</v>
      </c>
    </row>
    <row r="3565" spans="1:8" x14ac:dyDescent="0.3">
      <c r="A3565" s="3" t="s">
        <v>58</v>
      </c>
      <c r="B3565" s="3" t="s">
        <v>2348</v>
      </c>
      <c r="C3565" s="3" t="s">
        <v>2349</v>
      </c>
      <c r="D3565" s="3" t="str">
        <f>LEFT(C3565,1)&amp;"*"&amp;RIGHT(C3565,1)</f>
        <v>권*성</v>
      </c>
      <c r="E3565" s="3" t="s">
        <v>59</v>
      </c>
      <c r="F3565" s="3" t="s">
        <v>56</v>
      </c>
      <c r="G3565" s="3" t="s">
        <v>2350</v>
      </c>
      <c r="H3565" t="str">
        <f>LEFT(G3565,14)</f>
        <v xml:space="preserve">전라남도 여수시 무선4길 </v>
      </c>
    </row>
    <row r="3566" spans="1:8" x14ac:dyDescent="0.3">
      <c r="A3566" s="3" t="s">
        <v>22</v>
      </c>
      <c r="B3566" s="3" t="s">
        <v>2351</v>
      </c>
      <c r="C3566" s="3" t="s">
        <v>2352</v>
      </c>
      <c r="D3566" s="3" t="str">
        <f t="shared" ref="D3566:D3629" si="1099">LEFT(C3566,1)&amp;"*"&amp;RIGHT(C3566,1)</f>
        <v>김*수</v>
      </c>
      <c r="E3566" s="3" t="s">
        <v>68</v>
      </c>
      <c r="F3566" s="3" t="s">
        <v>56</v>
      </c>
      <c r="G3566" s="3" t="s">
        <v>2353</v>
      </c>
      <c r="H3566" t="str">
        <f>LEFT(G3566,12)</f>
        <v>전라남도 순천시 해룡면</v>
      </c>
    </row>
    <row r="3567" spans="1:8" x14ac:dyDescent="0.3">
      <c r="A3567" s="3" t="s">
        <v>20</v>
      </c>
      <c r="B3567" s="3" t="s">
        <v>2354</v>
      </c>
      <c r="C3567" s="3" t="s">
        <v>2355</v>
      </c>
      <c r="D3567" s="3" t="str">
        <f t="shared" si="1099"/>
        <v>이*서</v>
      </c>
      <c r="E3567" s="3" t="s">
        <v>2356</v>
      </c>
      <c r="F3567" s="3" t="s">
        <v>47</v>
      </c>
      <c r="G3567" s="3" t="s">
        <v>2357</v>
      </c>
      <c r="H3567" t="str">
        <f t="shared" ref="H3567:H3571" si="1100">LEFT(G3567,14)</f>
        <v xml:space="preserve">전라남도 순천시 북문1길 </v>
      </c>
    </row>
    <row r="3568" spans="1:8" x14ac:dyDescent="0.3">
      <c r="A3568" s="3" t="s">
        <v>38</v>
      </c>
      <c r="B3568" s="3" t="s">
        <v>2354</v>
      </c>
      <c r="C3568" s="3" t="s">
        <v>2355</v>
      </c>
      <c r="D3568" s="3" t="str">
        <f t="shared" si="1099"/>
        <v>이*서</v>
      </c>
      <c r="E3568" s="3" t="s">
        <v>37</v>
      </c>
      <c r="F3568" s="3" t="s">
        <v>47</v>
      </c>
      <c r="G3568" s="3" t="s">
        <v>2357</v>
      </c>
      <c r="H3568" t="str">
        <f t="shared" si="1100"/>
        <v xml:space="preserve">전라남도 순천시 북문1길 </v>
      </c>
    </row>
    <row r="3569" spans="1:8" x14ac:dyDescent="0.3">
      <c r="A3569" s="3" t="s">
        <v>33</v>
      </c>
      <c r="B3569" s="3" t="s">
        <v>2354</v>
      </c>
      <c r="C3569" s="3" t="s">
        <v>2355</v>
      </c>
      <c r="D3569" s="3" t="str">
        <f t="shared" si="1099"/>
        <v>이*서</v>
      </c>
      <c r="E3569" s="3" t="s">
        <v>34</v>
      </c>
      <c r="F3569" s="3" t="s">
        <v>47</v>
      </c>
      <c r="G3569" s="3" t="s">
        <v>2357</v>
      </c>
      <c r="H3569" t="str">
        <f t="shared" si="1100"/>
        <v xml:space="preserve">전라남도 순천시 북문1길 </v>
      </c>
    </row>
    <row r="3570" spans="1:8" x14ac:dyDescent="0.3">
      <c r="A3570" s="3" t="s">
        <v>58</v>
      </c>
      <c r="B3570" s="3" t="s">
        <v>2358</v>
      </c>
      <c r="C3570" s="3" t="s">
        <v>2359</v>
      </c>
      <c r="D3570" s="3" t="str">
        <f t="shared" si="1099"/>
        <v>이*현</v>
      </c>
      <c r="E3570" s="3" t="s">
        <v>2360</v>
      </c>
      <c r="F3570" s="3" t="s">
        <v>13</v>
      </c>
      <c r="G3570" s="3" t="s">
        <v>2361</v>
      </c>
      <c r="H3570" t="str">
        <f t="shared" si="1100"/>
        <v xml:space="preserve">전라남도 순천시 삼산1길 </v>
      </c>
    </row>
    <row r="3571" spans="1:8" x14ac:dyDescent="0.3">
      <c r="A3571" s="3" t="s">
        <v>36</v>
      </c>
      <c r="B3571" s="3" t="s">
        <v>2362</v>
      </c>
      <c r="C3571" s="3" t="s">
        <v>2363</v>
      </c>
      <c r="D3571" s="3" t="str">
        <f t="shared" si="1099"/>
        <v>안*헌</v>
      </c>
      <c r="E3571" s="3" t="s">
        <v>2364</v>
      </c>
      <c r="F3571" s="3" t="s">
        <v>56</v>
      </c>
      <c r="G3571" s="3" t="s">
        <v>2365</v>
      </c>
      <c r="H3571" t="str">
        <f t="shared" si="1100"/>
        <v xml:space="preserve">전라남도 순천시 율산1길 </v>
      </c>
    </row>
    <row r="3572" spans="1:8" x14ac:dyDescent="0.3">
      <c r="A3572" s="3" t="s">
        <v>22</v>
      </c>
      <c r="B3572" s="3" t="s">
        <v>2366</v>
      </c>
      <c r="C3572" s="3" t="s">
        <v>2367</v>
      </c>
      <c r="D3572" s="3" t="str">
        <f t="shared" si="1099"/>
        <v>이*애</v>
      </c>
      <c r="E3572" s="3" t="s">
        <v>2368</v>
      </c>
      <c r="F3572" s="3" t="s">
        <v>47</v>
      </c>
      <c r="G3572" s="3" t="s">
        <v>2369</v>
      </c>
      <c r="H3572" t="str">
        <f>LEFT(G3572,16)</f>
        <v>전라남도 나주시 다시면 죽산길</v>
      </c>
    </row>
    <row r="3573" spans="1:8" x14ac:dyDescent="0.3">
      <c r="A3573" s="3" t="s">
        <v>22</v>
      </c>
      <c r="B3573" s="3" t="s">
        <v>2370</v>
      </c>
      <c r="C3573" s="3" t="s">
        <v>2367</v>
      </c>
      <c r="D3573" s="3" t="str">
        <f t="shared" si="1099"/>
        <v>이*애</v>
      </c>
      <c r="E3573" s="3" t="s">
        <v>471</v>
      </c>
      <c r="F3573" s="3" t="s">
        <v>47</v>
      </c>
      <c r="G3573" s="3" t="s">
        <v>2369</v>
      </c>
      <c r="H3573" t="str">
        <f>LEFT(G3573,16)</f>
        <v>전라남도 나주시 다시면 죽산길</v>
      </c>
    </row>
    <row r="3574" spans="1:8" x14ac:dyDescent="0.3">
      <c r="A3574" s="3" t="s">
        <v>15</v>
      </c>
      <c r="B3574" s="3" t="s">
        <v>2371</v>
      </c>
      <c r="C3574" s="3" t="s">
        <v>2372</v>
      </c>
      <c r="D3574" s="3" t="str">
        <f t="shared" si="1099"/>
        <v>정*진</v>
      </c>
      <c r="E3574" s="3" t="s">
        <v>1662</v>
      </c>
      <c r="F3574" s="3" t="s">
        <v>13</v>
      </c>
      <c r="G3574" s="3" t="s">
        <v>2373</v>
      </c>
      <c r="H3574" t="str">
        <f>LEFT(G3574,16)</f>
        <v>전라남도 광양시 광양읍 읍성길</v>
      </c>
    </row>
    <row r="3575" spans="1:8" x14ac:dyDescent="0.3">
      <c r="A3575" s="3" t="s">
        <v>30</v>
      </c>
      <c r="B3575" s="3" t="s">
        <v>2374</v>
      </c>
      <c r="C3575" s="3" t="s">
        <v>2375</v>
      </c>
      <c r="D3575" s="3" t="str">
        <f t="shared" si="1099"/>
        <v>김*근</v>
      </c>
      <c r="E3575" s="3" t="s">
        <v>2376</v>
      </c>
      <c r="F3575" s="3" t="s">
        <v>13</v>
      </c>
      <c r="G3575" s="3" t="s">
        <v>2377</v>
      </c>
      <c r="H3575" t="str">
        <f t="shared" ref="H3575:H3576" si="1101">LEFT(G3575,12)</f>
        <v>전라남도 담양군 봉산면</v>
      </c>
    </row>
    <row r="3576" spans="1:8" x14ac:dyDescent="0.3">
      <c r="A3576" s="3" t="s">
        <v>28</v>
      </c>
      <c r="B3576" s="3" t="s">
        <v>2374</v>
      </c>
      <c r="C3576" s="3" t="s">
        <v>2375</v>
      </c>
      <c r="D3576" s="3" t="str">
        <f t="shared" si="1099"/>
        <v>김*근</v>
      </c>
      <c r="E3576" s="3" t="s">
        <v>2378</v>
      </c>
      <c r="F3576" s="3" t="s">
        <v>13</v>
      </c>
      <c r="G3576" s="3" t="s">
        <v>2377</v>
      </c>
      <c r="H3576" t="str">
        <f t="shared" si="1101"/>
        <v>전라남도 담양군 봉산면</v>
      </c>
    </row>
    <row r="3577" spans="1:8" x14ac:dyDescent="0.3">
      <c r="A3577" s="3" t="s">
        <v>15</v>
      </c>
      <c r="B3577" s="3" t="s">
        <v>2379</v>
      </c>
      <c r="C3577" s="3" t="s">
        <v>2380</v>
      </c>
      <c r="D3577" s="3" t="str">
        <f t="shared" si="1099"/>
        <v>윤*현</v>
      </c>
      <c r="E3577" s="3" t="s">
        <v>148</v>
      </c>
      <c r="F3577" s="3" t="s">
        <v>47</v>
      </c>
      <c r="G3577" s="3" t="s">
        <v>2381</v>
      </c>
      <c r="H3577" t="str">
        <f>LEFT(G3577,19)</f>
        <v xml:space="preserve">전라남도 담양군 월산면 화방마산길 </v>
      </c>
    </row>
    <row r="3578" spans="1:8" x14ac:dyDescent="0.3">
      <c r="A3578" s="3" t="s">
        <v>36</v>
      </c>
      <c r="B3578" s="3" t="s">
        <v>2379</v>
      </c>
      <c r="C3578" s="3" t="s">
        <v>2380</v>
      </c>
      <c r="D3578" s="3" t="str">
        <f t="shared" si="1099"/>
        <v>윤*현</v>
      </c>
      <c r="E3578" s="3" t="s">
        <v>120</v>
      </c>
      <c r="F3578" s="3" t="s">
        <v>47</v>
      </c>
      <c r="G3578" s="3" t="s">
        <v>2381</v>
      </c>
      <c r="H3578" t="str">
        <f t="shared" ref="H3578:H3586" si="1102">LEFT(G3578,19)</f>
        <v xml:space="preserve">전라남도 담양군 월산면 화방마산길 </v>
      </c>
    </row>
    <row r="3579" spans="1:8" x14ac:dyDescent="0.3">
      <c r="A3579" s="3" t="s">
        <v>20</v>
      </c>
      <c r="B3579" s="3" t="s">
        <v>2379</v>
      </c>
      <c r="C3579" s="3" t="s">
        <v>2380</v>
      </c>
      <c r="D3579" s="3" t="str">
        <f t="shared" si="1099"/>
        <v>윤*현</v>
      </c>
      <c r="E3579" s="3" t="s">
        <v>91</v>
      </c>
      <c r="F3579" s="3" t="s">
        <v>47</v>
      </c>
      <c r="G3579" s="3" t="s">
        <v>2381</v>
      </c>
      <c r="H3579" t="str">
        <f t="shared" si="1102"/>
        <v xml:space="preserve">전라남도 담양군 월산면 화방마산길 </v>
      </c>
    </row>
    <row r="3580" spans="1:8" x14ac:dyDescent="0.3">
      <c r="A3580" s="3" t="s">
        <v>33</v>
      </c>
      <c r="B3580" s="3" t="s">
        <v>2379</v>
      </c>
      <c r="C3580" s="3" t="s">
        <v>2380</v>
      </c>
      <c r="D3580" s="3" t="str">
        <f t="shared" si="1099"/>
        <v>윤*현</v>
      </c>
      <c r="E3580" s="3" t="s">
        <v>91</v>
      </c>
      <c r="F3580" s="3" t="s">
        <v>47</v>
      </c>
      <c r="G3580" s="3" t="s">
        <v>2381</v>
      </c>
      <c r="H3580" t="str">
        <f t="shared" si="1102"/>
        <v xml:space="preserve">전라남도 담양군 월산면 화방마산길 </v>
      </c>
    </row>
    <row r="3581" spans="1:8" x14ac:dyDescent="0.3">
      <c r="A3581" s="3" t="s">
        <v>38</v>
      </c>
      <c r="B3581" s="3" t="s">
        <v>2379</v>
      </c>
      <c r="C3581" s="3" t="s">
        <v>2380</v>
      </c>
      <c r="D3581" s="3" t="str">
        <f t="shared" si="1099"/>
        <v>윤*현</v>
      </c>
      <c r="E3581" s="3" t="s">
        <v>120</v>
      </c>
      <c r="F3581" s="3" t="s">
        <v>47</v>
      </c>
      <c r="G3581" s="3" t="s">
        <v>2381</v>
      </c>
      <c r="H3581" t="str">
        <f t="shared" si="1102"/>
        <v xml:space="preserve">전라남도 담양군 월산면 화방마산길 </v>
      </c>
    </row>
    <row r="3582" spans="1:8" x14ac:dyDescent="0.3">
      <c r="A3582" s="3" t="s">
        <v>32</v>
      </c>
      <c r="B3582" s="3" t="s">
        <v>2379</v>
      </c>
      <c r="C3582" s="3" t="s">
        <v>2380</v>
      </c>
      <c r="D3582" s="3" t="str">
        <f t="shared" si="1099"/>
        <v>윤*현</v>
      </c>
      <c r="E3582" s="3" t="s">
        <v>119</v>
      </c>
      <c r="F3582" s="3" t="s">
        <v>47</v>
      </c>
      <c r="G3582" s="3" t="s">
        <v>2381</v>
      </c>
      <c r="H3582" t="str">
        <f t="shared" si="1102"/>
        <v xml:space="preserve">전라남도 담양군 월산면 화방마산길 </v>
      </c>
    </row>
    <row r="3583" spans="1:8" x14ac:dyDescent="0.3">
      <c r="A3583" s="3" t="s">
        <v>30</v>
      </c>
      <c r="B3583" s="3" t="s">
        <v>2379</v>
      </c>
      <c r="C3583" s="3" t="s">
        <v>2380</v>
      </c>
      <c r="D3583" s="3" t="str">
        <f t="shared" si="1099"/>
        <v>윤*현</v>
      </c>
      <c r="E3583" s="3" t="s">
        <v>114</v>
      </c>
      <c r="F3583" s="3" t="s">
        <v>47</v>
      </c>
      <c r="G3583" s="3" t="s">
        <v>2381</v>
      </c>
      <c r="H3583" t="str">
        <f t="shared" si="1102"/>
        <v xml:space="preserve">전라남도 담양군 월산면 화방마산길 </v>
      </c>
    </row>
    <row r="3584" spans="1:8" x14ac:dyDescent="0.3">
      <c r="A3584" s="3" t="s">
        <v>28</v>
      </c>
      <c r="B3584" s="3" t="s">
        <v>2379</v>
      </c>
      <c r="C3584" s="3" t="s">
        <v>2380</v>
      </c>
      <c r="D3584" s="3" t="str">
        <f t="shared" si="1099"/>
        <v>윤*현</v>
      </c>
      <c r="E3584" s="3" t="s">
        <v>119</v>
      </c>
      <c r="F3584" s="3" t="s">
        <v>47</v>
      </c>
      <c r="G3584" s="3" t="s">
        <v>2381</v>
      </c>
      <c r="H3584" t="str">
        <f t="shared" si="1102"/>
        <v xml:space="preserve">전라남도 담양군 월산면 화방마산길 </v>
      </c>
    </row>
    <row r="3585" spans="1:8" x14ac:dyDescent="0.3">
      <c r="A3585" s="3" t="s">
        <v>22</v>
      </c>
      <c r="B3585" s="3" t="s">
        <v>2379</v>
      </c>
      <c r="C3585" s="3" t="s">
        <v>2380</v>
      </c>
      <c r="D3585" s="3" t="str">
        <f t="shared" si="1099"/>
        <v>윤*현</v>
      </c>
      <c r="E3585" s="3" t="s">
        <v>187</v>
      </c>
      <c r="F3585" s="3" t="s">
        <v>47</v>
      </c>
      <c r="G3585" s="3" t="s">
        <v>2381</v>
      </c>
      <c r="H3585" t="str">
        <f t="shared" si="1102"/>
        <v xml:space="preserve">전라남도 담양군 월산면 화방마산길 </v>
      </c>
    </row>
    <row r="3586" spans="1:8" x14ac:dyDescent="0.3">
      <c r="A3586" s="3" t="s">
        <v>9</v>
      </c>
      <c r="B3586" s="3" t="s">
        <v>2379</v>
      </c>
      <c r="C3586" s="3" t="s">
        <v>2380</v>
      </c>
      <c r="D3586" s="3" t="str">
        <f t="shared" si="1099"/>
        <v>윤*현</v>
      </c>
      <c r="E3586" s="3" t="s">
        <v>148</v>
      </c>
      <c r="F3586" s="3" t="s">
        <v>47</v>
      </c>
      <c r="G3586" s="3" t="s">
        <v>2381</v>
      </c>
      <c r="H3586" t="str">
        <f t="shared" si="1102"/>
        <v xml:space="preserve">전라남도 담양군 월산면 화방마산길 </v>
      </c>
    </row>
    <row r="3587" spans="1:8" x14ac:dyDescent="0.3">
      <c r="A3587" s="3" t="s">
        <v>36</v>
      </c>
      <c r="B3587" s="3" t="s">
        <v>2382</v>
      </c>
      <c r="C3587" s="3" t="s">
        <v>2383</v>
      </c>
      <c r="D3587" s="3" t="str">
        <f t="shared" si="1099"/>
        <v>김*성</v>
      </c>
      <c r="E3587" s="3" t="s">
        <v>120</v>
      </c>
      <c r="F3587" s="3" t="s">
        <v>47</v>
      </c>
      <c r="G3587" s="3" t="s">
        <v>2384</v>
      </c>
      <c r="H3587" t="str">
        <f t="shared" ref="H3587:H3593" si="1103">LEFT(G3587,12)</f>
        <v>전라남도 곡성군 곡성읍</v>
      </c>
    </row>
    <row r="3588" spans="1:8" x14ac:dyDescent="0.3">
      <c r="A3588" s="3" t="s">
        <v>22</v>
      </c>
      <c r="B3588" s="3" t="s">
        <v>2382</v>
      </c>
      <c r="C3588" s="3" t="s">
        <v>2383</v>
      </c>
      <c r="D3588" s="3" t="str">
        <f t="shared" si="1099"/>
        <v>김*성</v>
      </c>
      <c r="E3588" s="3" t="s">
        <v>372</v>
      </c>
      <c r="F3588" s="3" t="s">
        <v>47</v>
      </c>
      <c r="G3588" s="3" t="s">
        <v>2384</v>
      </c>
      <c r="H3588" t="str">
        <f t="shared" si="1103"/>
        <v>전라남도 곡성군 곡성읍</v>
      </c>
    </row>
    <row r="3589" spans="1:8" x14ac:dyDescent="0.3">
      <c r="A3589" s="3" t="s">
        <v>20</v>
      </c>
      <c r="B3589" s="3" t="s">
        <v>2382</v>
      </c>
      <c r="C3589" s="3" t="s">
        <v>2383</v>
      </c>
      <c r="D3589" s="3" t="str">
        <f t="shared" si="1099"/>
        <v>김*성</v>
      </c>
      <c r="E3589" s="3" t="s">
        <v>91</v>
      </c>
      <c r="F3589" s="3" t="s">
        <v>47</v>
      </c>
      <c r="G3589" s="3" t="s">
        <v>2384</v>
      </c>
      <c r="H3589" t="str">
        <f t="shared" si="1103"/>
        <v>전라남도 곡성군 곡성읍</v>
      </c>
    </row>
    <row r="3590" spans="1:8" x14ac:dyDescent="0.3">
      <c r="A3590" s="3" t="s">
        <v>33</v>
      </c>
      <c r="B3590" s="3" t="s">
        <v>2382</v>
      </c>
      <c r="C3590" s="3" t="s">
        <v>2383</v>
      </c>
      <c r="D3590" s="3" t="str">
        <f t="shared" si="1099"/>
        <v>김*성</v>
      </c>
      <c r="E3590" s="3" t="s">
        <v>91</v>
      </c>
      <c r="F3590" s="3" t="s">
        <v>47</v>
      </c>
      <c r="G3590" s="3" t="s">
        <v>2384</v>
      </c>
      <c r="H3590" t="str">
        <f t="shared" si="1103"/>
        <v>전라남도 곡성군 곡성읍</v>
      </c>
    </row>
    <row r="3591" spans="1:8" x14ac:dyDescent="0.3">
      <c r="A3591" s="3" t="s">
        <v>15</v>
      </c>
      <c r="B3591" s="3" t="s">
        <v>2382</v>
      </c>
      <c r="C3591" s="3" t="s">
        <v>2383</v>
      </c>
      <c r="D3591" s="3" t="str">
        <f t="shared" si="1099"/>
        <v>김*성</v>
      </c>
      <c r="E3591" s="3" t="s">
        <v>2385</v>
      </c>
      <c r="F3591" s="3" t="s">
        <v>47</v>
      </c>
      <c r="G3591" s="3" t="s">
        <v>2384</v>
      </c>
      <c r="H3591" t="str">
        <f t="shared" si="1103"/>
        <v>전라남도 곡성군 곡성읍</v>
      </c>
    </row>
    <row r="3592" spans="1:8" x14ac:dyDescent="0.3">
      <c r="A3592" s="3" t="s">
        <v>38</v>
      </c>
      <c r="B3592" s="3" t="s">
        <v>2382</v>
      </c>
      <c r="C3592" s="3" t="s">
        <v>2383</v>
      </c>
      <c r="D3592" s="3" t="str">
        <f t="shared" si="1099"/>
        <v>김*성</v>
      </c>
      <c r="E3592" s="3" t="s">
        <v>120</v>
      </c>
      <c r="F3592" s="3" t="s">
        <v>47</v>
      </c>
      <c r="G3592" s="3" t="s">
        <v>2384</v>
      </c>
      <c r="H3592" t="str">
        <f t="shared" si="1103"/>
        <v>전라남도 곡성군 곡성읍</v>
      </c>
    </row>
    <row r="3593" spans="1:8" x14ac:dyDescent="0.3">
      <c r="A3593" s="3" t="s">
        <v>9</v>
      </c>
      <c r="B3593" s="3" t="s">
        <v>2382</v>
      </c>
      <c r="C3593" s="3" t="s">
        <v>2383</v>
      </c>
      <c r="D3593" s="3" t="str">
        <f t="shared" si="1099"/>
        <v>김*성</v>
      </c>
      <c r="E3593" s="3" t="s">
        <v>438</v>
      </c>
      <c r="F3593" s="3" t="s">
        <v>47</v>
      </c>
      <c r="G3593" s="3" t="s">
        <v>2384</v>
      </c>
      <c r="H3593" t="str">
        <f t="shared" si="1103"/>
        <v>전라남도 곡성군 곡성읍</v>
      </c>
    </row>
    <row r="3594" spans="1:8" x14ac:dyDescent="0.3">
      <c r="A3594" s="3" t="s">
        <v>9</v>
      </c>
      <c r="B3594" s="3" t="s">
        <v>2386</v>
      </c>
      <c r="C3594" s="3" t="s">
        <v>2387</v>
      </c>
      <c r="D3594" s="3" t="str">
        <f t="shared" si="1099"/>
        <v>오*현</v>
      </c>
      <c r="E3594" s="3" t="s">
        <v>177</v>
      </c>
      <c r="F3594" s="3" t="s">
        <v>47</v>
      </c>
      <c r="G3594" s="3" t="s">
        <v>2388</v>
      </c>
      <c r="H3594" t="str">
        <f>LEFT(G3594,16)</f>
        <v>전라남도 구례군 문척면 전천길</v>
      </c>
    </row>
    <row r="3595" spans="1:8" x14ac:dyDescent="0.3">
      <c r="A3595" s="3" t="s">
        <v>22</v>
      </c>
      <c r="B3595" s="3" t="s">
        <v>2386</v>
      </c>
      <c r="C3595" s="3" t="s">
        <v>2387</v>
      </c>
      <c r="D3595" s="3" t="str">
        <f t="shared" si="1099"/>
        <v>오*현</v>
      </c>
      <c r="E3595" s="3" t="s">
        <v>792</v>
      </c>
      <c r="F3595" s="3" t="s">
        <v>47</v>
      </c>
      <c r="G3595" s="3" t="s">
        <v>2388</v>
      </c>
      <c r="H3595" t="str">
        <f>LEFT(G3595,16)</f>
        <v>전라남도 구례군 문척면 전천길</v>
      </c>
    </row>
    <row r="3596" spans="1:8" x14ac:dyDescent="0.3">
      <c r="A3596" s="3" t="s">
        <v>33</v>
      </c>
      <c r="B3596" s="3" t="s">
        <v>2389</v>
      </c>
      <c r="C3596" s="3" t="s">
        <v>2390</v>
      </c>
      <c r="D3596" s="3" t="str">
        <f t="shared" si="1099"/>
        <v>양*회</v>
      </c>
      <c r="E3596" s="3" t="s">
        <v>34</v>
      </c>
      <c r="F3596" s="3" t="s">
        <v>47</v>
      </c>
      <c r="G3596" s="3" t="s">
        <v>2391</v>
      </c>
      <c r="H3596" t="str">
        <f>LEFT(G3596,16)</f>
        <v>전라남도 화순군 화순읍 충의로</v>
      </c>
    </row>
    <row r="3597" spans="1:8" x14ac:dyDescent="0.3">
      <c r="A3597" s="3" t="s">
        <v>20</v>
      </c>
      <c r="B3597" s="3" t="s">
        <v>2389</v>
      </c>
      <c r="C3597" s="3" t="s">
        <v>2390</v>
      </c>
      <c r="D3597" s="3" t="str">
        <f t="shared" si="1099"/>
        <v>양*회</v>
      </c>
      <c r="E3597" s="3" t="s">
        <v>34</v>
      </c>
      <c r="F3597" s="3" t="s">
        <v>47</v>
      </c>
      <c r="G3597" s="3" t="s">
        <v>2391</v>
      </c>
      <c r="H3597" t="str">
        <f t="shared" ref="H3597:H3604" si="1104">LEFT(G3597,16)</f>
        <v>전라남도 화순군 화순읍 충의로</v>
      </c>
    </row>
    <row r="3598" spans="1:8" x14ac:dyDescent="0.3">
      <c r="A3598" s="3" t="s">
        <v>9</v>
      </c>
      <c r="B3598" s="3" t="s">
        <v>2389</v>
      </c>
      <c r="C3598" s="3" t="s">
        <v>2390</v>
      </c>
      <c r="D3598" s="3" t="str">
        <f t="shared" si="1099"/>
        <v>양*회</v>
      </c>
      <c r="E3598" s="3" t="s">
        <v>26</v>
      </c>
      <c r="F3598" s="3" t="s">
        <v>47</v>
      </c>
      <c r="G3598" s="3" t="s">
        <v>2391</v>
      </c>
      <c r="H3598" t="str">
        <f t="shared" si="1104"/>
        <v>전라남도 화순군 화순읍 충의로</v>
      </c>
    </row>
    <row r="3599" spans="1:8" x14ac:dyDescent="0.3">
      <c r="A3599" s="3" t="s">
        <v>22</v>
      </c>
      <c r="B3599" s="3" t="s">
        <v>2389</v>
      </c>
      <c r="C3599" s="3" t="s">
        <v>2390</v>
      </c>
      <c r="D3599" s="3" t="str">
        <f t="shared" si="1099"/>
        <v>양*회</v>
      </c>
      <c r="E3599" s="3" t="s">
        <v>35</v>
      </c>
      <c r="F3599" s="3" t="s">
        <v>47</v>
      </c>
      <c r="G3599" s="3" t="s">
        <v>2391</v>
      </c>
      <c r="H3599" t="str">
        <f t="shared" si="1104"/>
        <v>전라남도 화순군 화순읍 충의로</v>
      </c>
    </row>
    <row r="3600" spans="1:8" x14ac:dyDescent="0.3">
      <c r="A3600" s="3" t="s">
        <v>32</v>
      </c>
      <c r="B3600" s="3" t="s">
        <v>2389</v>
      </c>
      <c r="C3600" s="3" t="s">
        <v>2390</v>
      </c>
      <c r="D3600" s="3" t="str">
        <f t="shared" si="1099"/>
        <v>양*회</v>
      </c>
      <c r="E3600" s="3" t="s">
        <v>29</v>
      </c>
      <c r="F3600" s="3" t="s">
        <v>47</v>
      </c>
      <c r="G3600" s="3" t="s">
        <v>2391</v>
      </c>
      <c r="H3600" t="str">
        <f t="shared" si="1104"/>
        <v>전라남도 화순군 화순읍 충의로</v>
      </c>
    </row>
    <row r="3601" spans="1:8" x14ac:dyDescent="0.3">
      <c r="A3601" s="3" t="s">
        <v>15</v>
      </c>
      <c r="B3601" s="3" t="s">
        <v>2389</v>
      </c>
      <c r="C3601" s="3" t="s">
        <v>2390</v>
      </c>
      <c r="D3601" s="3" t="str">
        <f t="shared" si="1099"/>
        <v>양*회</v>
      </c>
      <c r="E3601" s="3" t="s">
        <v>26</v>
      </c>
      <c r="F3601" s="3" t="s">
        <v>47</v>
      </c>
      <c r="G3601" s="3" t="s">
        <v>2391</v>
      </c>
      <c r="H3601" t="str">
        <f t="shared" si="1104"/>
        <v>전라남도 화순군 화순읍 충의로</v>
      </c>
    </row>
    <row r="3602" spans="1:8" x14ac:dyDescent="0.3">
      <c r="A3602" s="3" t="s">
        <v>36</v>
      </c>
      <c r="B3602" s="3" t="s">
        <v>2389</v>
      </c>
      <c r="C3602" s="3" t="s">
        <v>2390</v>
      </c>
      <c r="D3602" s="3" t="str">
        <f t="shared" si="1099"/>
        <v>양*회</v>
      </c>
      <c r="E3602" s="3" t="s">
        <v>37</v>
      </c>
      <c r="F3602" s="3" t="s">
        <v>47</v>
      </c>
      <c r="G3602" s="3" t="s">
        <v>2391</v>
      </c>
      <c r="H3602" t="str">
        <f t="shared" si="1104"/>
        <v>전라남도 화순군 화순읍 충의로</v>
      </c>
    </row>
    <row r="3603" spans="1:8" x14ac:dyDescent="0.3">
      <c r="A3603" s="3" t="s">
        <v>28</v>
      </c>
      <c r="B3603" s="3" t="s">
        <v>2389</v>
      </c>
      <c r="C3603" s="3" t="s">
        <v>2390</v>
      </c>
      <c r="D3603" s="3" t="str">
        <f t="shared" si="1099"/>
        <v>양*회</v>
      </c>
      <c r="E3603" s="3" t="s">
        <v>29</v>
      </c>
      <c r="F3603" s="3" t="s">
        <v>47</v>
      </c>
      <c r="G3603" s="3" t="s">
        <v>2391</v>
      </c>
      <c r="H3603" t="str">
        <f t="shared" si="1104"/>
        <v>전라남도 화순군 화순읍 충의로</v>
      </c>
    </row>
    <row r="3604" spans="1:8" x14ac:dyDescent="0.3">
      <c r="A3604" s="3" t="s">
        <v>38</v>
      </c>
      <c r="B3604" s="3" t="s">
        <v>2389</v>
      </c>
      <c r="C3604" s="3" t="s">
        <v>2390</v>
      </c>
      <c r="D3604" s="3" t="str">
        <f t="shared" si="1099"/>
        <v>양*회</v>
      </c>
      <c r="E3604" s="3" t="s">
        <v>37</v>
      </c>
      <c r="F3604" s="3" t="s">
        <v>47</v>
      </c>
      <c r="G3604" s="3" t="s">
        <v>2391</v>
      </c>
      <c r="H3604" t="str">
        <f t="shared" si="1104"/>
        <v>전라남도 화순군 화순읍 충의로</v>
      </c>
    </row>
    <row r="3605" spans="1:8" x14ac:dyDescent="0.3">
      <c r="A3605" s="3" t="s">
        <v>38</v>
      </c>
      <c r="B3605" s="3" t="s">
        <v>2392</v>
      </c>
      <c r="C3605" s="3" t="s">
        <v>2393</v>
      </c>
      <c r="D3605" s="3" t="str">
        <f t="shared" si="1099"/>
        <v>박*선</v>
      </c>
      <c r="E3605" s="3" t="s">
        <v>1861</v>
      </c>
      <c r="F3605" s="3" t="s">
        <v>47</v>
      </c>
      <c r="G3605" s="3" t="s">
        <v>2394</v>
      </c>
      <c r="H3605" t="str">
        <f>LEFT(G3605,18)</f>
        <v xml:space="preserve">전라남도 화순군 화순읍 일심3길 </v>
      </c>
    </row>
    <row r="3606" spans="1:8" x14ac:dyDescent="0.3">
      <c r="A3606" s="3" t="s">
        <v>22</v>
      </c>
      <c r="B3606" s="3" t="s">
        <v>2395</v>
      </c>
      <c r="C3606" s="3" t="s">
        <v>2396</v>
      </c>
      <c r="D3606" s="3" t="str">
        <f t="shared" si="1099"/>
        <v>장*영</v>
      </c>
      <c r="E3606" s="3" t="s">
        <v>2397</v>
      </c>
      <c r="F3606" s="3" t="s">
        <v>13</v>
      </c>
      <c r="G3606" s="3" t="s">
        <v>2398</v>
      </c>
      <c r="H3606" t="str">
        <f>LEFT(G3606,16)</f>
        <v>전라남도 강진군 강진읍 동성로</v>
      </c>
    </row>
    <row r="3607" spans="1:8" x14ac:dyDescent="0.3">
      <c r="A3607" s="3" t="s">
        <v>33</v>
      </c>
      <c r="B3607" s="3" t="s">
        <v>2399</v>
      </c>
      <c r="C3607" s="3" t="s">
        <v>2400</v>
      </c>
      <c r="D3607" s="3" t="str">
        <f t="shared" si="1099"/>
        <v>김*경</v>
      </c>
      <c r="E3607" s="3" t="s">
        <v>98</v>
      </c>
      <c r="F3607" s="3" t="s">
        <v>13</v>
      </c>
      <c r="G3607" s="3" t="s">
        <v>2401</v>
      </c>
      <c r="H3607" t="str">
        <f t="shared" ref="H3607:H3626" si="1105">LEFT(G3607,12)</f>
        <v>전라남도 강진군 강진읍</v>
      </c>
    </row>
    <row r="3608" spans="1:8" x14ac:dyDescent="0.3">
      <c r="A3608" s="3" t="s">
        <v>33</v>
      </c>
      <c r="B3608" s="3" t="s">
        <v>2402</v>
      </c>
      <c r="C3608" s="3" t="s">
        <v>2400</v>
      </c>
      <c r="D3608" s="3" t="str">
        <f t="shared" si="1099"/>
        <v>김*경</v>
      </c>
      <c r="E3608" s="3" t="s">
        <v>98</v>
      </c>
      <c r="F3608" s="3" t="s">
        <v>13</v>
      </c>
      <c r="G3608" s="3" t="s">
        <v>2401</v>
      </c>
      <c r="H3608" t="str">
        <f t="shared" si="1105"/>
        <v>전라남도 강진군 강진읍</v>
      </c>
    </row>
    <row r="3609" spans="1:8" x14ac:dyDescent="0.3">
      <c r="A3609" s="3" t="s">
        <v>20</v>
      </c>
      <c r="B3609" s="3" t="s">
        <v>2402</v>
      </c>
      <c r="C3609" s="3" t="s">
        <v>2400</v>
      </c>
      <c r="D3609" s="3" t="str">
        <f t="shared" si="1099"/>
        <v>김*경</v>
      </c>
      <c r="E3609" s="3" t="s">
        <v>98</v>
      </c>
      <c r="F3609" s="3" t="s">
        <v>13</v>
      </c>
      <c r="G3609" s="3" t="s">
        <v>2401</v>
      </c>
      <c r="H3609" t="str">
        <f t="shared" si="1105"/>
        <v>전라남도 강진군 강진읍</v>
      </c>
    </row>
    <row r="3610" spans="1:8" x14ac:dyDescent="0.3">
      <c r="A3610" s="3" t="s">
        <v>15</v>
      </c>
      <c r="B3610" s="3" t="s">
        <v>2399</v>
      </c>
      <c r="C3610" s="3" t="s">
        <v>2400</v>
      </c>
      <c r="D3610" s="3" t="str">
        <f t="shared" si="1099"/>
        <v>김*경</v>
      </c>
      <c r="E3610" s="3" t="s">
        <v>72</v>
      </c>
      <c r="F3610" s="3" t="s">
        <v>13</v>
      </c>
      <c r="G3610" s="3" t="s">
        <v>2401</v>
      </c>
      <c r="H3610" t="str">
        <f t="shared" si="1105"/>
        <v>전라남도 강진군 강진읍</v>
      </c>
    </row>
    <row r="3611" spans="1:8" x14ac:dyDescent="0.3">
      <c r="A3611" s="3" t="s">
        <v>38</v>
      </c>
      <c r="B3611" s="3" t="s">
        <v>2399</v>
      </c>
      <c r="C3611" s="3" t="s">
        <v>2400</v>
      </c>
      <c r="D3611" s="3" t="str">
        <f t="shared" si="1099"/>
        <v>김*경</v>
      </c>
      <c r="E3611" s="3" t="s">
        <v>571</v>
      </c>
      <c r="F3611" s="3" t="s">
        <v>13</v>
      </c>
      <c r="G3611" s="3" t="s">
        <v>2401</v>
      </c>
      <c r="H3611" t="str">
        <f t="shared" si="1105"/>
        <v>전라남도 강진군 강진읍</v>
      </c>
    </row>
    <row r="3612" spans="1:8" x14ac:dyDescent="0.3">
      <c r="A3612" s="3" t="s">
        <v>36</v>
      </c>
      <c r="B3612" s="3" t="s">
        <v>2402</v>
      </c>
      <c r="C3612" s="3" t="s">
        <v>2400</v>
      </c>
      <c r="D3612" s="3" t="str">
        <f t="shared" si="1099"/>
        <v>김*경</v>
      </c>
      <c r="E3612" s="3" t="s">
        <v>571</v>
      </c>
      <c r="F3612" s="3" t="s">
        <v>13</v>
      </c>
      <c r="G3612" s="3" t="s">
        <v>2401</v>
      </c>
      <c r="H3612" t="str">
        <f t="shared" si="1105"/>
        <v>전라남도 강진군 강진읍</v>
      </c>
    </row>
    <row r="3613" spans="1:8" x14ac:dyDescent="0.3">
      <c r="A3613" s="3" t="s">
        <v>36</v>
      </c>
      <c r="B3613" s="3" t="s">
        <v>2399</v>
      </c>
      <c r="C3613" s="3" t="s">
        <v>2400</v>
      </c>
      <c r="D3613" s="3" t="str">
        <f t="shared" si="1099"/>
        <v>김*경</v>
      </c>
      <c r="E3613" s="3" t="s">
        <v>571</v>
      </c>
      <c r="F3613" s="3" t="s">
        <v>13</v>
      </c>
      <c r="G3613" s="3" t="s">
        <v>2401</v>
      </c>
      <c r="H3613" t="str">
        <f t="shared" si="1105"/>
        <v>전라남도 강진군 강진읍</v>
      </c>
    </row>
    <row r="3614" spans="1:8" x14ac:dyDescent="0.3">
      <c r="A3614" s="3" t="s">
        <v>32</v>
      </c>
      <c r="B3614" s="3" t="s">
        <v>2399</v>
      </c>
      <c r="C3614" s="3" t="s">
        <v>2400</v>
      </c>
      <c r="D3614" s="3" t="str">
        <f t="shared" si="1099"/>
        <v>김*경</v>
      </c>
      <c r="E3614" s="3" t="s">
        <v>588</v>
      </c>
      <c r="F3614" s="3" t="s">
        <v>13</v>
      </c>
      <c r="G3614" s="3" t="s">
        <v>2401</v>
      </c>
      <c r="H3614" t="str">
        <f t="shared" si="1105"/>
        <v>전라남도 강진군 강진읍</v>
      </c>
    </row>
    <row r="3615" spans="1:8" x14ac:dyDescent="0.3">
      <c r="A3615" s="3" t="s">
        <v>28</v>
      </c>
      <c r="B3615" s="3" t="s">
        <v>2402</v>
      </c>
      <c r="C3615" s="3" t="s">
        <v>2400</v>
      </c>
      <c r="D3615" s="3" t="str">
        <f t="shared" si="1099"/>
        <v>김*경</v>
      </c>
      <c r="E3615" s="3" t="s">
        <v>588</v>
      </c>
      <c r="F3615" s="3" t="s">
        <v>13</v>
      </c>
      <c r="G3615" s="3" t="s">
        <v>2401</v>
      </c>
      <c r="H3615" t="str">
        <f t="shared" si="1105"/>
        <v>전라남도 강진군 강진읍</v>
      </c>
    </row>
    <row r="3616" spans="1:8" x14ac:dyDescent="0.3">
      <c r="A3616" s="3" t="s">
        <v>28</v>
      </c>
      <c r="B3616" s="3" t="s">
        <v>2399</v>
      </c>
      <c r="C3616" s="3" t="s">
        <v>2400</v>
      </c>
      <c r="D3616" s="3" t="str">
        <f t="shared" si="1099"/>
        <v>김*경</v>
      </c>
      <c r="E3616" s="3" t="s">
        <v>588</v>
      </c>
      <c r="F3616" s="3" t="s">
        <v>13</v>
      </c>
      <c r="G3616" s="3" t="s">
        <v>2401</v>
      </c>
      <c r="H3616" t="str">
        <f t="shared" si="1105"/>
        <v>전라남도 강진군 강진읍</v>
      </c>
    </row>
    <row r="3617" spans="1:8" x14ac:dyDescent="0.3">
      <c r="A3617" s="3" t="s">
        <v>30</v>
      </c>
      <c r="B3617" s="3" t="s">
        <v>2402</v>
      </c>
      <c r="C3617" s="3" t="s">
        <v>2400</v>
      </c>
      <c r="D3617" s="3" t="str">
        <f t="shared" si="1099"/>
        <v>김*경</v>
      </c>
      <c r="E3617" s="3" t="s">
        <v>211</v>
      </c>
      <c r="F3617" s="3" t="s">
        <v>13</v>
      </c>
      <c r="G3617" s="3" t="s">
        <v>2401</v>
      </c>
      <c r="H3617" t="str">
        <f t="shared" si="1105"/>
        <v>전라남도 강진군 강진읍</v>
      </c>
    </row>
    <row r="3618" spans="1:8" x14ac:dyDescent="0.3">
      <c r="A3618" s="3" t="s">
        <v>30</v>
      </c>
      <c r="B3618" s="3" t="s">
        <v>2399</v>
      </c>
      <c r="C3618" s="3" t="s">
        <v>2400</v>
      </c>
      <c r="D3618" s="3" t="str">
        <f t="shared" si="1099"/>
        <v>김*경</v>
      </c>
      <c r="E3618" s="3" t="s">
        <v>211</v>
      </c>
      <c r="F3618" s="3" t="s">
        <v>13</v>
      </c>
      <c r="G3618" s="3" t="s">
        <v>2401</v>
      </c>
      <c r="H3618" t="str">
        <f t="shared" si="1105"/>
        <v>전라남도 강진군 강진읍</v>
      </c>
    </row>
    <row r="3619" spans="1:8" x14ac:dyDescent="0.3">
      <c r="A3619" s="3" t="s">
        <v>20</v>
      </c>
      <c r="B3619" s="3" t="s">
        <v>2399</v>
      </c>
      <c r="C3619" s="3" t="s">
        <v>2400</v>
      </c>
      <c r="D3619" s="3" t="str">
        <f t="shared" si="1099"/>
        <v>김*경</v>
      </c>
      <c r="E3619" s="3" t="s">
        <v>98</v>
      </c>
      <c r="F3619" s="3" t="s">
        <v>13</v>
      </c>
      <c r="G3619" s="3" t="s">
        <v>2401</v>
      </c>
      <c r="H3619" t="str">
        <f t="shared" si="1105"/>
        <v>전라남도 강진군 강진읍</v>
      </c>
    </row>
    <row r="3620" spans="1:8" x14ac:dyDescent="0.3">
      <c r="A3620" s="3" t="s">
        <v>38</v>
      </c>
      <c r="B3620" s="3" t="s">
        <v>2402</v>
      </c>
      <c r="C3620" s="3" t="s">
        <v>2400</v>
      </c>
      <c r="D3620" s="3" t="str">
        <f t="shared" si="1099"/>
        <v>김*경</v>
      </c>
      <c r="E3620" s="3" t="s">
        <v>571</v>
      </c>
      <c r="F3620" s="3" t="s">
        <v>13</v>
      </c>
      <c r="G3620" s="3" t="s">
        <v>2401</v>
      </c>
      <c r="H3620" t="str">
        <f t="shared" si="1105"/>
        <v>전라남도 강진군 강진읍</v>
      </c>
    </row>
    <row r="3621" spans="1:8" x14ac:dyDescent="0.3">
      <c r="A3621" s="3" t="s">
        <v>32</v>
      </c>
      <c r="B3621" s="3" t="s">
        <v>2402</v>
      </c>
      <c r="C3621" s="3" t="s">
        <v>2400</v>
      </c>
      <c r="D3621" s="3" t="str">
        <f t="shared" si="1099"/>
        <v>김*경</v>
      </c>
      <c r="E3621" s="3" t="s">
        <v>588</v>
      </c>
      <c r="F3621" s="3" t="s">
        <v>13</v>
      </c>
      <c r="G3621" s="3" t="s">
        <v>2401</v>
      </c>
      <c r="H3621" t="str">
        <f t="shared" si="1105"/>
        <v>전라남도 강진군 강진읍</v>
      </c>
    </row>
    <row r="3622" spans="1:8" x14ac:dyDescent="0.3">
      <c r="A3622" s="3" t="s">
        <v>22</v>
      </c>
      <c r="B3622" s="3" t="s">
        <v>2402</v>
      </c>
      <c r="C3622" s="3" t="s">
        <v>2400</v>
      </c>
      <c r="D3622" s="3" t="str">
        <f t="shared" si="1099"/>
        <v>김*경</v>
      </c>
      <c r="E3622" s="3" t="s">
        <v>74</v>
      </c>
      <c r="F3622" s="3" t="s">
        <v>13</v>
      </c>
      <c r="G3622" s="3" t="s">
        <v>2401</v>
      </c>
      <c r="H3622" t="str">
        <f t="shared" si="1105"/>
        <v>전라남도 강진군 강진읍</v>
      </c>
    </row>
    <row r="3623" spans="1:8" x14ac:dyDescent="0.3">
      <c r="A3623" s="3" t="s">
        <v>22</v>
      </c>
      <c r="B3623" s="3" t="s">
        <v>2399</v>
      </c>
      <c r="C3623" s="3" t="s">
        <v>2400</v>
      </c>
      <c r="D3623" s="3" t="str">
        <f t="shared" si="1099"/>
        <v>김*경</v>
      </c>
      <c r="E3623" s="3" t="s">
        <v>74</v>
      </c>
      <c r="F3623" s="3" t="s">
        <v>13</v>
      </c>
      <c r="G3623" s="3" t="s">
        <v>2401</v>
      </c>
      <c r="H3623" t="str">
        <f t="shared" si="1105"/>
        <v>전라남도 강진군 강진읍</v>
      </c>
    </row>
    <row r="3624" spans="1:8" x14ac:dyDescent="0.3">
      <c r="A3624" s="3" t="s">
        <v>9</v>
      </c>
      <c r="B3624" s="3" t="s">
        <v>2402</v>
      </c>
      <c r="C3624" s="3" t="s">
        <v>2400</v>
      </c>
      <c r="D3624" s="3" t="str">
        <f t="shared" si="1099"/>
        <v>김*경</v>
      </c>
      <c r="E3624" s="3" t="s">
        <v>72</v>
      </c>
      <c r="F3624" s="3" t="s">
        <v>13</v>
      </c>
      <c r="G3624" s="3" t="s">
        <v>2401</v>
      </c>
      <c r="H3624" t="str">
        <f t="shared" si="1105"/>
        <v>전라남도 강진군 강진읍</v>
      </c>
    </row>
    <row r="3625" spans="1:8" x14ac:dyDescent="0.3">
      <c r="A3625" s="3" t="s">
        <v>15</v>
      </c>
      <c r="B3625" s="3" t="s">
        <v>2402</v>
      </c>
      <c r="C3625" s="3" t="s">
        <v>2400</v>
      </c>
      <c r="D3625" s="3" t="str">
        <f t="shared" si="1099"/>
        <v>김*경</v>
      </c>
      <c r="E3625" s="3" t="s">
        <v>72</v>
      </c>
      <c r="F3625" s="3" t="s">
        <v>13</v>
      </c>
      <c r="G3625" s="3" t="s">
        <v>2401</v>
      </c>
      <c r="H3625" t="str">
        <f t="shared" si="1105"/>
        <v>전라남도 강진군 강진읍</v>
      </c>
    </row>
    <row r="3626" spans="1:8" x14ac:dyDescent="0.3">
      <c r="A3626" s="3" t="s">
        <v>9</v>
      </c>
      <c r="B3626" s="3" t="s">
        <v>2399</v>
      </c>
      <c r="C3626" s="3" t="s">
        <v>2400</v>
      </c>
      <c r="D3626" s="3" t="str">
        <f t="shared" si="1099"/>
        <v>김*경</v>
      </c>
      <c r="E3626" s="3" t="s">
        <v>72</v>
      </c>
      <c r="F3626" s="3" t="s">
        <v>13</v>
      </c>
      <c r="G3626" s="3" t="s">
        <v>2401</v>
      </c>
      <c r="H3626" t="str">
        <f t="shared" si="1105"/>
        <v>전라남도 강진군 강진읍</v>
      </c>
    </row>
    <row r="3627" spans="1:8" x14ac:dyDescent="0.3">
      <c r="A3627" s="3" t="s">
        <v>36</v>
      </c>
      <c r="B3627" s="3" t="s">
        <v>2403</v>
      </c>
      <c r="C3627" s="3" t="s">
        <v>2404</v>
      </c>
      <c r="D3627" s="3" t="str">
        <f t="shared" si="1099"/>
        <v>신*미</v>
      </c>
      <c r="E3627" s="3" t="s">
        <v>178</v>
      </c>
      <c r="F3627" s="3" t="s">
        <v>56</v>
      </c>
      <c r="G3627" s="3" t="s">
        <v>2405</v>
      </c>
      <c r="H3627" t="str">
        <f t="shared" ref="H3627:H3637" si="1106">LEFT(G3627,16)</f>
        <v>전라남도 강진군 칠량면 영풍길</v>
      </c>
    </row>
    <row r="3628" spans="1:8" x14ac:dyDescent="0.3">
      <c r="A3628" s="3" t="s">
        <v>32</v>
      </c>
      <c r="B3628" s="3" t="s">
        <v>2403</v>
      </c>
      <c r="C3628" s="3" t="s">
        <v>2404</v>
      </c>
      <c r="D3628" s="3" t="str">
        <f t="shared" si="1099"/>
        <v>신*미</v>
      </c>
      <c r="E3628" s="3" t="s">
        <v>184</v>
      </c>
      <c r="F3628" s="3" t="s">
        <v>56</v>
      </c>
      <c r="G3628" s="3" t="s">
        <v>2405</v>
      </c>
      <c r="H3628" t="str">
        <f t="shared" si="1106"/>
        <v>전라남도 강진군 칠량면 영풍길</v>
      </c>
    </row>
    <row r="3629" spans="1:8" x14ac:dyDescent="0.3">
      <c r="A3629" s="3" t="s">
        <v>38</v>
      </c>
      <c r="B3629" s="3" t="s">
        <v>2406</v>
      </c>
      <c r="C3629" s="3" t="s">
        <v>2404</v>
      </c>
      <c r="D3629" s="3" t="str">
        <f t="shared" si="1099"/>
        <v>신*미</v>
      </c>
      <c r="E3629" s="3" t="s">
        <v>2407</v>
      </c>
      <c r="F3629" s="3" t="s">
        <v>56</v>
      </c>
      <c r="G3629" s="3" t="s">
        <v>2405</v>
      </c>
      <c r="H3629" t="str">
        <f t="shared" si="1106"/>
        <v>전라남도 강진군 칠량면 영풍길</v>
      </c>
    </row>
    <row r="3630" spans="1:8" x14ac:dyDescent="0.3">
      <c r="A3630" s="3" t="s">
        <v>38</v>
      </c>
      <c r="B3630" s="3" t="s">
        <v>2403</v>
      </c>
      <c r="C3630" s="3" t="s">
        <v>2404</v>
      </c>
      <c r="D3630" s="3" t="str">
        <f t="shared" ref="D3630:D3693" si="1107">LEFT(C3630,1)&amp;"*"&amp;RIGHT(C3630,1)</f>
        <v>신*미</v>
      </c>
      <c r="E3630" s="3" t="s">
        <v>2408</v>
      </c>
      <c r="F3630" s="3" t="s">
        <v>56</v>
      </c>
      <c r="G3630" s="3" t="s">
        <v>2405</v>
      </c>
      <c r="H3630" t="str">
        <f t="shared" si="1106"/>
        <v>전라남도 강진군 칠량면 영풍길</v>
      </c>
    </row>
    <row r="3631" spans="1:8" x14ac:dyDescent="0.3">
      <c r="A3631" s="3" t="s">
        <v>30</v>
      </c>
      <c r="B3631" s="3" t="s">
        <v>2403</v>
      </c>
      <c r="C3631" s="3" t="s">
        <v>2404</v>
      </c>
      <c r="D3631" s="3" t="str">
        <f t="shared" si="1107"/>
        <v>신*미</v>
      </c>
      <c r="E3631" s="3" t="s">
        <v>77</v>
      </c>
      <c r="F3631" s="3" t="s">
        <v>56</v>
      </c>
      <c r="G3631" s="3" t="s">
        <v>2405</v>
      </c>
      <c r="H3631" t="str">
        <f t="shared" si="1106"/>
        <v>전라남도 강진군 칠량면 영풍길</v>
      </c>
    </row>
    <row r="3632" spans="1:8" x14ac:dyDescent="0.3">
      <c r="A3632" s="3" t="s">
        <v>20</v>
      </c>
      <c r="B3632" s="3" t="s">
        <v>2406</v>
      </c>
      <c r="C3632" s="3" t="s">
        <v>2404</v>
      </c>
      <c r="D3632" s="3" t="str">
        <f t="shared" si="1107"/>
        <v>신*미</v>
      </c>
      <c r="E3632" s="3" t="s">
        <v>98</v>
      </c>
      <c r="F3632" s="3" t="s">
        <v>56</v>
      </c>
      <c r="G3632" s="3" t="s">
        <v>2405</v>
      </c>
      <c r="H3632" t="str">
        <f t="shared" si="1106"/>
        <v>전라남도 강진군 칠량면 영풍길</v>
      </c>
    </row>
    <row r="3633" spans="1:8" x14ac:dyDescent="0.3">
      <c r="A3633" s="3" t="s">
        <v>33</v>
      </c>
      <c r="B3633" s="3" t="s">
        <v>2406</v>
      </c>
      <c r="C3633" s="3" t="s">
        <v>2404</v>
      </c>
      <c r="D3633" s="3" t="str">
        <f t="shared" si="1107"/>
        <v>신*미</v>
      </c>
      <c r="E3633" s="3" t="s">
        <v>98</v>
      </c>
      <c r="F3633" s="3" t="s">
        <v>56</v>
      </c>
      <c r="G3633" s="3" t="s">
        <v>2405</v>
      </c>
      <c r="H3633" t="str">
        <f t="shared" si="1106"/>
        <v>전라남도 강진군 칠량면 영풍길</v>
      </c>
    </row>
    <row r="3634" spans="1:8" x14ac:dyDescent="0.3">
      <c r="A3634" s="3" t="s">
        <v>36</v>
      </c>
      <c r="B3634" s="3" t="s">
        <v>2406</v>
      </c>
      <c r="C3634" s="3" t="s">
        <v>2404</v>
      </c>
      <c r="D3634" s="3" t="str">
        <f t="shared" si="1107"/>
        <v>신*미</v>
      </c>
      <c r="E3634" s="3" t="s">
        <v>2409</v>
      </c>
      <c r="F3634" s="3" t="s">
        <v>56</v>
      </c>
      <c r="G3634" s="3" t="s">
        <v>2405</v>
      </c>
      <c r="H3634" t="str">
        <f t="shared" si="1106"/>
        <v>전라남도 강진군 칠량면 영풍길</v>
      </c>
    </row>
    <row r="3635" spans="1:8" x14ac:dyDescent="0.3">
      <c r="A3635" s="3" t="s">
        <v>22</v>
      </c>
      <c r="B3635" s="3" t="s">
        <v>2406</v>
      </c>
      <c r="C3635" s="3" t="s">
        <v>2404</v>
      </c>
      <c r="D3635" s="3" t="str">
        <f t="shared" si="1107"/>
        <v>신*미</v>
      </c>
      <c r="E3635" s="3" t="s">
        <v>74</v>
      </c>
      <c r="F3635" s="3" t="s">
        <v>56</v>
      </c>
      <c r="G3635" s="3" t="s">
        <v>2405</v>
      </c>
      <c r="H3635" t="str">
        <f t="shared" si="1106"/>
        <v>전라남도 강진군 칠량면 영풍길</v>
      </c>
    </row>
    <row r="3636" spans="1:8" x14ac:dyDescent="0.3">
      <c r="A3636" s="3" t="s">
        <v>15</v>
      </c>
      <c r="B3636" s="3" t="s">
        <v>2406</v>
      </c>
      <c r="C3636" s="3" t="s">
        <v>2404</v>
      </c>
      <c r="D3636" s="3" t="str">
        <f t="shared" si="1107"/>
        <v>신*미</v>
      </c>
      <c r="E3636" s="3" t="s">
        <v>72</v>
      </c>
      <c r="F3636" s="3" t="s">
        <v>56</v>
      </c>
      <c r="G3636" s="3" t="s">
        <v>2405</v>
      </c>
      <c r="H3636" t="str">
        <f t="shared" si="1106"/>
        <v>전라남도 강진군 칠량면 영풍길</v>
      </c>
    </row>
    <row r="3637" spans="1:8" x14ac:dyDescent="0.3">
      <c r="A3637" s="3" t="s">
        <v>9</v>
      </c>
      <c r="B3637" s="3" t="s">
        <v>2406</v>
      </c>
      <c r="C3637" s="3" t="s">
        <v>2404</v>
      </c>
      <c r="D3637" s="3" t="str">
        <f t="shared" si="1107"/>
        <v>신*미</v>
      </c>
      <c r="E3637" s="3" t="s">
        <v>72</v>
      </c>
      <c r="F3637" s="3" t="s">
        <v>56</v>
      </c>
      <c r="G3637" s="3" t="s">
        <v>2405</v>
      </c>
      <c r="H3637" t="str">
        <f t="shared" si="1106"/>
        <v>전라남도 강진군 칠량면 영풍길</v>
      </c>
    </row>
    <row r="3638" spans="1:8" x14ac:dyDescent="0.3">
      <c r="A3638" s="3" t="s">
        <v>33</v>
      </c>
      <c r="B3638" s="3" t="s">
        <v>2410</v>
      </c>
      <c r="C3638" s="3" t="s">
        <v>2411</v>
      </c>
      <c r="D3638" s="3" t="str">
        <f t="shared" si="1107"/>
        <v>김*옥</v>
      </c>
      <c r="E3638" s="3" t="s">
        <v>2412</v>
      </c>
      <c r="F3638" s="3" t="s">
        <v>47</v>
      </c>
      <c r="G3638" s="3" t="s">
        <v>2413</v>
      </c>
      <c r="H3638" t="str">
        <f>LEFT(G3638,12)</f>
        <v>전라남도 해남군 황산면</v>
      </c>
    </row>
    <row r="3639" spans="1:8" x14ac:dyDescent="0.3">
      <c r="A3639" s="3" t="s">
        <v>20</v>
      </c>
      <c r="B3639" s="3" t="s">
        <v>2414</v>
      </c>
      <c r="C3639" s="3" t="s">
        <v>2415</v>
      </c>
      <c r="D3639" s="3" t="str">
        <f t="shared" si="1107"/>
        <v>천*영</v>
      </c>
      <c r="E3639" s="3" t="s">
        <v>2416</v>
      </c>
      <c r="F3639" s="3" t="s">
        <v>47</v>
      </c>
      <c r="G3639" s="3" t="s">
        <v>2417</v>
      </c>
      <c r="H3639" t="str">
        <f>LEFT(G3639,17)</f>
        <v>전라남도 해남군 해남읍 구교2길</v>
      </c>
    </row>
    <row r="3640" spans="1:8" x14ac:dyDescent="0.3">
      <c r="A3640" s="3" t="s">
        <v>33</v>
      </c>
      <c r="B3640" s="3" t="s">
        <v>2414</v>
      </c>
      <c r="C3640" s="3" t="s">
        <v>2415</v>
      </c>
      <c r="D3640" s="3" t="str">
        <f t="shared" si="1107"/>
        <v>천*영</v>
      </c>
      <c r="E3640" s="3" t="s">
        <v>2418</v>
      </c>
      <c r="F3640" s="3" t="s">
        <v>47</v>
      </c>
      <c r="G3640" s="3" t="s">
        <v>2417</v>
      </c>
      <c r="H3640" t="str">
        <f>LEFT(G3640,17)</f>
        <v>전라남도 해남군 해남읍 구교2길</v>
      </c>
    </row>
    <row r="3641" spans="1:8" x14ac:dyDescent="0.3">
      <c r="A3641" s="3" t="s">
        <v>20</v>
      </c>
      <c r="B3641" s="3" t="s">
        <v>2419</v>
      </c>
      <c r="C3641" s="3" t="s">
        <v>2420</v>
      </c>
      <c r="D3641" s="3" t="str">
        <f t="shared" si="1107"/>
        <v>이*호</v>
      </c>
      <c r="E3641" s="3" t="s">
        <v>2421</v>
      </c>
      <c r="F3641" s="3" t="s">
        <v>47</v>
      </c>
      <c r="G3641" s="3" t="s">
        <v>2422</v>
      </c>
      <c r="H3641" t="str">
        <f t="shared" ref="H3641:H3642" si="1108">LEFT(G3641,16)</f>
        <v>전라남도 해남군 산이면 비석길</v>
      </c>
    </row>
    <row r="3642" spans="1:8" x14ac:dyDescent="0.3">
      <c r="A3642" s="3" t="s">
        <v>33</v>
      </c>
      <c r="B3642" s="3" t="s">
        <v>2419</v>
      </c>
      <c r="C3642" s="3" t="s">
        <v>2420</v>
      </c>
      <c r="D3642" s="3" t="str">
        <f t="shared" si="1107"/>
        <v>이*호</v>
      </c>
      <c r="E3642" s="3" t="s">
        <v>91</v>
      </c>
      <c r="F3642" s="3" t="s">
        <v>47</v>
      </c>
      <c r="G3642" s="3" t="s">
        <v>2422</v>
      </c>
      <c r="H3642" t="str">
        <f t="shared" si="1108"/>
        <v>전라남도 해남군 산이면 비석길</v>
      </c>
    </row>
    <row r="3643" spans="1:8" x14ac:dyDescent="0.3">
      <c r="A3643" s="3" t="s">
        <v>9</v>
      </c>
      <c r="B3643" s="3" t="s">
        <v>2423</v>
      </c>
      <c r="C3643" s="3" t="s">
        <v>2424</v>
      </c>
      <c r="D3643" s="3" t="str">
        <f t="shared" si="1107"/>
        <v>김*열</v>
      </c>
      <c r="E3643" s="3" t="s">
        <v>2425</v>
      </c>
      <c r="F3643" s="3" t="s">
        <v>47</v>
      </c>
      <c r="G3643" s="3" t="s">
        <v>2426</v>
      </c>
      <c r="H3643" t="str">
        <f>LEFT(G3643,12)</f>
        <v>전라남도 영암군 삼호읍</v>
      </c>
    </row>
    <row r="3644" spans="1:8" x14ac:dyDescent="0.3">
      <c r="A3644" s="3" t="s">
        <v>15</v>
      </c>
      <c r="B3644" s="3" t="s">
        <v>2427</v>
      </c>
      <c r="C3644" s="3" t="s">
        <v>2428</v>
      </c>
      <c r="D3644" s="3" t="str">
        <f t="shared" si="1107"/>
        <v>박*선</v>
      </c>
      <c r="E3644" s="3" t="s">
        <v>2429</v>
      </c>
      <c r="F3644" s="3" t="s">
        <v>47</v>
      </c>
      <c r="G3644" s="3" t="s">
        <v>2430</v>
      </c>
      <c r="H3644" t="str">
        <f>LEFT(G3644,16)</f>
        <v>전라남도 영암군 영암읍 낭주로</v>
      </c>
    </row>
    <row r="3645" spans="1:8" x14ac:dyDescent="0.3">
      <c r="A3645" s="3" t="s">
        <v>9</v>
      </c>
      <c r="B3645" s="3" t="s">
        <v>2431</v>
      </c>
      <c r="C3645" s="3" t="s">
        <v>2432</v>
      </c>
      <c r="D3645" s="3" t="str">
        <f t="shared" si="1107"/>
        <v>김*용</v>
      </c>
      <c r="E3645" s="3" t="s">
        <v>2433</v>
      </c>
      <c r="F3645" s="3" t="s">
        <v>13</v>
      </c>
      <c r="G3645" s="3" t="s">
        <v>2434</v>
      </c>
      <c r="H3645" t="str">
        <f t="shared" ref="H3645:H3665" si="1109">LEFT(G3645,12)</f>
        <v>전라남도 영암군 군서면</v>
      </c>
    </row>
    <row r="3646" spans="1:8" x14ac:dyDescent="0.3">
      <c r="A3646" s="3" t="s">
        <v>30</v>
      </c>
      <c r="B3646" s="3" t="s">
        <v>2435</v>
      </c>
      <c r="C3646" s="3" t="s">
        <v>2436</v>
      </c>
      <c r="D3646" s="3" t="str">
        <f t="shared" si="1107"/>
        <v>김*신</v>
      </c>
      <c r="E3646" s="3" t="s">
        <v>77</v>
      </c>
      <c r="F3646" s="3" t="s">
        <v>47</v>
      </c>
      <c r="G3646" s="3" t="s">
        <v>2437</v>
      </c>
      <c r="H3646" t="str">
        <f t="shared" si="1109"/>
        <v>전라남도 영암군 삼호읍</v>
      </c>
    </row>
    <row r="3647" spans="1:8" x14ac:dyDescent="0.3">
      <c r="A3647" s="3" t="s">
        <v>38</v>
      </c>
      <c r="B3647" s="3" t="s">
        <v>2438</v>
      </c>
      <c r="C3647" s="3" t="s">
        <v>2436</v>
      </c>
      <c r="D3647" s="3" t="str">
        <f t="shared" si="1107"/>
        <v>김*신</v>
      </c>
      <c r="E3647" s="3" t="s">
        <v>1062</v>
      </c>
      <c r="F3647" s="3" t="s">
        <v>47</v>
      </c>
      <c r="G3647" s="3" t="s">
        <v>2437</v>
      </c>
      <c r="H3647" t="str">
        <f t="shared" si="1109"/>
        <v>전라남도 영암군 삼호읍</v>
      </c>
    </row>
    <row r="3648" spans="1:8" x14ac:dyDescent="0.3">
      <c r="A3648" s="3" t="s">
        <v>20</v>
      </c>
      <c r="B3648" s="3" t="s">
        <v>2435</v>
      </c>
      <c r="C3648" s="3" t="s">
        <v>2436</v>
      </c>
      <c r="D3648" s="3" t="str">
        <f t="shared" si="1107"/>
        <v>김*신</v>
      </c>
      <c r="E3648" s="3" t="s">
        <v>152</v>
      </c>
      <c r="F3648" s="3" t="s">
        <v>47</v>
      </c>
      <c r="G3648" s="3" t="s">
        <v>2437</v>
      </c>
      <c r="H3648" t="str">
        <f t="shared" si="1109"/>
        <v>전라남도 영암군 삼호읍</v>
      </c>
    </row>
    <row r="3649" spans="1:8" x14ac:dyDescent="0.3">
      <c r="A3649" s="3" t="s">
        <v>30</v>
      </c>
      <c r="B3649" s="3" t="s">
        <v>2438</v>
      </c>
      <c r="C3649" s="3" t="s">
        <v>2436</v>
      </c>
      <c r="D3649" s="3" t="str">
        <f t="shared" si="1107"/>
        <v>김*신</v>
      </c>
      <c r="E3649" s="3" t="s">
        <v>2439</v>
      </c>
      <c r="F3649" s="3" t="s">
        <v>47</v>
      </c>
      <c r="G3649" s="3" t="s">
        <v>2437</v>
      </c>
      <c r="H3649" t="str">
        <f t="shared" si="1109"/>
        <v>전라남도 영암군 삼호읍</v>
      </c>
    </row>
    <row r="3650" spans="1:8" x14ac:dyDescent="0.3">
      <c r="A3650" s="3" t="s">
        <v>38</v>
      </c>
      <c r="B3650" s="3" t="s">
        <v>2435</v>
      </c>
      <c r="C3650" s="3" t="s">
        <v>2436</v>
      </c>
      <c r="D3650" s="3" t="str">
        <f t="shared" si="1107"/>
        <v>김*신</v>
      </c>
      <c r="E3650" s="3" t="s">
        <v>178</v>
      </c>
      <c r="F3650" s="3" t="s">
        <v>47</v>
      </c>
      <c r="G3650" s="3" t="s">
        <v>2437</v>
      </c>
      <c r="H3650" t="str">
        <f t="shared" si="1109"/>
        <v>전라남도 영암군 삼호읍</v>
      </c>
    </row>
    <row r="3651" spans="1:8" x14ac:dyDescent="0.3">
      <c r="A3651" s="3" t="s">
        <v>32</v>
      </c>
      <c r="B3651" s="3" t="s">
        <v>2438</v>
      </c>
      <c r="C3651" s="3" t="s">
        <v>2436</v>
      </c>
      <c r="D3651" s="3" t="str">
        <f t="shared" si="1107"/>
        <v>김*신</v>
      </c>
      <c r="E3651" s="3" t="s">
        <v>1980</v>
      </c>
      <c r="F3651" s="3" t="s">
        <v>47</v>
      </c>
      <c r="G3651" s="3" t="s">
        <v>2437</v>
      </c>
      <c r="H3651" t="str">
        <f t="shared" si="1109"/>
        <v>전라남도 영암군 삼호읍</v>
      </c>
    </row>
    <row r="3652" spans="1:8" x14ac:dyDescent="0.3">
      <c r="A3652" s="3" t="s">
        <v>22</v>
      </c>
      <c r="B3652" s="3" t="s">
        <v>2438</v>
      </c>
      <c r="C3652" s="3" t="s">
        <v>2436</v>
      </c>
      <c r="D3652" s="3" t="str">
        <f t="shared" si="1107"/>
        <v>김*신</v>
      </c>
      <c r="E3652" s="3" t="s">
        <v>2440</v>
      </c>
      <c r="F3652" s="3" t="s">
        <v>47</v>
      </c>
      <c r="G3652" s="3" t="s">
        <v>2437</v>
      </c>
      <c r="H3652" t="str">
        <f t="shared" si="1109"/>
        <v>전라남도 영암군 삼호읍</v>
      </c>
    </row>
    <row r="3653" spans="1:8" x14ac:dyDescent="0.3">
      <c r="A3653" s="3" t="s">
        <v>15</v>
      </c>
      <c r="B3653" s="3" t="s">
        <v>2435</v>
      </c>
      <c r="C3653" s="3" t="s">
        <v>2436</v>
      </c>
      <c r="D3653" s="3" t="str">
        <f t="shared" si="1107"/>
        <v>김*신</v>
      </c>
      <c r="E3653" s="3" t="s">
        <v>177</v>
      </c>
      <c r="F3653" s="3" t="s">
        <v>47</v>
      </c>
      <c r="G3653" s="3" t="s">
        <v>2437</v>
      </c>
      <c r="H3653" t="str">
        <f t="shared" si="1109"/>
        <v>전라남도 영암군 삼호읍</v>
      </c>
    </row>
    <row r="3654" spans="1:8" x14ac:dyDescent="0.3">
      <c r="A3654" s="3" t="s">
        <v>9</v>
      </c>
      <c r="B3654" s="3" t="s">
        <v>2438</v>
      </c>
      <c r="C3654" s="3" t="s">
        <v>2436</v>
      </c>
      <c r="D3654" s="3" t="str">
        <f t="shared" si="1107"/>
        <v>김*신</v>
      </c>
      <c r="E3654" s="3" t="s">
        <v>2441</v>
      </c>
      <c r="F3654" s="3" t="s">
        <v>47</v>
      </c>
      <c r="G3654" s="3" t="s">
        <v>2437</v>
      </c>
      <c r="H3654" t="str">
        <f t="shared" si="1109"/>
        <v>전라남도 영암군 삼호읍</v>
      </c>
    </row>
    <row r="3655" spans="1:8" x14ac:dyDescent="0.3">
      <c r="A3655" s="3" t="s">
        <v>15</v>
      </c>
      <c r="B3655" s="3" t="s">
        <v>2438</v>
      </c>
      <c r="C3655" s="3" t="s">
        <v>2436</v>
      </c>
      <c r="D3655" s="3" t="str">
        <f t="shared" si="1107"/>
        <v>김*신</v>
      </c>
      <c r="E3655" s="3" t="s">
        <v>2442</v>
      </c>
      <c r="F3655" s="3" t="s">
        <v>47</v>
      </c>
      <c r="G3655" s="3" t="s">
        <v>2437</v>
      </c>
      <c r="H3655" t="str">
        <f t="shared" si="1109"/>
        <v>전라남도 영암군 삼호읍</v>
      </c>
    </row>
    <row r="3656" spans="1:8" x14ac:dyDescent="0.3">
      <c r="A3656" s="3" t="s">
        <v>9</v>
      </c>
      <c r="B3656" s="3" t="s">
        <v>2435</v>
      </c>
      <c r="C3656" s="3" t="s">
        <v>2436</v>
      </c>
      <c r="D3656" s="3" t="str">
        <f t="shared" si="1107"/>
        <v>김*신</v>
      </c>
      <c r="E3656" s="3" t="s">
        <v>2443</v>
      </c>
      <c r="F3656" s="3" t="s">
        <v>47</v>
      </c>
      <c r="G3656" s="3" t="s">
        <v>2437</v>
      </c>
      <c r="H3656" t="str">
        <f t="shared" si="1109"/>
        <v>전라남도 영암군 삼호읍</v>
      </c>
    </row>
    <row r="3657" spans="1:8" x14ac:dyDescent="0.3">
      <c r="A3657" s="3" t="s">
        <v>28</v>
      </c>
      <c r="B3657" s="3" t="s">
        <v>2438</v>
      </c>
      <c r="C3657" s="3" t="s">
        <v>2436</v>
      </c>
      <c r="D3657" s="3" t="str">
        <f t="shared" si="1107"/>
        <v>김*신</v>
      </c>
      <c r="E3657" s="3" t="s">
        <v>1980</v>
      </c>
      <c r="F3657" s="3" t="s">
        <v>47</v>
      </c>
      <c r="G3657" s="3" t="s">
        <v>2437</v>
      </c>
      <c r="H3657" t="str">
        <f t="shared" si="1109"/>
        <v>전라남도 영암군 삼호읍</v>
      </c>
    </row>
    <row r="3658" spans="1:8" x14ac:dyDescent="0.3">
      <c r="A3658" s="3" t="s">
        <v>28</v>
      </c>
      <c r="B3658" s="3" t="s">
        <v>2435</v>
      </c>
      <c r="C3658" s="3" t="s">
        <v>2436</v>
      </c>
      <c r="D3658" s="3" t="str">
        <f t="shared" si="1107"/>
        <v>김*신</v>
      </c>
      <c r="E3658" s="3" t="s">
        <v>2444</v>
      </c>
      <c r="F3658" s="3" t="s">
        <v>47</v>
      </c>
      <c r="G3658" s="3" t="s">
        <v>2437</v>
      </c>
      <c r="H3658" t="str">
        <f t="shared" si="1109"/>
        <v>전라남도 영암군 삼호읍</v>
      </c>
    </row>
    <row r="3659" spans="1:8" x14ac:dyDescent="0.3">
      <c r="A3659" s="3" t="s">
        <v>33</v>
      </c>
      <c r="B3659" s="3" t="s">
        <v>2435</v>
      </c>
      <c r="C3659" s="3" t="s">
        <v>2436</v>
      </c>
      <c r="D3659" s="3" t="str">
        <f t="shared" si="1107"/>
        <v>김*신</v>
      </c>
      <c r="E3659" s="3" t="s">
        <v>2445</v>
      </c>
      <c r="F3659" s="3" t="s">
        <v>47</v>
      </c>
      <c r="G3659" s="3" t="s">
        <v>2437</v>
      </c>
      <c r="H3659" t="str">
        <f t="shared" si="1109"/>
        <v>전라남도 영암군 삼호읍</v>
      </c>
    </row>
    <row r="3660" spans="1:8" x14ac:dyDescent="0.3">
      <c r="A3660" s="3" t="s">
        <v>33</v>
      </c>
      <c r="B3660" s="3" t="s">
        <v>2438</v>
      </c>
      <c r="C3660" s="3" t="s">
        <v>2436</v>
      </c>
      <c r="D3660" s="3" t="str">
        <f t="shared" si="1107"/>
        <v>김*신</v>
      </c>
      <c r="E3660" s="3" t="s">
        <v>1981</v>
      </c>
      <c r="F3660" s="3" t="s">
        <v>47</v>
      </c>
      <c r="G3660" s="3" t="s">
        <v>2437</v>
      </c>
      <c r="H3660" t="str">
        <f t="shared" si="1109"/>
        <v>전라남도 영암군 삼호읍</v>
      </c>
    </row>
    <row r="3661" spans="1:8" x14ac:dyDescent="0.3">
      <c r="A3661" s="3" t="s">
        <v>32</v>
      </c>
      <c r="B3661" s="3" t="s">
        <v>2435</v>
      </c>
      <c r="C3661" s="3" t="s">
        <v>2436</v>
      </c>
      <c r="D3661" s="3" t="str">
        <f t="shared" si="1107"/>
        <v>김*신</v>
      </c>
      <c r="E3661" s="3" t="s">
        <v>184</v>
      </c>
      <c r="F3661" s="3" t="s">
        <v>47</v>
      </c>
      <c r="G3661" s="3" t="s">
        <v>2437</v>
      </c>
      <c r="H3661" t="str">
        <f t="shared" si="1109"/>
        <v>전라남도 영암군 삼호읍</v>
      </c>
    </row>
    <row r="3662" spans="1:8" x14ac:dyDescent="0.3">
      <c r="A3662" s="3" t="s">
        <v>36</v>
      </c>
      <c r="B3662" s="3" t="s">
        <v>2438</v>
      </c>
      <c r="C3662" s="3" t="s">
        <v>2436</v>
      </c>
      <c r="D3662" s="3" t="str">
        <f t="shared" si="1107"/>
        <v>김*신</v>
      </c>
      <c r="E3662" s="3" t="s">
        <v>2446</v>
      </c>
      <c r="F3662" s="3" t="s">
        <v>47</v>
      </c>
      <c r="G3662" s="3" t="s">
        <v>2437</v>
      </c>
      <c r="H3662" t="str">
        <f t="shared" si="1109"/>
        <v>전라남도 영암군 삼호읍</v>
      </c>
    </row>
    <row r="3663" spans="1:8" x14ac:dyDescent="0.3">
      <c r="A3663" s="3" t="s">
        <v>36</v>
      </c>
      <c r="B3663" s="3" t="s">
        <v>2435</v>
      </c>
      <c r="C3663" s="3" t="s">
        <v>2436</v>
      </c>
      <c r="D3663" s="3" t="str">
        <f t="shared" si="1107"/>
        <v>김*신</v>
      </c>
      <c r="E3663" s="3" t="s">
        <v>178</v>
      </c>
      <c r="F3663" s="3" t="s">
        <v>47</v>
      </c>
      <c r="G3663" s="3" t="s">
        <v>2437</v>
      </c>
      <c r="H3663" t="str">
        <f t="shared" si="1109"/>
        <v>전라남도 영암군 삼호읍</v>
      </c>
    </row>
    <row r="3664" spans="1:8" x14ac:dyDescent="0.3">
      <c r="A3664" s="3" t="s">
        <v>20</v>
      </c>
      <c r="B3664" s="3" t="s">
        <v>2438</v>
      </c>
      <c r="C3664" s="3" t="s">
        <v>2436</v>
      </c>
      <c r="D3664" s="3" t="str">
        <f t="shared" si="1107"/>
        <v>김*신</v>
      </c>
      <c r="E3664" s="3" t="s">
        <v>1981</v>
      </c>
      <c r="F3664" s="3" t="s">
        <v>47</v>
      </c>
      <c r="G3664" s="3" t="s">
        <v>2437</v>
      </c>
      <c r="H3664" t="str">
        <f t="shared" si="1109"/>
        <v>전라남도 영암군 삼호읍</v>
      </c>
    </row>
    <row r="3665" spans="1:8" x14ac:dyDescent="0.3">
      <c r="A3665" s="3" t="s">
        <v>33</v>
      </c>
      <c r="B3665" s="3" t="s">
        <v>2447</v>
      </c>
      <c r="C3665" s="3" t="s">
        <v>2448</v>
      </c>
      <c r="D3665" s="3" t="str">
        <f t="shared" si="1107"/>
        <v>김*우</v>
      </c>
      <c r="E3665" s="3" t="s">
        <v>2449</v>
      </c>
      <c r="F3665" s="3" t="s">
        <v>13</v>
      </c>
      <c r="G3665" s="3" t="s">
        <v>2450</v>
      </c>
      <c r="H3665" t="str">
        <f t="shared" si="1109"/>
        <v>전라남도 영암군 군서면</v>
      </c>
    </row>
    <row r="3666" spans="1:8" x14ac:dyDescent="0.3">
      <c r="A3666" s="3" t="s">
        <v>22</v>
      </c>
      <c r="B3666" s="3" t="s">
        <v>2451</v>
      </c>
      <c r="C3666" s="3" t="s">
        <v>2452</v>
      </c>
      <c r="D3666" s="3" t="str">
        <f t="shared" si="1107"/>
        <v>차*건</v>
      </c>
      <c r="E3666" s="3" t="s">
        <v>68</v>
      </c>
      <c r="F3666" s="3" t="s">
        <v>13</v>
      </c>
      <c r="G3666" s="3" t="s">
        <v>2453</v>
      </c>
      <c r="H3666" t="str">
        <f>LEFT(G3666,16)</f>
        <v>전라남도 무안군 청계면 복길로</v>
      </c>
    </row>
    <row r="3667" spans="1:8" x14ac:dyDescent="0.3">
      <c r="A3667" s="3" t="s">
        <v>22</v>
      </c>
      <c r="B3667" s="3" t="s">
        <v>2454</v>
      </c>
      <c r="C3667" s="3" t="s">
        <v>2455</v>
      </c>
      <c r="D3667" s="3" t="str">
        <f t="shared" si="1107"/>
        <v>박*수</v>
      </c>
      <c r="E3667" s="3" t="s">
        <v>187</v>
      </c>
      <c r="F3667" s="3" t="s">
        <v>47</v>
      </c>
      <c r="G3667" s="3" t="s">
        <v>2456</v>
      </c>
      <c r="H3667" t="str">
        <f t="shared" ref="H3667:H3672" si="1110">LEFT(G3667,16)</f>
        <v>전라남도 함평군 엄다면 영산로</v>
      </c>
    </row>
    <row r="3668" spans="1:8" x14ac:dyDescent="0.3">
      <c r="A3668" s="3" t="s">
        <v>22</v>
      </c>
      <c r="B3668" s="3" t="s">
        <v>2457</v>
      </c>
      <c r="C3668" s="3" t="s">
        <v>2455</v>
      </c>
      <c r="D3668" s="3" t="str">
        <f t="shared" si="1107"/>
        <v>박*수</v>
      </c>
      <c r="E3668" s="3" t="s">
        <v>187</v>
      </c>
      <c r="F3668" s="3" t="s">
        <v>47</v>
      </c>
      <c r="G3668" s="3" t="s">
        <v>2456</v>
      </c>
      <c r="H3668" t="str">
        <f t="shared" si="1110"/>
        <v>전라남도 함평군 엄다면 영산로</v>
      </c>
    </row>
    <row r="3669" spans="1:8" x14ac:dyDescent="0.3">
      <c r="A3669" s="3" t="s">
        <v>20</v>
      </c>
      <c r="B3669" s="3" t="s">
        <v>2458</v>
      </c>
      <c r="C3669" s="3" t="s">
        <v>2459</v>
      </c>
      <c r="D3669" s="3" t="str">
        <f t="shared" si="1107"/>
        <v>이*영</v>
      </c>
      <c r="E3669" s="3" t="s">
        <v>333</v>
      </c>
      <c r="F3669" s="3" t="s">
        <v>13</v>
      </c>
      <c r="G3669" s="3" t="s">
        <v>2460</v>
      </c>
      <c r="H3669" t="str">
        <f t="shared" si="1110"/>
        <v>전라남도 함평군 손불면 장재길</v>
      </c>
    </row>
    <row r="3670" spans="1:8" x14ac:dyDescent="0.3">
      <c r="A3670" s="3" t="s">
        <v>9</v>
      </c>
      <c r="B3670" s="3" t="s">
        <v>2458</v>
      </c>
      <c r="C3670" s="3" t="s">
        <v>2459</v>
      </c>
      <c r="D3670" s="3" t="str">
        <f t="shared" si="1107"/>
        <v>이*영</v>
      </c>
      <c r="E3670" s="3" t="s">
        <v>373</v>
      </c>
      <c r="F3670" s="3" t="s">
        <v>13</v>
      </c>
      <c r="G3670" s="3" t="s">
        <v>2460</v>
      </c>
      <c r="H3670" t="str">
        <f t="shared" si="1110"/>
        <v>전라남도 함평군 손불면 장재길</v>
      </c>
    </row>
    <row r="3671" spans="1:8" x14ac:dyDescent="0.3">
      <c r="A3671" s="3" t="s">
        <v>22</v>
      </c>
      <c r="B3671" s="3" t="s">
        <v>2458</v>
      </c>
      <c r="C3671" s="3" t="s">
        <v>2459</v>
      </c>
      <c r="D3671" s="3" t="str">
        <f t="shared" si="1107"/>
        <v>이*영</v>
      </c>
      <c r="E3671" s="3" t="s">
        <v>2461</v>
      </c>
      <c r="F3671" s="3" t="s">
        <v>13</v>
      </c>
      <c r="G3671" s="3" t="s">
        <v>2460</v>
      </c>
      <c r="H3671" t="str">
        <f t="shared" si="1110"/>
        <v>전라남도 함평군 손불면 장재길</v>
      </c>
    </row>
    <row r="3672" spans="1:8" x14ac:dyDescent="0.3">
      <c r="A3672" s="3" t="s">
        <v>15</v>
      </c>
      <c r="B3672" s="3" t="s">
        <v>2458</v>
      </c>
      <c r="C3672" s="3" t="s">
        <v>2459</v>
      </c>
      <c r="D3672" s="3" t="str">
        <f t="shared" si="1107"/>
        <v>이*영</v>
      </c>
      <c r="E3672" s="3" t="s">
        <v>373</v>
      </c>
      <c r="F3672" s="3" t="s">
        <v>13</v>
      </c>
      <c r="G3672" s="3" t="s">
        <v>2460</v>
      </c>
      <c r="H3672" t="str">
        <f t="shared" si="1110"/>
        <v>전라남도 함평군 손불면 장재길</v>
      </c>
    </row>
    <row r="3673" spans="1:8" x14ac:dyDescent="0.3">
      <c r="A3673" s="3" t="s">
        <v>30</v>
      </c>
      <c r="B3673" s="3" t="s">
        <v>2462</v>
      </c>
      <c r="C3673" s="3" t="s">
        <v>2463</v>
      </c>
      <c r="D3673" s="3" t="str">
        <f t="shared" si="1107"/>
        <v>장*규</v>
      </c>
      <c r="E3673" s="3" t="s">
        <v>359</v>
      </c>
      <c r="F3673" s="3" t="s">
        <v>13</v>
      </c>
      <c r="G3673" s="3" t="s">
        <v>2464</v>
      </c>
      <c r="H3673" t="str">
        <f>LEFT(G3673,16)</f>
        <v>전라남도 함평군 손불면 학산길</v>
      </c>
    </row>
    <row r="3674" spans="1:8" x14ac:dyDescent="0.3">
      <c r="A3674" s="3" t="s">
        <v>20</v>
      </c>
      <c r="B3674" s="3" t="s">
        <v>2465</v>
      </c>
      <c r="C3674" s="3" t="s">
        <v>2466</v>
      </c>
      <c r="D3674" s="3" t="str">
        <f t="shared" si="1107"/>
        <v>이*란</v>
      </c>
      <c r="E3674" s="3" t="s">
        <v>69</v>
      </c>
      <c r="F3674" s="3" t="s">
        <v>13</v>
      </c>
      <c r="G3674" s="3" t="s">
        <v>2467</v>
      </c>
      <c r="H3674" t="str">
        <f t="shared" ref="H3674:H3678" si="1111">LEFT(G3674,16)</f>
        <v>전라남도 영광군 묘량면 밀재로</v>
      </c>
    </row>
    <row r="3675" spans="1:8" x14ac:dyDescent="0.3">
      <c r="A3675" s="3" t="s">
        <v>15</v>
      </c>
      <c r="B3675" s="3" t="s">
        <v>2465</v>
      </c>
      <c r="C3675" s="3" t="s">
        <v>2466</v>
      </c>
      <c r="D3675" s="3" t="str">
        <f t="shared" si="1107"/>
        <v>이*란</v>
      </c>
      <c r="E3675" s="3" t="s">
        <v>66</v>
      </c>
      <c r="F3675" s="3" t="s">
        <v>13</v>
      </c>
      <c r="G3675" s="3" t="s">
        <v>2467</v>
      </c>
      <c r="H3675" t="str">
        <f t="shared" si="1111"/>
        <v>전라남도 영광군 묘량면 밀재로</v>
      </c>
    </row>
    <row r="3676" spans="1:8" x14ac:dyDescent="0.3">
      <c r="A3676" s="3" t="s">
        <v>9</v>
      </c>
      <c r="B3676" s="3" t="s">
        <v>2465</v>
      </c>
      <c r="C3676" s="3" t="s">
        <v>2466</v>
      </c>
      <c r="D3676" s="3" t="str">
        <f t="shared" si="1107"/>
        <v>이*란</v>
      </c>
      <c r="E3676" s="3" t="s">
        <v>66</v>
      </c>
      <c r="F3676" s="3" t="s">
        <v>13</v>
      </c>
      <c r="G3676" s="3" t="s">
        <v>2467</v>
      </c>
      <c r="H3676" t="str">
        <f t="shared" si="1111"/>
        <v>전라남도 영광군 묘량면 밀재로</v>
      </c>
    </row>
    <row r="3677" spans="1:8" x14ac:dyDescent="0.3">
      <c r="A3677" s="3" t="s">
        <v>22</v>
      </c>
      <c r="B3677" s="3" t="s">
        <v>2465</v>
      </c>
      <c r="C3677" s="3" t="s">
        <v>2466</v>
      </c>
      <c r="D3677" s="3" t="str">
        <f t="shared" si="1107"/>
        <v>이*란</v>
      </c>
      <c r="E3677" s="3" t="s">
        <v>68</v>
      </c>
      <c r="F3677" s="3" t="s">
        <v>13</v>
      </c>
      <c r="G3677" s="3" t="s">
        <v>2467</v>
      </c>
      <c r="H3677" t="str">
        <f t="shared" si="1111"/>
        <v>전라남도 영광군 묘량면 밀재로</v>
      </c>
    </row>
    <row r="3678" spans="1:8" x14ac:dyDescent="0.3">
      <c r="A3678" s="3" t="s">
        <v>33</v>
      </c>
      <c r="B3678" s="3" t="s">
        <v>2465</v>
      </c>
      <c r="C3678" s="3" t="s">
        <v>2466</v>
      </c>
      <c r="D3678" s="3" t="str">
        <f t="shared" si="1107"/>
        <v>이*란</v>
      </c>
      <c r="E3678" s="3" t="s">
        <v>69</v>
      </c>
      <c r="F3678" s="3" t="s">
        <v>13</v>
      </c>
      <c r="G3678" s="3" t="s">
        <v>2467</v>
      </c>
      <c r="H3678" t="str">
        <f t="shared" si="1111"/>
        <v>전라남도 영광군 묘량면 밀재로</v>
      </c>
    </row>
    <row r="3679" spans="1:8" x14ac:dyDescent="0.3">
      <c r="A3679" s="3" t="s">
        <v>33</v>
      </c>
      <c r="B3679" s="3" t="s">
        <v>2468</v>
      </c>
      <c r="C3679" s="3" t="s">
        <v>2469</v>
      </c>
      <c r="D3679" s="3" t="str">
        <f t="shared" si="1107"/>
        <v>임*택</v>
      </c>
      <c r="E3679" s="3" t="s">
        <v>2470</v>
      </c>
      <c r="F3679" s="3" t="s">
        <v>47</v>
      </c>
      <c r="G3679" s="3" t="s">
        <v>2471</v>
      </c>
      <c r="H3679" t="str">
        <f>LEFT(G3679,16)</f>
        <v>전라남도 장성군 북이면 백양로</v>
      </c>
    </row>
    <row r="3680" spans="1:8" x14ac:dyDescent="0.3">
      <c r="A3680" s="3" t="s">
        <v>33</v>
      </c>
      <c r="B3680" s="3" t="s">
        <v>2472</v>
      </c>
      <c r="C3680" s="3" t="s">
        <v>2469</v>
      </c>
      <c r="D3680" s="3" t="str">
        <f t="shared" si="1107"/>
        <v>임*택</v>
      </c>
      <c r="E3680" s="3" t="s">
        <v>2473</v>
      </c>
      <c r="F3680" s="3" t="s">
        <v>47</v>
      </c>
      <c r="G3680" s="3" t="s">
        <v>2471</v>
      </c>
      <c r="H3680" t="str">
        <f>LEFT(G3680,16)</f>
        <v>전라남도 장성군 북이면 백양로</v>
      </c>
    </row>
    <row r="3681" spans="1:8" x14ac:dyDescent="0.3">
      <c r="A3681" s="3" t="s">
        <v>22</v>
      </c>
      <c r="B3681" s="3" t="s">
        <v>2474</v>
      </c>
      <c r="C3681" s="3" t="s">
        <v>2475</v>
      </c>
      <c r="D3681" s="3" t="str">
        <f t="shared" si="1107"/>
        <v>이*석</v>
      </c>
      <c r="E3681" s="3" t="s">
        <v>2476</v>
      </c>
      <c r="F3681" s="3" t="s">
        <v>47</v>
      </c>
      <c r="G3681" s="3" t="s">
        <v>2477</v>
      </c>
      <c r="H3681" t="str">
        <f t="shared" ref="H3681" si="1112">LEFT(G3681,16)</f>
        <v>전라남도 장성군 북일면 구해길</v>
      </c>
    </row>
    <row r="3682" spans="1:8" x14ac:dyDescent="0.3">
      <c r="A3682" s="3" t="s">
        <v>15</v>
      </c>
      <c r="B3682" s="3" t="s">
        <v>2478</v>
      </c>
      <c r="C3682" s="3" t="s">
        <v>2479</v>
      </c>
      <c r="D3682" s="3" t="str">
        <f t="shared" si="1107"/>
        <v>채*나</v>
      </c>
      <c r="E3682" s="3" t="s">
        <v>148</v>
      </c>
      <c r="F3682" s="3" t="s">
        <v>47</v>
      </c>
      <c r="G3682" s="3" t="s">
        <v>2480</v>
      </c>
      <c r="H3682" t="str">
        <f>LEFT(G3682,17)</f>
        <v>전라남도 완도군 노화읍 노화서로</v>
      </c>
    </row>
    <row r="3683" spans="1:8" x14ac:dyDescent="0.3">
      <c r="A3683" s="3" t="s">
        <v>9</v>
      </c>
      <c r="B3683" s="3" t="s">
        <v>2481</v>
      </c>
      <c r="C3683" s="3" t="s">
        <v>2479</v>
      </c>
      <c r="D3683" s="3" t="str">
        <f t="shared" si="1107"/>
        <v>채*나</v>
      </c>
      <c r="E3683" s="3" t="s">
        <v>2482</v>
      </c>
      <c r="F3683" s="3" t="s">
        <v>47</v>
      </c>
      <c r="G3683" s="3" t="s">
        <v>2480</v>
      </c>
      <c r="H3683" t="str">
        <f>LEFT(G3683,17)</f>
        <v>전라남도 완도군 노화읍 노화서로</v>
      </c>
    </row>
    <row r="3684" spans="1:8" x14ac:dyDescent="0.3">
      <c r="A3684" s="3" t="s">
        <v>15</v>
      </c>
      <c r="B3684" s="3" t="s">
        <v>2481</v>
      </c>
      <c r="C3684" s="3" t="s">
        <v>2479</v>
      </c>
      <c r="D3684" s="3" t="str">
        <f t="shared" si="1107"/>
        <v>채*나</v>
      </c>
      <c r="E3684" s="3" t="s">
        <v>2483</v>
      </c>
      <c r="F3684" s="3" t="s">
        <v>47</v>
      </c>
      <c r="G3684" s="3" t="s">
        <v>2480</v>
      </c>
      <c r="H3684" t="str">
        <f>LEFT(G3684,17)</f>
        <v>전라남도 완도군 노화읍 노화서로</v>
      </c>
    </row>
    <row r="3685" spans="1:8" x14ac:dyDescent="0.3">
      <c r="A3685" s="3" t="s">
        <v>9</v>
      </c>
      <c r="B3685" s="3" t="s">
        <v>2478</v>
      </c>
      <c r="C3685" s="3" t="s">
        <v>2479</v>
      </c>
      <c r="D3685" s="3" t="str">
        <f t="shared" si="1107"/>
        <v>채*나</v>
      </c>
      <c r="E3685" s="3" t="s">
        <v>148</v>
      </c>
      <c r="F3685" s="3" t="s">
        <v>47</v>
      </c>
      <c r="G3685" s="3" t="s">
        <v>2480</v>
      </c>
      <c r="H3685" t="str">
        <f>LEFT(G3685,17)</f>
        <v>전라남도 완도군 노화읍 노화서로</v>
      </c>
    </row>
    <row r="3686" spans="1:8" x14ac:dyDescent="0.3">
      <c r="A3686" s="3" t="s">
        <v>20</v>
      </c>
      <c r="B3686" s="3" t="s">
        <v>2484</v>
      </c>
      <c r="C3686" s="3" t="s">
        <v>2485</v>
      </c>
      <c r="D3686" s="3" t="str">
        <f t="shared" si="1107"/>
        <v>정*의</v>
      </c>
      <c r="E3686" s="3" t="s">
        <v>2486</v>
      </c>
      <c r="F3686" s="3" t="s">
        <v>47</v>
      </c>
      <c r="G3686" s="3" t="s">
        <v>2487</v>
      </c>
      <c r="H3686" t="str">
        <f t="shared" ref="H3686:H3687" si="1113">LEFT(G3686,16)</f>
        <v>경상북도 안동시 풍산읍 풍산중</v>
      </c>
    </row>
    <row r="3687" spans="1:8" x14ac:dyDescent="0.3">
      <c r="A3687" s="3" t="s">
        <v>33</v>
      </c>
      <c r="B3687" s="3" t="s">
        <v>2484</v>
      </c>
      <c r="C3687" s="3" t="s">
        <v>2485</v>
      </c>
      <c r="D3687" s="3" t="str">
        <f t="shared" si="1107"/>
        <v>정*의</v>
      </c>
      <c r="E3687" s="3" t="s">
        <v>21</v>
      </c>
      <c r="F3687" s="3" t="s">
        <v>47</v>
      </c>
      <c r="G3687" s="3" t="s">
        <v>2487</v>
      </c>
      <c r="H3687" t="str">
        <f t="shared" si="1113"/>
        <v>경상북도 안동시 풍산읍 풍산중</v>
      </c>
    </row>
    <row r="3688" spans="1:8" x14ac:dyDescent="0.3">
      <c r="A3688" s="3" t="s">
        <v>15</v>
      </c>
      <c r="B3688" s="3" t="s">
        <v>2488</v>
      </c>
      <c r="C3688" s="3" t="s">
        <v>2489</v>
      </c>
      <c r="D3688" s="3" t="str">
        <f t="shared" si="1107"/>
        <v>신*주</v>
      </c>
      <c r="E3688" s="3" t="s">
        <v>72</v>
      </c>
      <c r="F3688" s="3" t="s">
        <v>56</v>
      </c>
      <c r="G3688" s="3" t="s">
        <v>2490</v>
      </c>
      <c r="H3688" t="str">
        <f>LEFT(G3688,17)</f>
        <v>경상남도 창원시 진해구 진해대로</v>
      </c>
    </row>
    <row r="3689" spans="1:8" x14ac:dyDescent="0.3">
      <c r="A3689" s="3" t="s">
        <v>22</v>
      </c>
      <c r="B3689" s="3" t="s">
        <v>2488</v>
      </c>
      <c r="C3689" s="3" t="s">
        <v>2489</v>
      </c>
      <c r="D3689" s="3" t="str">
        <f t="shared" si="1107"/>
        <v>신*주</v>
      </c>
      <c r="E3689" s="3" t="s">
        <v>2491</v>
      </c>
      <c r="F3689" s="3" t="s">
        <v>56</v>
      </c>
      <c r="G3689" s="3" t="s">
        <v>2490</v>
      </c>
      <c r="H3689" t="str">
        <f>LEFT(G3689,17)</f>
        <v>경상남도 창원시 진해구 진해대로</v>
      </c>
    </row>
    <row r="3690" spans="1:8" x14ac:dyDescent="0.3">
      <c r="A3690" s="3" t="s">
        <v>9</v>
      </c>
      <c r="B3690" s="3" t="s">
        <v>2488</v>
      </c>
      <c r="C3690" s="3" t="s">
        <v>2489</v>
      </c>
      <c r="D3690" s="3" t="str">
        <f t="shared" si="1107"/>
        <v>신*주</v>
      </c>
      <c r="E3690" s="3" t="s">
        <v>72</v>
      </c>
      <c r="F3690" s="3" t="s">
        <v>56</v>
      </c>
      <c r="G3690" s="3" t="s">
        <v>2490</v>
      </c>
      <c r="H3690" t="str">
        <f>LEFT(G3690,17)</f>
        <v>경상남도 창원시 진해구 진해대로</v>
      </c>
    </row>
    <row r="3691" spans="1:8" x14ac:dyDescent="0.3">
      <c r="A3691" s="3" t="s">
        <v>58</v>
      </c>
      <c r="B3691" s="3" t="s">
        <v>2492</v>
      </c>
      <c r="C3691" s="3" t="s">
        <v>2493</v>
      </c>
      <c r="D3691" s="3" t="str">
        <f t="shared" si="1107"/>
        <v>하*욱</v>
      </c>
      <c r="E3691" s="3" t="s">
        <v>2494</v>
      </c>
      <c r="F3691" s="3" t="s">
        <v>78</v>
      </c>
      <c r="G3691" s="3" t="s">
        <v>2495</v>
      </c>
      <c r="H3691" t="str">
        <f>LEFT(G3691,12)</f>
        <v>경상남도 진주시 대신로</v>
      </c>
    </row>
    <row r="3692" spans="1:8" x14ac:dyDescent="0.3">
      <c r="A3692" s="3" t="s">
        <v>22</v>
      </c>
      <c r="B3692" s="3" t="s">
        <v>2496</v>
      </c>
      <c r="C3692" s="3" t="s">
        <v>2497</v>
      </c>
      <c r="D3692" s="3" t="str">
        <f t="shared" si="1107"/>
        <v>주*철</v>
      </c>
      <c r="E3692" s="3" t="s">
        <v>2498</v>
      </c>
      <c r="F3692" s="3" t="s">
        <v>13</v>
      </c>
      <c r="G3692" s="3" t="s">
        <v>2499</v>
      </c>
      <c r="H3692" t="str">
        <f>LEFT(G3692,16)</f>
        <v>경상남도 김해시 한림면 용덕로</v>
      </c>
    </row>
    <row r="3693" spans="1:8" x14ac:dyDescent="0.3">
      <c r="A3693" s="3" t="s">
        <v>33</v>
      </c>
      <c r="B3693" s="3" t="s">
        <v>2500</v>
      </c>
      <c r="C3693" s="3" t="s">
        <v>2501</v>
      </c>
      <c r="D3693" s="3" t="str">
        <f t="shared" si="1107"/>
        <v>서*균</v>
      </c>
      <c r="E3693" s="3" t="s">
        <v>2502</v>
      </c>
      <c r="F3693" s="3" t="s">
        <v>13</v>
      </c>
      <c r="G3693" s="3" t="s">
        <v>2503</v>
      </c>
      <c r="H3693" t="str">
        <f>LEFT(G3693,16)</f>
        <v>경상남도 함안군 가야읍 삼봉로</v>
      </c>
    </row>
    <row r="3694" spans="1:8" x14ac:dyDescent="0.3">
      <c r="A3694" s="3" t="s">
        <v>36</v>
      </c>
      <c r="B3694" s="3" t="s">
        <v>2500</v>
      </c>
      <c r="C3694" s="3" t="s">
        <v>2501</v>
      </c>
      <c r="D3694" s="3" t="str">
        <f t="shared" ref="D3694:D3719" si="1114">LEFT(C3694,1)&amp;"*"&amp;RIGHT(C3694,1)</f>
        <v>서*균</v>
      </c>
      <c r="E3694" s="3" t="s">
        <v>571</v>
      </c>
      <c r="F3694" s="3" t="s">
        <v>13</v>
      </c>
      <c r="G3694" s="3" t="s">
        <v>2503</v>
      </c>
      <c r="H3694" t="str">
        <f t="shared" ref="H3694:H3695" si="1115">LEFT(G3694,16)</f>
        <v>경상남도 함안군 가야읍 삼봉로</v>
      </c>
    </row>
    <row r="3695" spans="1:8" x14ac:dyDescent="0.3">
      <c r="A3695" s="3" t="s">
        <v>38</v>
      </c>
      <c r="B3695" s="3" t="s">
        <v>2500</v>
      </c>
      <c r="C3695" s="3" t="s">
        <v>2501</v>
      </c>
      <c r="D3695" s="3" t="str">
        <f t="shared" si="1114"/>
        <v>서*균</v>
      </c>
      <c r="E3695" s="3" t="s">
        <v>571</v>
      </c>
      <c r="F3695" s="3" t="s">
        <v>13</v>
      </c>
      <c r="G3695" s="3" t="s">
        <v>2503</v>
      </c>
      <c r="H3695" t="str">
        <f t="shared" si="1115"/>
        <v>경상남도 함안군 가야읍 삼봉로</v>
      </c>
    </row>
    <row r="3696" spans="1:8" x14ac:dyDescent="0.3">
      <c r="A3696" s="3" t="s">
        <v>15</v>
      </c>
      <c r="B3696" s="3" t="s">
        <v>2504</v>
      </c>
      <c r="C3696" s="3" t="s">
        <v>2505</v>
      </c>
      <c r="D3696" s="3" t="str">
        <f t="shared" si="1114"/>
        <v>김*진</v>
      </c>
      <c r="E3696" s="3" t="s">
        <v>148</v>
      </c>
      <c r="F3696" s="3" t="s">
        <v>56</v>
      </c>
      <c r="G3696" s="3" t="s">
        <v>2506</v>
      </c>
      <c r="H3696" t="str">
        <f>LEFT(G3696,16)</f>
        <v xml:space="preserve">제주특별자치도 제주시 서사로 </v>
      </c>
    </row>
    <row r="3697" spans="1:8" x14ac:dyDescent="0.3">
      <c r="A3697" s="3" t="s">
        <v>20</v>
      </c>
      <c r="B3697" s="3" t="s">
        <v>2504</v>
      </c>
      <c r="C3697" s="3" t="s">
        <v>2505</v>
      </c>
      <c r="D3697" s="3" t="str">
        <f t="shared" si="1114"/>
        <v>김*진</v>
      </c>
      <c r="E3697" s="3" t="s">
        <v>2507</v>
      </c>
      <c r="F3697" s="3" t="s">
        <v>56</v>
      </c>
      <c r="G3697" s="3" t="s">
        <v>2506</v>
      </c>
      <c r="H3697" t="str">
        <f>LEFT(G3697,16)</f>
        <v xml:space="preserve">제주특별자치도 제주시 서사로 </v>
      </c>
    </row>
    <row r="3698" spans="1:8" x14ac:dyDescent="0.3">
      <c r="A3698" s="3" t="s">
        <v>28</v>
      </c>
      <c r="B3698" s="3" t="s">
        <v>2508</v>
      </c>
      <c r="C3698" s="3" t="s">
        <v>2509</v>
      </c>
      <c r="D3698" s="3" t="str">
        <f t="shared" si="1114"/>
        <v>박*수</v>
      </c>
      <c r="E3698" s="3" t="s">
        <v>119</v>
      </c>
      <c r="F3698" s="3" t="s">
        <v>56</v>
      </c>
      <c r="G3698" s="3" t="s">
        <v>2510</v>
      </c>
      <c r="H3698" t="str">
        <f>LEFT(G3698,17)</f>
        <v>제주특별자치도 제주시 인다11길</v>
      </c>
    </row>
    <row r="3699" spans="1:8" x14ac:dyDescent="0.3">
      <c r="A3699" s="3" t="s">
        <v>30</v>
      </c>
      <c r="B3699" s="3" t="s">
        <v>2508</v>
      </c>
      <c r="C3699" s="3" t="s">
        <v>2509</v>
      </c>
      <c r="D3699" s="3" t="str">
        <f t="shared" si="1114"/>
        <v>박*수</v>
      </c>
      <c r="E3699" s="3" t="s">
        <v>114</v>
      </c>
      <c r="F3699" s="3" t="s">
        <v>56</v>
      </c>
      <c r="G3699" s="3" t="s">
        <v>2510</v>
      </c>
      <c r="H3699" t="str">
        <f>LEFT(G3699,17)</f>
        <v>제주특별자치도 제주시 인다11길</v>
      </c>
    </row>
    <row r="3700" spans="1:8" x14ac:dyDescent="0.3">
      <c r="A3700" s="3" t="s">
        <v>38</v>
      </c>
      <c r="B3700" s="3" t="s">
        <v>2511</v>
      </c>
      <c r="C3700" s="3" t="s">
        <v>2512</v>
      </c>
      <c r="D3700" s="3" t="str">
        <f t="shared" si="1114"/>
        <v>조*우</v>
      </c>
      <c r="E3700" s="3" t="s">
        <v>1978</v>
      </c>
      <c r="F3700" s="3" t="s">
        <v>56</v>
      </c>
      <c r="G3700" s="3" t="s">
        <v>2513</v>
      </c>
      <c r="H3700" t="str">
        <f>LEFT(G3700,17)</f>
        <v>제주특별자치도 제주시 인다13길</v>
      </c>
    </row>
    <row r="3701" spans="1:8" x14ac:dyDescent="0.3">
      <c r="A3701" s="3" t="s">
        <v>9</v>
      </c>
      <c r="B3701" s="3" t="s">
        <v>2511</v>
      </c>
      <c r="C3701" s="3" t="s">
        <v>2512</v>
      </c>
      <c r="D3701" s="3" t="str">
        <f t="shared" si="1114"/>
        <v>조*우</v>
      </c>
      <c r="E3701" s="3" t="s">
        <v>2514</v>
      </c>
      <c r="F3701" s="3" t="s">
        <v>56</v>
      </c>
      <c r="G3701" s="3" t="s">
        <v>2513</v>
      </c>
      <c r="H3701" t="str">
        <f t="shared" ref="H3701:H3705" si="1116">LEFT(G3701,17)</f>
        <v>제주특별자치도 제주시 인다13길</v>
      </c>
    </row>
    <row r="3702" spans="1:8" x14ac:dyDescent="0.3">
      <c r="A3702" s="3" t="s">
        <v>20</v>
      </c>
      <c r="B3702" s="3" t="s">
        <v>2511</v>
      </c>
      <c r="C3702" s="3" t="s">
        <v>2512</v>
      </c>
      <c r="D3702" s="3" t="str">
        <f t="shared" si="1114"/>
        <v>조*우</v>
      </c>
      <c r="E3702" s="3" t="s">
        <v>2515</v>
      </c>
      <c r="F3702" s="3" t="s">
        <v>56</v>
      </c>
      <c r="G3702" s="3" t="s">
        <v>2513</v>
      </c>
      <c r="H3702" t="str">
        <f t="shared" si="1116"/>
        <v>제주특별자치도 제주시 인다13길</v>
      </c>
    </row>
    <row r="3703" spans="1:8" x14ac:dyDescent="0.3">
      <c r="A3703" s="3" t="s">
        <v>33</v>
      </c>
      <c r="B3703" s="3" t="s">
        <v>2511</v>
      </c>
      <c r="C3703" s="3" t="s">
        <v>2512</v>
      </c>
      <c r="D3703" s="3" t="str">
        <f t="shared" si="1114"/>
        <v>조*우</v>
      </c>
      <c r="E3703" s="3" t="s">
        <v>840</v>
      </c>
      <c r="F3703" s="3" t="s">
        <v>56</v>
      </c>
      <c r="G3703" s="3" t="s">
        <v>2513</v>
      </c>
      <c r="H3703" t="str">
        <f t="shared" si="1116"/>
        <v>제주특별자치도 제주시 인다13길</v>
      </c>
    </row>
    <row r="3704" spans="1:8" x14ac:dyDescent="0.3">
      <c r="A3704" s="3" t="s">
        <v>15</v>
      </c>
      <c r="B3704" s="3" t="s">
        <v>2511</v>
      </c>
      <c r="C3704" s="3" t="s">
        <v>2512</v>
      </c>
      <c r="D3704" s="3" t="str">
        <f t="shared" si="1114"/>
        <v>조*우</v>
      </c>
      <c r="E3704" s="3" t="s">
        <v>1982</v>
      </c>
      <c r="F3704" s="3" t="s">
        <v>56</v>
      </c>
      <c r="G3704" s="3" t="s">
        <v>2513</v>
      </c>
      <c r="H3704" t="str">
        <f t="shared" si="1116"/>
        <v>제주특별자치도 제주시 인다13길</v>
      </c>
    </row>
    <row r="3705" spans="1:8" x14ac:dyDescent="0.3">
      <c r="A3705" s="3" t="s">
        <v>36</v>
      </c>
      <c r="B3705" s="3" t="s">
        <v>2511</v>
      </c>
      <c r="C3705" s="3" t="s">
        <v>2512</v>
      </c>
      <c r="D3705" s="3" t="str">
        <f t="shared" si="1114"/>
        <v>조*우</v>
      </c>
      <c r="E3705" s="3" t="s">
        <v>1978</v>
      </c>
      <c r="F3705" s="3" t="s">
        <v>56</v>
      </c>
      <c r="G3705" s="3" t="s">
        <v>2513</v>
      </c>
      <c r="H3705" t="str">
        <f t="shared" si="1116"/>
        <v>제주특별자치도 제주시 인다13길</v>
      </c>
    </row>
    <row r="3706" spans="1:8" x14ac:dyDescent="0.3">
      <c r="A3706" s="3" t="s">
        <v>22</v>
      </c>
      <c r="B3706" s="3" t="s">
        <v>2516</v>
      </c>
      <c r="C3706" s="3" t="s">
        <v>2517</v>
      </c>
      <c r="D3706" s="3" t="str">
        <f t="shared" si="1114"/>
        <v>하*래</v>
      </c>
      <c r="E3706" s="3" t="s">
        <v>68</v>
      </c>
      <c r="F3706" s="3" t="s">
        <v>47</v>
      </c>
      <c r="G3706" s="3" t="s">
        <v>2518</v>
      </c>
      <c r="H3706" t="str">
        <f>LEFT(G3706,17)</f>
        <v>제주특별자치도 서귀포시 이중섭로</v>
      </c>
    </row>
    <row r="3707" spans="1:8" x14ac:dyDescent="0.3">
      <c r="A3707" s="3" t="s">
        <v>9</v>
      </c>
      <c r="B3707" s="3" t="s">
        <v>2516</v>
      </c>
      <c r="C3707" s="3" t="s">
        <v>2517</v>
      </c>
      <c r="D3707" s="3" t="str">
        <f t="shared" si="1114"/>
        <v>하*래</v>
      </c>
      <c r="E3707" s="3" t="s">
        <v>2519</v>
      </c>
      <c r="F3707" s="3" t="s">
        <v>47</v>
      </c>
      <c r="G3707" s="3" t="s">
        <v>2518</v>
      </c>
      <c r="H3707" t="str">
        <f>LEFT(G3707,17)</f>
        <v>제주특별자치도 서귀포시 이중섭로</v>
      </c>
    </row>
    <row r="3708" spans="1:8" x14ac:dyDescent="0.3">
      <c r="A3708" s="3" t="s">
        <v>20</v>
      </c>
      <c r="B3708" s="3" t="s">
        <v>2520</v>
      </c>
      <c r="C3708" s="3" t="s">
        <v>2521</v>
      </c>
      <c r="D3708" s="3" t="str">
        <f t="shared" si="1114"/>
        <v>최*중</v>
      </c>
      <c r="E3708" s="3" t="s">
        <v>2522</v>
      </c>
      <c r="F3708" s="3" t="s">
        <v>47</v>
      </c>
      <c r="G3708" s="3" t="s">
        <v>2523</v>
      </c>
      <c r="H3708" t="str">
        <f>LEFT(G3708,16)</f>
        <v>제주특별자치도 서귀포시 중정로</v>
      </c>
    </row>
    <row r="3709" spans="1:8" x14ac:dyDescent="0.3">
      <c r="A3709" s="3" t="s">
        <v>9</v>
      </c>
      <c r="B3709" s="3" t="s">
        <v>2524</v>
      </c>
      <c r="C3709" s="3" t="s">
        <v>2525</v>
      </c>
      <c r="D3709" s="3" t="str">
        <f t="shared" si="1114"/>
        <v>이*규</v>
      </c>
      <c r="E3709" s="3" t="s">
        <v>148</v>
      </c>
      <c r="F3709" s="3" t="s">
        <v>47</v>
      </c>
      <c r="G3709" s="3" t="s">
        <v>2526</v>
      </c>
      <c r="H3709" t="str">
        <f>LEFT(G3709,20)</f>
        <v>제주특별자치도 서귀포시 표선면 하천로</v>
      </c>
    </row>
    <row r="3710" spans="1:8" x14ac:dyDescent="0.3">
      <c r="A3710" s="3" t="s">
        <v>22</v>
      </c>
      <c r="B3710" s="3" t="s">
        <v>2527</v>
      </c>
      <c r="C3710" s="3" t="s">
        <v>2528</v>
      </c>
      <c r="D3710" s="3" t="str">
        <f t="shared" si="1114"/>
        <v>정*옥</v>
      </c>
      <c r="E3710" s="3" t="s">
        <v>129</v>
      </c>
      <c r="F3710" s="3" t="s">
        <v>78</v>
      </c>
      <c r="G3710" s="3" t="s">
        <v>2529</v>
      </c>
      <c r="H3710" t="str">
        <f t="shared" ref="H3710:H3719" si="1117">LEFT(G3710,14)</f>
        <v xml:space="preserve">광주광역시 서구 화정동  </v>
      </c>
    </row>
    <row r="3711" spans="1:8" x14ac:dyDescent="0.3">
      <c r="A3711" s="3" t="s">
        <v>28</v>
      </c>
      <c r="B3711" s="3" t="s">
        <v>2527</v>
      </c>
      <c r="C3711" s="3" t="s">
        <v>2528</v>
      </c>
      <c r="D3711" s="3" t="str">
        <f t="shared" si="1114"/>
        <v>정*옥</v>
      </c>
      <c r="E3711" s="3" t="s">
        <v>131</v>
      </c>
      <c r="F3711" s="3" t="s">
        <v>78</v>
      </c>
      <c r="G3711" s="3" t="s">
        <v>2529</v>
      </c>
      <c r="H3711" t="str">
        <f t="shared" si="1117"/>
        <v xml:space="preserve">광주광역시 서구 화정동  </v>
      </c>
    </row>
    <row r="3712" spans="1:8" x14ac:dyDescent="0.3">
      <c r="A3712" s="3" t="s">
        <v>32</v>
      </c>
      <c r="B3712" s="3" t="s">
        <v>2527</v>
      </c>
      <c r="C3712" s="3" t="s">
        <v>2528</v>
      </c>
      <c r="D3712" s="3" t="str">
        <f t="shared" si="1114"/>
        <v>정*옥</v>
      </c>
      <c r="E3712" s="3" t="s">
        <v>131</v>
      </c>
      <c r="F3712" s="3" t="s">
        <v>78</v>
      </c>
      <c r="G3712" s="3" t="s">
        <v>2529</v>
      </c>
      <c r="H3712" t="str">
        <f t="shared" si="1117"/>
        <v xml:space="preserve">광주광역시 서구 화정동  </v>
      </c>
    </row>
    <row r="3713" spans="1:8" x14ac:dyDescent="0.3">
      <c r="A3713" s="3" t="s">
        <v>36</v>
      </c>
      <c r="B3713" s="3" t="s">
        <v>2527</v>
      </c>
      <c r="C3713" s="3" t="s">
        <v>2528</v>
      </c>
      <c r="D3713" s="3" t="str">
        <f t="shared" si="1114"/>
        <v>정*옥</v>
      </c>
      <c r="E3713" s="3" t="s">
        <v>127</v>
      </c>
      <c r="F3713" s="3" t="s">
        <v>78</v>
      </c>
      <c r="G3713" s="3" t="s">
        <v>2529</v>
      </c>
      <c r="H3713" t="str">
        <f t="shared" si="1117"/>
        <v xml:space="preserve">광주광역시 서구 화정동  </v>
      </c>
    </row>
    <row r="3714" spans="1:8" x14ac:dyDescent="0.3">
      <c r="A3714" s="3" t="s">
        <v>33</v>
      </c>
      <c r="B3714" s="3" t="s">
        <v>2527</v>
      </c>
      <c r="C3714" s="3" t="s">
        <v>2528</v>
      </c>
      <c r="D3714" s="3" t="str">
        <f t="shared" si="1114"/>
        <v>정*옥</v>
      </c>
      <c r="E3714" s="3" t="s">
        <v>132</v>
      </c>
      <c r="F3714" s="3" t="s">
        <v>78</v>
      </c>
      <c r="G3714" s="3" t="s">
        <v>2529</v>
      </c>
      <c r="H3714" t="str">
        <f t="shared" si="1117"/>
        <v xml:space="preserve">광주광역시 서구 화정동  </v>
      </c>
    </row>
    <row r="3715" spans="1:8" x14ac:dyDescent="0.3">
      <c r="A3715" s="3" t="s">
        <v>9</v>
      </c>
      <c r="B3715" s="3" t="s">
        <v>2527</v>
      </c>
      <c r="C3715" s="3" t="s">
        <v>2528</v>
      </c>
      <c r="D3715" s="3" t="str">
        <f t="shared" si="1114"/>
        <v>정*옥</v>
      </c>
      <c r="E3715" s="3" t="s">
        <v>125</v>
      </c>
      <c r="F3715" s="3" t="s">
        <v>78</v>
      </c>
      <c r="G3715" s="3" t="s">
        <v>2529</v>
      </c>
      <c r="H3715" t="str">
        <f t="shared" si="1117"/>
        <v xml:space="preserve">광주광역시 서구 화정동  </v>
      </c>
    </row>
    <row r="3716" spans="1:8" x14ac:dyDescent="0.3">
      <c r="A3716" s="3" t="s">
        <v>15</v>
      </c>
      <c r="B3716" s="3" t="s">
        <v>2527</v>
      </c>
      <c r="C3716" s="3" t="s">
        <v>2528</v>
      </c>
      <c r="D3716" s="3" t="str">
        <f t="shared" si="1114"/>
        <v>정*옥</v>
      </c>
      <c r="E3716" s="3" t="s">
        <v>125</v>
      </c>
      <c r="F3716" s="3" t="s">
        <v>78</v>
      </c>
      <c r="G3716" s="3" t="s">
        <v>2529</v>
      </c>
      <c r="H3716" t="str">
        <f t="shared" si="1117"/>
        <v xml:space="preserve">광주광역시 서구 화정동  </v>
      </c>
    </row>
    <row r="3717" spans="1:8" x14ac:dyDescent="0.3">
      <c r="A3717" s="3" t="s">
        <v>30</v>
      </c>
      <c r="B3717" s="3" t="s">
        <v>2527</v>
      </c>
      <c r="C3717" s="3" t="s">
        <v>2528</v>
      </c>
      <c r="D3717" s="3" t="str">
        <f t="shared" si="1114"/>
        <v>정*옥</v>
      </c>
      <c r="E3717" s="3" t="s">
        <v>130</v>
      </c>
      <c r="F3717" s="3" t="s">
        <v>78</v>
      </c>
      <c r="G3717" s="3" t="s">
        <v>2529</v>
      </c>
      <c r="H3717" t="str">
        <f t="shared" si="1117"/>
        <v xml:space="preserve">광주광역시 서구 화정동  </v>
      </c>
    </row>
    <row r="3718" spans="1:8" x14ac:dyDescent="0.3">
      <c r="A3718" s="3" t="s">
        <v>20</v>
      </c>
      <c r="B3718" s="3" t="s">
        <v>2527</v>
      </c>
      <c r="C3718" s="3" t="s">
        <v>2528</v>
      </c>
      <c r="D3718" s="3" t="str">
        <f t="shared" si="1114"/>
        <v>정*옥</v>
      </c>
      <c r="E3718" s="3" t="s">
        <v>132</v>
      </c>
      <c r="F3718" s="3" t="s">
        <v>78</v>
      </c>
      <c r="G3718" s="3" t="s">
        <v>2529</v>
      </c>
      <c r="H3718" t="str">
        <f t="shared" si="1117"/>
        <v xml:space="preserve">광주광역시 서구 화정동  </v>
      </c>
    </row>
    <row r="3719" spans="1:8" x14ac:dyDescent="0.3">
      <c r="A3719" s="3" t="s">
        <v>38</v>
      </c>
      <c r="B3719" s="3" t="s">
        <v>2527</v>
      </c>
      <c r="C3719" s="3" t="s">
        <v>2528</v>
      </c>
      <c r="D3719" s="3" t="str">
        <f t="shared" si="1114"/>
        <v>정*옥</v>
      </c>
      <c r="E3719" s="3" t="s">
        <v>127</v>
      </c>
      <c r="F3719" s="3" t="s">
        <v>78</v>
      </c>
      <c r="G3719" s="3" t="s">
        <v>2529</v>
      </c>
      <c r="H3719" t="str">
        <f t="shared" si="1117"/>
        <v xml:space="preserve">광주광역시 서구 화정동  </v>
      </c>
    </row>
    <row r="3720" spans="1:8" x14ac:dyDescent="0.3">
      <c r="A3720" s="3" t="s">
        <v>30</v>
      </c>
      <c r="B3720" s="3" t="s">
        <v>2530</v>
      </c>
      <c r="C3720" s="3" t="s">
        <v>2531</v>
      </c>
      <c r="D3720" s="3" t="str">
        <f t="shared" ref="D3720:D3721" si="1118">LEFT(C3720,1)&amp;"***"&amp;RIGHT(C3720,3)</f>
        <v>대***(주)</v>
      </c>
      <c r="E3720" s="3" t="s">
        <v>114</v>
      </c>
      <c r="F3720" s="3" t="s">
        <v>13</v>
      </c>
      <c r="G3720" s="3" t="s">
        <v>2532</v>
      </c>
      <c r="H3720" t="str">
        <f t="shared" ref="H3720:H3721" si="1119">LEFT(G3720,13)</f>
        <v xml:space="preserve">광주광역시 서구 농성동 </v>
      </c>
    </row>
    <row r="3721" spans="1:8" x14ac:dyDescent="0.3">
      <c r="A3721" s="3" t="s">
        <v>30</v>
      </c>
      <c r="B3721" s="3" t="s">
        <v>2533</v>
      </c>
      <c r="C3721" s="3" t="s">
        <v>2531</v>
      </c>
      <c r="D3721" s="3" t="str">
        <f t="shared" si="1118"/>
        <v>대***(주)</v>
      </c>
      <c r="E3721" s="3" t="s">
        <v>114</v>
      </c>
      <c r="F3721" s="3" t="s">
        <v>13</v>
      </c>
      <c r="G3721" s="3" t="s">
        <v>2532</v>
      </c>
      <c r="H3721" t="str">
        <f t="shared" si="1119"/>
        <v xml:space="preserve">광주광역시 서구 농성동 </v>
      </c>
    </row>
    <row r="3722" spans="1:8" x14ac:dyDescent="0.3">
      <c r="A3722" s="3" t="s">
        <v>30</v>
      </c>
      <c r="B3722" s="3" t="s">
        <v>2534</v>
      </c>
      <c r="C3722" s="3" t="s">
        <v>2535</v>
      </c>
      <c r="D3722" s="3" t="str">
        <f>LEFT(C3722,1)&amp;"******"&amp;RIGHT(C3722,4)</f>
        <v>남******주식회사</v>
      </c>
      <c r="E3722" s="3" t="s">
        <v>2536</v>
      </c>
      <c r="F3722" s="3" t="s">
        <v>13</v>
      </c>
      <c r="G3722" s="3" t="s">
        <v>2537</v>
      </c>
      <c r="H3722" t="str">
        <f t="shared" ref="H3722:H3723" si="1120">LEFT(G3722,12)</f>
        <v>광주광역시 서구 매월동</v>
      </c>
    </row>
    <row r="3723" spans="1:8" x14ac:dyDescent="0.3">
      <c r="A3723" s="3" t="s">
        <v>30</v>
      </c>
      <c r="B3723" s="3" t="s">
        <v>2538</v>
      </c>
      <c r="C3723" s="3" t="s">
        <v>2535</v>
      </c>
      <c r="D3723" s="3" t="str">
        <f>LEFT(C3723,1)&amp;"******"&amp;RIGHT(C3723,4)</f>
        <v>남******주식회사</v>
      </c>
      <c r="E3723" s="3" t="s">
        <v>114</v>
      </c>
      <c r="F3723" s="3" t="s">
        <v>13</v>
      </c>
      <c r="G3723" s="3" t="s">
        <v>2537</v>
      </c>
      <c r="H3723" t="str">
        <f t="shared" si="1120"/>
        <v>광주광역시 서구 매월동</v>
      </c>
    </row>
    <row r="3724" spans="1:8" x14ac:dyDescent="0.3">
      <c r="A3724" s="3" t="s">
        <v>30</v>
      </c>
      <c r="B3724" s="3" t="s">
        <v>2539</v>
      </c>
      <c r="C3724" s="3" t="s">
        <v>2540</v>
      </c>
      <c r="D3724" s="3" t="str">
        <f>LEFT(C3724,1)&amp;"*********"&amp;RIGHT(C3724,2)</f>
        <v>지*********법인</v>
      </c>
      <c r="E3724" s="3" t="s">
        <v>77</v>
      </c>
      <c r="F3724" s="3" t="s">
        <v>13</v>
      </c>
      <c r="G3724" s="3" t="s">
        <v>2541</v>
      </c>
      <c r="H3724" t="str">
        <f>LEFT(G3724,14)</f>
        <v xml:space="preserve">광주광역시 서구 매월동  </v>
      </c>
    </row>
    <row r="3725" spans="1:8" x14ac:dyDescent="0.3">
      <c r="A3725" s="3" t="s">
        <v>30</v>
      </c>
      <c r="B3725" s="3" t="s">
        <v>2542</v>
      </c>
      <c r="C3725" s="3" t="s">
        <v>2543</v>
      </c>
      <c r="D3725" s="3" t="str">
        <f>LEFT(C3725,4)&amp;"***"&amp;RIGHT(C3725,1)</f>
        <v>(주)세***지</v>
      </c>
      <c r="E3725" s="3" t="s">
        <v>77</v>
      </c>
      <c r="F3725" s="3" t="s">
        <v>13</v>
      </c>
      <c r="G3725" s="3" t="s">
        <v>2544</v>
      </c>
      <c r="H3725" t="str">
        <f t="shared" ref="H3725:H3727" si="1121">LEFT(G3725,14)</f>
        <v xml:space="preserve">광주광역시 서구 매월동  </v>
      </c>
    </row>
    <row r="3726" spans="1:8" x14ac:dyDescent="0.3">
      <c r="A3726" s="3" t="s">
        <v>30</v>
      </c>
      <c r="B3726" s="3" t="s">
        <v>2545</v>
      </c>
      <c r="C3726" s="3" t="s">
        <v>2543</v>
      </c>
      <c r="D3726" s="3" t="str">
        <f>LEFT(C3726,4)&amp;"***"&amp;RIGHT(C3726,1)</f>
        <v>(주)세***지</v>
      </c>
      <c r="E3726" s="3" t="s">
        <v>77</v>
      </c>
      <c r="F3726" s="3" t="s">
        <v>13</v>
      </c>
      <c r="G3726" s="3" t="s">
        <v>2544</v>
      </c>
      <c r="H3726" t="str">
        <f t="shared" si="1121"/>
        <v xml:space="preserve">광주광역시 서구 매월동  </v>
      </c>
    </row>
    <row r="3727" spans="1:8" x14ac:dyDescent="0.3">
      <c r="A3727" s="3" t="s">
        <v>30</v>
      </c>
      <c r="B3727" s="3" t="s">
        <v>2546</v>
      </c>
      <c r="C3727" s="3" t="s">
        <v>2543</v>
      </c>
      <c r="D3727" s="3" t="str">
        <f>LEFT(C3727,4)&amp;"***"&amp;RIGHT(C3727,1)</f>
        <v>(주)세***지</v>
      </c>
      <c r="E3727" s="3" t="s">
        <v>130</v>
      </c>
      <c r="F3727" s="3" t="s">
        <v>13</v>
      </c>
      <c r="G3727" s="3" t="s">
        <v>2544</v>
      </c>
      <c r="H3727" t="str">
        <f t="shared" si="1121"/>
        <v xml:space="preserve">광주광역시 서구 매월동  </v>
      </c>
    </row>
    <row r="3728" spans="1:8" x14ac:dyDescent="0.3">
      <c r="A3728" s="3" t="s">
        <v>58</v>
      </c>
      <c r="B3728" s="3" t="s">
        <v>2547</v>
      </c>
      <c r="C3728" s="3" t="s">
        <v>2548</v>
      </c>
      <c r="D3728" s="3" t="str">
        <f>LEFT(C3728,1)&amp;"*********"&amp;RIGHT(C3728,1)</f>
        <v>지*********방</v>
      </c>
      <c r="E3728" s="3" t="s">
        <v>359</v>
      </c>
      <c r="F3728" s="3" t="s">
        <v>47</v>
      </c>
      <c r="G3728" s="3" t="s">
        <v>2549</v>
      </c>
      <c r="H3728" t="str">
        <f>LEFT(G3728,14)</f>
        <v xml:space="preserve">광주광역시 서구 농성동  </v>
      </c>
    </row>
    <row r="3729" spans="1:8" x14ac:dyDescent="0.3">
      <c r="A3729" s="3" t="s">
        <v>58</v>
      </c>
      <c r="B3729" s="3" t="s">
        <v>2545</v>
      </c>
      <c r="C3729" s="3" t="s">
        <v>2543</v>
      </c>
      <c r="D3729" s="3" t="str">
        <f>LEFT(C3729,4)&amp;"***"&amp;RIGHT(C3729,1)</f>
        <v>(주)세***지</v>
      </c>
      <c r="E3729" s="3" t="s">
        <v>77</v>
      </c>
      <c r="F3729" s="3" t="s">
        <v>13</v>
      </c>
      <c r="G3729" s="3" t="s">
        <v>2544</v>
      </c>
      <c r="H3729" t="str">
        <f>LEFT(G3729,14)</f>
        <v xml:space="preserve">광주광역시 서구 매월동  </v>
      </c>
    </row>
    <row r="3730" spans="1:8" x14ac:dyDescent="0.3">
      <c r="A3730" s="3" t="s">
        <v>22</v>
      </c>
      <c r="B3730" s="3" t="s">
        <v>2533</v>
      </c>
      <c r="C3730" s="3" t="s">
        <v>2531</v>
      </c>
      <c r="D3730" s="3" t="str">
        <f>LEFT(C3730,1)&amp;"***"&amp;RIGHT(C3730,3)</f>
        <v>대***(주)</v>
      </c>
      <c r="E3730" s="3" t="s">
        <v>187</v>
      </c>
      <c r="F3730" s="3" t="s">
        <v>13</v>
      </c>
      <c r="G3730" s="3" t="s">
        <v>2532</v>
      </c>
      <c r="H3730" t="str">
        <f>LEFT(G3730,13)</f>
        <v xml:space="preserve">광주광역시 서구 농성동 </v>
      </c>
    </row>
    <row r="3731" spans="1:8" x14ac:dyDescent="0.3">
      <c r="A3731" s="3" t="s">
        <v>22</v>
      </c>
      <c r="B3731" s="3" t="s">
        <v>2539</v>
      </c>
      <c r="C3731" s="3" t="s">
        <v>2540</v>
      </c>
      <c r="D3731" s="3" t="str">
        <f>LEFT(C3731,1)&amp;"*********"&amp;RIGHT(C3731,2)</f>
        <v>지*********법인</v>
      </c>
      <c r="E3731" s="3" t="s">
        <v>68</v>
      </c>
      <c r="F3731" s="3" t="s">
        <v>13</v>
      </c>
      <c r="G3731" s="3" t="s">
        <v>2541</v>
      </c>
      <c r="H3731" t="str">
        <f>LEFT(G3731,14)</f>
        <v xml:space="preserve">광주광역시 서구 매월동  </v>
      </c>
    </row>
    <row r="3732" spans="1:8" x14ac:dyDescent="0.3">
      <c r="A3732" s="3" t="s">
        <v>36</v>
      </c>
      <c r="B3732" s="3" t="s">
        <v>2550</v>
      </c>
      <c r="C3732" s="3" t="s">
        <v>2551</v>
      </c>
      <c r="D3732" s="3" t="str">
        <f t="shared" ref="D3732" si="1122">LEFT(C3732,1)&amp;"*"&amp;RIGHT(C3732,1)</f>
        <v>이*홍</v>
      </c>
      <c r="E3732" s="3" t="s">
        <v>571</v>
      </c>
      <c r="F3732" s="3" t="s">
        <v>78</v>
      </c>
      <c r="G3732" s="3" t="s">
        <v>2552</v>
      </c>
      <c r="H3732" t="str">
        <f>LEFT(G3732,12)</f>
        <v>광주광역시 서구 금호동</v>
      </c>
    </row>
    <row r="3733" spans="1:8" x14ac:dyDescent="0.3">
      <c r="A3733" s="3" t="s">
        <v>15</v>
      </c>
      <c r="B3733" s="3" t="s">
        <v>2553</v>
      </c>
      <c r="C3733" s="3" t="s">
        <v>2554</v>
      </c>
      <c r="D3733" s="3" t="str">
        <f>LEFT(C3733,4)&amp;"*****"&amp;RIGHT(C3733,1)</f>
        <v>주식회사*****업</v>
      </c>
      <c r="E3733" s="3" t="s">
        <v>2555</v>
      </c>
      <c r="F3733" s="3" t="s">
        <v>13</v>
      </c>
      <c r="G3733" s="3" t="s">
        <v>2556</v>
      </c>
      <c r="H3733" t="str">
        <f t="shared" ref="H3733" si="1123">LEFT(G3733,13)</f>
        <v xml:space="preserve">광주광역시 서구 금호동 </v>
      </c>
    </row>
    <row r="3734" spans="1:8" x14ac:dyDescent="0.3">
      <c r="A3734" s="3" t="s">
        <v>30</v>
      </c>
      <c r="B3734" s="3" t="s">
        <v>2557</v>
      </c>
      <c r="C3734" s="3" t="s">
        <v>2558</v>
      </c>
      <c r="D3734" s="3" t="str">
        <f>LEFT(C3734,4)&amp;"**"&amp;RIGHT(C3734,1)</f>
        <v>(주)삼**통</v>
      </c>
      <c r="E3734" s="3" t="s">
        <v>130</v>
      </c>
      <c r="F3734" s="3" t="s">
        <v>13</v>
      </c>
      <c r="G3734" s="3" t="s">
        <v>2559</v>
      </c>
      <c r="H3734" t="str">
        <f>LEFT(G3734,14)</f>
        <v xml:space="preserve">광주광역시 서구 금호동  </v>
      </c>
    </row>
    <row r="3735" spans="1:8" x14ac:dyDescent="0.3">
      <c r="A3735" s="3" t="s">
        <v>30</v>
      </c>
      <c r="B3735" s="3" t="s">
        <v>2550</v>
      </c>
      <c r="C3735" s="3" t="s">
        <v>2551</v>
      </c>
      <c r="D3735" s="3" t="str">
        <f t="shared" ref="D3735" si="1124">LEFT(C3735,1)&amp;"*"&amp;RIGHT(C3735,1)</f>
        <v>이*홍</v>
      </c>
      <c r="E3735" s="3" t="s">
        <v>211</v>
      </c>
      <c r="F3735" s="3" t="s">
        <v>78</v>
      </c>
      <c r="G3735" s="3" t="s">
        <v>2552</v>
      </c>
      <c r="H3735" t="str">
        <f>LEFT(G3735,12)</f>
        <v>광주광역시 서구 금호동</v>
      </c>
    </row>
    <row r="3736" spans="1:8" x14ac:dyDescent="0.3">
      <c r="A3736" s="3" t="s">
        <v>28</v>
      </c>
      <c r="B3736" s="3" t="s">
        <v>2557</v>
      </c>
      <c r="C3736" s="3" t="s">
        <v>2558</v>
      </c>
      <c r="D3736" s="3" t="str">
        <f>LEFT(C3736,4)&amp;"**"&amp;RIGHT(C3736,1)</f>
        <v>(주)삼**통</v>
      </c>
      <c r="E3736" s="3" t="s">
        <v>131</v>
      </c>
      <c r="F3736" s="3" t="s">
        <v>13</v>
      </c>
      <c r="G3736" s="3" t="s">
        <v>2559</v>
      </c>
      <c r="H3736" t="str">
        <f>LEFT(G3736,14)</f>
        <v xml:space="preserve">광주광역시 서구 금호동  </v>
      </c>
    </row>
    <row r="3737" spans="1:8" x14ac:dyDescent="0.3">
      <c r="A3737" s="3" t="s">
        <v>28</v>
      </c>
      <c r="B3737" s="3" t="s">
        <v>2550</v>
      </c>
      <c r="C3737" s="3" t="s">
        <v>2551</v>
      </c>
      <c r="D3737" s="3" t="str">
        <f t="shared" ref="D3737" si="1125">LEFT(C3737,1)&amp;"*"&amp;RIGHT(C3737,1)</f>
        <v>이*홍</v>
      </c>
      <c r="E3737" s="3" t="s">
        <v>588</v>
      </c>
      <c r="F3737" s="3" t="s">
        <v>78</v>
      </c>
      <c r="G3737" s="3" t="s">
        <v>2552</v>
      </c>
      <c r="H3737" t="str">
        <f>LEFT(G3737,12)</f>
        <v>광주광역시 서구 금호동</v>
      </c>
    </row>
    <row r="3738" spans="1:8" x14ac:dyDescent="0.3">
      <c r="A3738" s="3" t="s">
        <v>32</v>
      </c>
      <c r="B3738" s="3" t="s">
        <v>2557</v>
      </c>
      <c r="C3738" s="3" t="s">
        <v>2558</v>
      </c>
      <c r="D3738" s="3" t="str">
        <f>LEFT(C3738,4)&amp;"**"&amp;RIGHT(C3738,1)</f>
        <v>(주)삼**통</v>
      </c>
      <c r="E3738" s="3" t="s">
        <v>131</v>
      </c>
      <c r="F3738" s="3" t="s">
        <v>13</v>
      </c>
      <c r="G3738" s="3" t="s">
        <v>2559</v>
      </c>
      <c r="H3738" t="str">
        <f>LEFT(G3738,14)</f>
        <v xml:space="preserve">광주광역시 서구 금호동  </v>
      </c>
    </row>
    <row r="3739" spans="1:8" x14ac:dyDescent="0.3">
      <c r="A3739" s="3" t="s">
        <v>32</v>
      </c>
      <c r="B3739" s="3" t="s">
        <v>2550</v>
      </c>
      <c r="C3739" s="3" t="s">
        <v>2551</v>
      </c>
      <c r="D3739" s="3" t="str">
        <f t="shared" ref="D3739" si="1126">LEFT(C3739,1)&amp;"*"&amp;RIGHT(C3739,1)</f>
        <v>이*홍</v>
      </c>
      <c r="E3739" s="3" t="s">
        <v>588</v>
      </c>
      <c r="F3739" s="3" t="s">
        <v>78</v>
      </c>
      <c r="G3739" s="3" t="s">
        <v>2552</v>
      </c>
      <c r="H3739" t="str">
        <f>LEFT(G3739,12)</f>
        <v>광주광역시 서구 금호동</v>
      </c>
    </row>
    <row r="3740" spans="1:8" x14ac:dyDescent="0.3">
      <c r="A3740" s="3" t="s">
        <v>36</v>
      </c>
      <c r="B3740" s="3" t="s">
        <v>2557</v>
      </c>
      <c r="C3740" s="3" t="s">
        <v>2558</v>
      </c>
      <c r="D3740" s="3" t="str">
        <f t="shared" ref="D3740:D3741" si="1127">LEFT(C3740,4)&amp;"**"&amp;RIGHT(C3740,1)</f>
        <v>(주)삼**통</v>
      </c>
      <c r="E3740" s="3" t="s">
        <v>127</v>
      </c>
      <c r="F3740" s="3" t="s">
        <v>13</v>
      </c>
      <c r="G3740" s="3" t="s">
        <v>2559</v>
      </c>
      <c r="H3740" t="str">
        <f t="shared" ref="H3740:H3741" si="1128">LEFT(G3740,14)</f>
        <v xml:space="preserve">광주광역시 서구 금호동  </v>
      </c>
    </row>
    <row r="3741" spans="1:8" x14ac:dyDescent="0.3">
      <c r="A3741" s="3" t="s">
        <v>38</v>
      </c>
      <c r="B3741" s="3" t="s">
        <v>2557</v>
      </c>
      <c r="C3741" s="3" t="s">
        <v>2558</v>
      </c>
      <c r="D3741" s="3" t="str">
        <f t="shared" si="1127"/>
        <v>(주)삼**통</v>
      </c>
      <c r="E3741" s="3" t="s">
        <v>127</v>
      </c>
      <c r="F3741" s="3" t="s">
        <v>13</v>
      </c>
      <c r="G3741" s="3" t="s">
        <v>2559</v>
      </c>
      <c r="H3741" t="str">
        <f t="shared" si="1128"/>
        <v xml:space="preserve">광주광역시 서구 금호동  </v>
      </c>
    </row>
    <row r="3742" spans="1:8" x14ac:dyDescent="0.3">
      <c r="A3742" s="3" t="s">
        <v>38</v>
      </c>
      <c r="B3742" s="3" t="s">
        <v>2550</v>
      </c>
      <c r="C3742" s="3" t="s">
        <v>2551</v>
      </c>
      <c r="D3742" s="3" t="str">
        <f t="shared" ref="D3742:D3743" si="1129">LEFT(C3742,1)&amp;"*"&amp;RIGHT(C3742,1)</f>
        <v>이*홍</v>
      </c>
      <c r="E3742" s="3" t="s">
        <v>571</v>
      </c>
      <c r="F3742" s="3" t="s">
        <v>78</v>
      </c>
      <c r="G3742" s="3" t="s">
        <v>2552</v>
      </c>
      <c r="H3742" t="str">
        <f t="shared" ref="H3742:H3743" si="1130">LEFT(G3742,12)</f>
        <v>광주광역시 서구 금호동</v>
      </c>
    </row>
    <row r="3743" spans="1:8" x14ac:dyDescent="0.3">
      <c r="A3743" s="3" t="s">
        <v>33</v>
      </c>
      <c r="B3743" s="3" t="s">
        <v>2550</v>
      </c>
      <c r="C3743" s="3" t="s">
        <v>2551</v>
      </c>
      <c r="D3743" s="3" t="str">
        <f t="shared" si="1129"/>
        <v>이*홍</v>
      </c>
      <c r="E3743" s="3" t="s">
        <v>98</v>
      </c>
      <c r="F3743" s="3" t="s">
        <v>78</v>
      </c>
      <c r="G3743" s="3" t="s">
        <v>2552</v>
      </c>
      <c r="H3743" t="str">
        <f t="shared" si="1130"/>
        <v>광주광역시 서구 금호동</v>
      </c>
    </row>
    <row r="3744" spans="1:8" x14ac:dyDescent="0.3">
      <c r="A3744" s="3" t="s">
        <v>20</v>
      </c>
      <c r="B3744" s="3" t="s">
        <v>2557</v>
      </c>
      <c r="C3744" s="3" t="s">
        <v>2558</v>
      </c>
      <c r="D3744" s="3" t="str">
        <f>LEFT(C3744,4)&amp;"**"&amp;RIGHT(C3744,1)</f>
        <v>(주)삼**통</v>
      </c>
      <c r="E3744" s="3" t="s">
        <v>132</v>
      </c>
      <c r="F3744" s="3" t="s">
        <v>13</v>
      </c>
      <c r="G3744" s="3" t="s">
        <v>2559</v>
      </c>
      <c r="H3744" t="str">
        <f>LEFT(G3744,14)</f>
        <v xml:space="preserve">광주광역시 서구 금호동  </v>
      </c>
    </row>
    <row r="3745" spans="1:8" x14ac:dyDescent="0.3">
      <c r="A3745" s="3" t="s">
        <v>20</v>
      </c>
      <c r="B3745" s="3" t="s">
        <v>2550</v>
      </c>
      <c r="C3745" s="3" t="s">
        <v>2551</v>
      </c>
      <c r="D3745" s="3" t="str">
        <f t="shared" ref="D3745" si="1131">LEFT(C3745,1)&amp;"*"&amp;RIGHT(C3745,1)</f>
        <v>이*홍</v>
      </c>
      <c r="E3745" s="3" t="s">
        <v>98</v>
      </c>
      <c r="F3745" s="3" t="s">
        <v>78</v>
      </c>
      <c r="G3745" s="3" t="s">
        <v>2552</v>
      </c>
      <c r="H3745" t="str">
        <f>LEFT(G3745,12)</f>
        <v>광주광역시 서구 금호동</v>
      </c>
    </row>
    <row r="3746" spans="1:8" x14ac:dyDescent="0.3">
      <c r="A3746" s="3" t="s">
        <v>58</v>
      </c>
      <c r="B3746" s="3" t="s">
        <v>2560</v>
      </c>
      <c r="C3746" s="3" t="s">
        <v>1889</v>
      </c>
      <c r="D3746" s="3" t="str">
        <f>LEFT(C3746,4)&amp;"**"&amp;RIGHT(C3746,1)</f>
        <v>주식회사**원</v>
      </c>
      <c r="E3746" s="3" t="s">
        <v>59</v>
      </c>
      <c r="F3746" s="3" t="s">
        <v>13</v>
      </c>
      <c r="G3746" s="3" t="s">
        <v>2561</v>
      </c>
      <c r="H3746" t="str">
        <f t="shared" ref="H3746" si="1132">LEFT(G3746,13)</f>
        <v xml:space="preserve">광주광역시 서구 풍암동 </v>
      </c>
    </row>
    <row r="3747" spans="1:8" x14ac:dyDescent="0.3">
      <c r="A3747" s="3" t="s">
        <v>22</v>
      </c>
      <c r="B3747" s="3" t="s">
        <v>2562</v>
      </c>
      <c r="C3747" s="3" t="s">
        <v>2563</v>
      </c>
      <c r="D3747" s="3" t="str">
        <f t="shared" ref="D3747:D3749" si="1133">LEFT(C3747,1)&amp;"*"&amp;RIGHT(C3747,1)</f>
        <v>배*문</v>
      </c>
      <c r="E3747" s="3" t="s">
        <v>35</v>
      </c>
      <c r="F3747" s="3" t="s">
        <v>13</v>
      </c>
      <c r="G3747" s="3" t="s">
        <v>2564</v>
      </c>
      <c r="H3747" t="str">
        <f>LEFT(G3747,12)</f>
        <v xml:space="preserve">광주광역시 서구 양동 </v>
      </c>
    </row>
    <row r="3748" spans="1:8" x14ac:dyDescent="0.3">
      <c r="A3748" s="3" t="s">
        <v>15</v>
      </c>
      <c r="B3748" s="3" t="s">
        <v>2562</v>
      </c>
      <c r="C3748" s="3" t="s">
        <v>2563</v>
      </c>
      <c r="D3748" s="3" t="str">
        <f t="shared" si="1133"/>
        <v>배*문</v>
      </c>
      <c r="E3748" s="3" t="s">
        <v>26</v>
      </c>
      <c r="F3748" s="3" t="s">
        <v>13</v>
      </c>
      <c r="G3748" s="3" t="s">
        <v>2564</v>
      </c>
      <c r="H3748" t="str">
        <f t="shared" ref="H3748:H3749" si="1134">LEFT(G3748,12)</f>
        <v xml:space="preserve">광주광역시 서구 양동 </v>
      </c>
    </row>
    <row r="3749" spans="1:8" x14ac:dyDescent="0.3">
      <c r="A3749" s="3" t="s">
        <v>20</v>
      </c>
      <c r="B3749" s="3" t="s">
        <v>2562</v>
      </c>
      <c r="C3749" s="3" t="s">
        <v>2563</v>
      </c>
      <c r="D3749" s="3" t="str">
        <f t="shared" si="1133"/>
        <v>배*문</v>
      </c>
      <c r="E3749" s="3" t="s">
        <v>34</v>
      </c>
      <c r="F3749" s="3" t="s">
        <v>13</v>
      </c>
      <c r="G3749" s="3" t="s">
        <v>2564</v>
      </c>
      <c r="H3749" t="str">
        <f t="shared" si="1134"/>
        <v xml:space="preserve">광주광역시 서구 양동 </v>
      </c>
    </row>
    <row r="3750" spans="1:8" x14ac:dyDescent="0.3">
      <c r="A3750" s="3" t="s">
        <v>33</v>
      </c>
      <c r="B3750" s="3" t="s">
        <v>2565</v>
      </c>
      <c r="C3750" s="3" t="s">
        <v>2566</v>
      </c>
      <c r="D3750" s="3" t="str">
        <f>LEFT(C3750,1)&amp;"***"&amp;RIGHT(C3750,4)</f>
        <v>금***유한회사</v>
      </c>
      <c r="E3750" s="3" t="s">
        <v>69</v>
      </c>
      <c r="F3750" s="3" t="s">
        <v>47</v>
      </c>
      <c r="G3750" s="3" t="s">
        <v>2567</v>
      </c>
      <c r="H3750" t="str">
        <f>LEFT(G3750,14)</f>
        <v xml:space="preserve">광주광역시 서구 풍암동  </v>
      </c>
    </row>
    <row r="3751" spans="1:8" x14ac:dyDescent="0.3">
      <c r="A3751" s="3" t="s">
        <v>28</v>
      </c>
      <c r="B3751" s="3" t="s">
        <v>2560</v>
      </c>
      <c r="C3751" s="3" t="s">
        <v>1889</v>
      </c>
      <c r="D3751" s="3" t="str">
        <f>LEFT(C3751,4)&amp;"**"&amp;RIGHT(C3751,1)</f>
        <v>주식회사**원</v>
      </c>
      <c r="E3751" s="3" t="s">
        <v>55</v>
      </c>
      <c r="F3751" s="3" t="s">
        <v>13</v>
      </c>
      <c r="G3751" s="3" t="s">
        <v>2561</v>
      </c>
      <c r="H3751" t="str">
        <f t="shared" ref="H3751:H3752" si="1135">LEFT(G3751,13)</f>
        <v xml:space="preserve">광주광역시 서구 풍암동 </v>
      </c>
    </row>
    <row r="3752" spans="1:8" x14ac:dyDescent="0.3">
      <c r="A3752" s="3" t="s">
        <v>30</v>
      </c>
      <c r="B3752" s="3" t="s">
        <v>2560</v>
      </c>
      <c r="C3752" s="3" t="s">
        <v>1889</v>
      </c>
      <c r="D3752" s="3" t="str">
        <f>LEFT(C3752,4)&amp;"**"&amp;RIGHT(C3752,1)</f>
        <v>주식회사**원</v>
      </c>
      <c r="E3752" s="3" t="s">
        <v>59</v>
      </c>
      <c r="F3752" s="3" t="s">
        <v>13</v>
      </c>
      <c r="G3752" s="3" t="s">
        <v>2561</v>
      </c>
      <c r="H3752" t="str">
        <f t="shared" si="1135"/>
        <v xml:space="preserve">광주광역시 서구 풍암동 </v>
      </c>
    </row>
    <row r="3753" spans="1:8" x14ac:dyDescent="0.3">
      <c r="A3753" s="3" t="s">
        <v>30</v>
      </c>
      <c r="B3753" s="3" t="s">
        <v>2568</v>
      </c>
      <c r="C3753" s="3" t="s">
        <v>2569</v>
      </c>
      <c r="D3753" s="3" t="str">
        <f>LEFT(C3753,4)&amp;"********"&amp;RIGHT(C3753,1)</f>
        <v>(주)어********인</v>
      </c>
      <c r="E3753" s="3" t="s">
        <v>313</v>
      </c>
      <c r="F3753" s="3" t="s">
        <v>47</v>
      </c>
      <c r="G3753" s="3" t="s">
        <v>2570</v>
      </c>
      <c r="H3753" t="str">
        <f>LEFT(G3753,14)</f>
        <v xml:space="preserve">광주광역시 서구 풍암동  </v>
      </c>
    </row>
    <row r="3754" spans="1:8" x14ac:dyDescent="0.3">
      <c r="A3754" s="3" t="s">
        <v>9</v>
      </c>
      <c r="B3754" s="3" t="s">
        <v>2546</v>
      </c>
      <c r="C3754" s="3" t="s">
        <v>2543</v>
      </c>
      <c r="D3754" s="3" t="str">
        <f>LEFT(C3754,4)&amp;"***"&amp;RIGHT(C3754,1)</f>
        <v>(주)세***지</v>
      </c>
      <c r="E3754" s="3" t="s">
        <v>125</v>
      </c>
      <c r="F3754" s="3" t="s">
        <v>13</v>
      </c>
      <c r="G3754" s="3" t="s">
        <v>2544</v>
      </c>
      <c r="H3754" t="str">
        <f t="shared" ref="H3754:H3755" si="1136">LEFT(G3754,14)</f>
        <v xml:space="preserve">광주광역시 서구 매월동  </v>
      </c>
    </row>
    <row r="3755" spans="1:8" x14ac:dyDescent="0.3">
      <c r="A3755" s="3" t="s">
        <v>15</v>
      </c>
      <c r="B3755" s="3" t="s">
        <v>2545</v>
      </c>
      <c r="C3755" s="3" t="s">
        <v>2543</v>
      </c>
      <c r="D3755" s="3" t="str">
        <f>LEFT(C3755,4)&amp;"***"&amp;RIGHT(C3755,1)</f>
        <v>(주)세***지</v>
      </c>
      <c r="E3755" s="3" t="s">
        <v>66</v>
      </c>
      <c r="F3755" s="3" t="s">
        <v>13</v>
      </c>
      <c r="G3755" s="3" t="s">
        <v>2544</v>
      </c>
      <c r="H3755" t="str">
        <f t="shared" si="1136"/>
        <v xml:space="preserve">광주광역시 서구 매월동  </v>
      </c>
    </row>
    <row r="3756" spans="1:8" x14ac:dyDescent="0.3">
      <c r="A3756" s="3" t="s">
        <v>38</v>
      </c>
      <c r="B3756" s="3" t="s">
        <v>2547</v>
      </c>
      <c r="C3756" s="3" t="s">
        <v>2548</v>
      </c>
      <c r="D3756" s="3" t="str">
        <f>LEFT(C3756,1)&amp;"*********"&amp;RIGHT(C3756,1)</f>
        <v>지*********방</v>
      </c>
      <c r="E3756" s="3" t="s">
        <v>354</v>
      </c>
      <c r="F3756" s="3" t="s">
        <v>78</v>
      </c>
      <c r="G3756" s="3" t="s">
        <v>2549</v>
      </c>
      <c r="H3756" t="str">
        <f>LEFT(G3756,14)</f>
        <v xml:space="preserve">광주광역시 서구 농성동  </v>
      </c>
    </row>
    <row r="3757" spans="1:8" x14ac:dyDescent="0.3">
      <c r="A3757" s="3" t="s">
        <v>38</v>
      </c>
      <c r="B3757" s="3" t="s">
        <v>2571</v>
      </c>
      <c r="C3757" s="3" t="s">
        <v>2572</v>
      </c>
      <c r="D3757" s="3" t="str">
        <f t="shared" ref="D3757" si="1137">LEFT(C3757,1)&amp;"*"&amp;RIGHT(C3757,1)</f>
        <v>김*숙</v>
      </c>
      <c r="E3757" s="3" t="s">
        <v>120</v>
      </c>
      <c r="F3757" s="3" t="s">
        <v>47</v>
      </c>
      <c r="G3757" s="3" t="s">
        <v>2573</v>
      </c>
      <c r="H3757" t="str">
        <f>LEFT(G3757,12)</f>
        <v>광주광역시 서구 농성동</v>
      </c>
    </row>
    <row r="3758" spans="1:8" x14ac:dyDescent="0.3">
      <c r="A3758" s="3" t="s">
        <v>38</v>
      </c>
      <c r="B3758" s="3" t="s">
        <v>2574</v>
      </c>
      <c r="C3758" s="3" t="s">
        <v>2575</v>
      </c>
      <c r="D3758" s="3" t="str">
        <f>LEFT(C3758,4)&amp;"***"&amp;RIGHT(C3758,1)</f>
        <v>주식회사***업</v>
      </c>
      <c r="E3758" s="3" t="s">
        <v>81</v>
      </c>
      <c r="F3758" s="3" t="s">
        <v>13</v>
      </c>
      <c r="G3758" s="3" t="s">
        <v>2576</v>
      </c>
      <c r="H3758" t="str">
        <f t="shared" ref="H3758" si="1138">LEFT(G3758,13)</f>
        <v xml:space="preserve">광주광역시 서구 매월동 </v>
      </c>
    </row>
    <row r="3759" spans="1:8" x14ac:dyDescent="0.3">
      <c r="A3759" s="3" t="s">
        <v>38</v>
      </c>
      <c r="B3759" s="3" t="s">
        <v>2542</v>
      </c>
      <c r="C3759" s="3" t="s">
        <v>2543</v>
      </c>
      <c r="D3759" s="3" t="str">
        <f>LEFT(C3759,4)&amp;"***"&amp;RIGHT(C3759,1)</f>
        <v>(주)세***지</v>
      </c>
      <c r="E3759" s="3" t="s">
        <v>81</v>
      </c>
      <c r="F3759" s="3" t="s">
        <v>13</v>
      </c>
      <c r="G3759" s="3" t="s">
        <v>2544</v>
      </c>
      <c r="H3759" t="str">
        <f>LEFT(G3759,14)</f>
        <v xml:space="preserve">광주광역시 서구 매월동  </v>
      </c>
    </row>
    <row r="3760" spans="1:8" x14ac:dyDescent="0.3">
      <c r="A3760" s="3" t="s">
        <v>36</v>
      </c>
      <c r="B3760" s="3" t="s">
        <v>2547</v>
      </c>
      <c r="C3760" s="3" t="s">
        <v>2548</v>
      </c>
      <c r="D3760" s="3" t="str">
        <f>LEFT(C3760,1)&amp;"*********"&amp;RIGHT(C3760,1)</f>
        <v>지*********방</v>
      </c>
      <c r="E3760" s="3" t="s">
        <v>354</v>
      </c>
      <c r="F3760" s="3" t="s">
        <v>78</v>
      </c>
      <c r="G3760" s="3" t="s">
        <v>2549</v>
      </c>
      <c r="H3760" t="str">
        <f t="shared" ref="H3760:H3761" si="1139">LEFT(G3760,14)</f>
        <v xml:space="preserve">광주광역시 서구 농성동  </v>
      </c>
    </row>
    <row r="3761" spans="1:8" x14ac:dyDescent="0.3">
      <c r="A3761" s="3" t="s">
        <v>32</v>
      </c>
      <c r="B3761" s="3" t="s">
        <v>2539</v>
      </c>
      <c r="C3761" s="3" t="s">
        <v>2540</v>
      </c>
      <c r="D3761" s="3" t="str">
        <f>LEFT(C3761,1)&amp;"*********"&amp;RIGHT(C3761,2)</f>
        <v>지*********법인</v>
      </c>
      <c r="E3761" s="3" t="s">
        <v>80</v>
      </c>
      <c r="F3761" s="3" t="s">
        <v>13</v>
      </c>
      <c r="G3761" s="3" t="s">
        <v>2541</v>
      </c>
      <c r="H3761" t="str">
        <f t="shared" si="1139"/>
        <v xml:space="preserve">광주광역시 서구 매월동  </v>
      </c>
    </row>
    <row r="3762" spans="1:8" x14ac:dyDescent="0.3">
      <c r="A3762" s="3" t="s">
        <v>28</v>
      </c>
      <c r="B3762" s="3" t="s">
        <v>2533</v>
      </c>
      <c r="C3762" s="3" t="s">
        <v>2531</v>
      </c>
      <c r="D3762" s="3" t="str">
        <f>LEFT(C3762,1)&amp;"***"&amp;RIGHT(C3762,3)</f>
        <v>대***(주)</v>
      </c>
      <c r="E3762" s="3" t="s">
        <v>119</v>
      </c>
      <c r="F3762" s="3" t="s">
        <v>13</v>
      </c>
      <c r="G3762" s="3" t="s">
        <v>2532</v>
      </c>
      <c r="H3762" t="str">
        <f>LEFT(G3762,13)</f>
        <v xml:space="preserve">광주광역시 서구 농성동 </v>
      </c>
    </row>
    <row r="3763" spans="1:8" x14ac:dyDescent="0.3">
      <c r="A3763" s="3" t="s">
        <v>28</v>
      </c>
      <c r="B3763" s="3" t="s">
        <v>2545</v>
      </c>
      <c r="C3763" s="3" t="s">
        <v>2543</v>
      </c>
      <c r="D3763" s="3" t="str">
        <f>LEFT(C3763,4)&amp;"***"&amp;RIGHT(C3763,1)</f>
        <v>(주)세***지</v>
      </c>
      <c r="E3763" s="3" t="s">
        <v>80</v>
      </c>
      <c r="F3763" s="3" t="s">
        <v>13</v>
      </c>
      <c r="G3763" s="3" t="s">
        <v>2544</v>
      </c>
      <c r="H3763" t="str">
        <f>LEFT(G3763,14)</f>
        <v xml:space="preserve">광주광역시 서구 매월동  </v>
      </c>
    </row>
    <row r="3764" spans="1:8" x14ac:dyDescent="0.3">
      <c r="A3764" s="3" t="s">
        <v>22</v>
      </c>
      <c r="B3764" s="3" t="s">
        <v>2577</v>
      </c>
      <c r="C3764" s="3" t="s">
        <v>2578</v>
      </c>
      <c r="D3764" s="3" t="str">
        <f>LEFT(C3764,4)&amp;"*"&amp;RIGHT(C3764,1)</f>
        <v>주식회사*운</v>
      </c>
      <c r="E3764" s="3" t="s">
        <v>187</v>
      </c>
      <c r="F3764" s="3" t="s">
        <v>13</v>
      </c>
      <c r="G3764" s="3" t="s">
        <v>2579</v>
      </c>
      <c r="H3764" t="str">
        <f t="shared" ref="H3764" si="1140">LEFT(G3764,13)</f>
        <v xml:space="preserve">광주광역시 서구 화정동 </v>
      </c>
    </row>
    <row r="3765" spans="1:8" x14ac:dyDescent="0.3">
      <c r="A3765" s="3" t="s">
        <v>22</v>
      </c>
      <c r="B3765" s="3" t="s">
        <v>2580</v>
      </c>
      <c r="C3765" s="3" t="s">
        <v>2581</v>
      </c>
      <c r="D3765" s="3" t="str">
        <f>LEFT(C3765,3)&amp;"*"&amp;RIGHT(C3765,1)</f>
        <v>(주)*촌</v>
      </c>
      <c r="E3765" s="3" t="s">
        <v>2582</v>
      </c>
      <c r="F3765" s="3" t="s">
        <v>78</v>
      </c>
      <c r="G3765" s="3" t="s">
        <v>2583</v>
      </c>
      <c r="H3765" t="str">
        <f>LEFT(G3765,14)</f>
        <v xml:space="preserve">광주광역시 서구 화정동  </v>
      </c>
    </row>
    <row r="3766" spans="1:8" x14ac:dyDescent="0.3">
      <c r="A3766" s="3" t="s">
        <v>22</v>
      </c>
      <c r="B3766" s="3" t="s">
        <v>2584</v>
      </c>
      <c r="C3766" s="3" t="s">
        <v>2585</v>
      </c>
      <c r="D3766" s="3" t="str">
        <f>LEFT(C3766,1)&amp;"***"&amp;RIGHT(C3766,3)</f>
        <v>삼***(주)</v>
      </c>
      <c r="E3766" s="3" t="s">
        <v>35</v>
      </c>
      <c r="F3766" s="3" t="s">
        <v>13</v>
      </c>
      <c r="G3766" s="3" t="s">
        <v>2586</v>
      </c>
      <c r="H3766" t="str">
        <f t="shared" ref="H3766" si="1141">LEFT(G3766,14)</f>
        <v xml:space="preserve">광주광역시 서구 화정동  </v>
      </c>
    </row>
    <row r="3767" spans="1:8" x14ac:dyDescent="0.3">
      <c r="A3767" s="3" t="s">
        <v>15</v>
      </c>
      <c r="B3767" s="3" t="s">
        <v>2557</v>
      </c>
      <c r="C3767" s="3" t="s">
        <v>2558</v>
      </c>
      <c r="D3767" s="3" t="str">
        <f>LEFT(C3767,4)&amp;"**"&amp;RIGHT(C3767,1)</f>
        <v>(주)삼**통</v>
      </c>
      <c r="E3767" s="3" t="s">
        <v>125</v>
      </c>
      <c r="F3767" s="3" t="s">
        <v>13</v>
      </c>
      <c r="G3767" s="3" t="s">
        <v>2559</v>
      </c>
      <c r="H3767" t="str">
        <f>LEFT(G3767,14)</f>
        <v xml:space="preserve">광주광역시 서구 금호동  </v>
      </c>
    </row>
    <row r="3768" spans="1:8" x14ac:dyDescent="0.3">
      <c r="A3768" s="3" t="s">
        <v>15</v>
      </c>
      <c r="B3768" s="3" t="s">
        <v>2550</v>
      </c>
      <c r="C3768" s="3" t="s">
        <v>2551</v>
      </c>
      <c r="D3768" s="3" t="str">
        <f t="shared" ref="D3768" si="1142">LEFT(C3768,1)&amp;"*"&amp;RIGHT(C3768,1)</f>
        <v>이*홍</v>
      </c>
      <c r="E3768" s="3" t="s">
        <v>72</v>
      </c>
      <c r="F3768" s="3" t="s">
        <v>78</v>
      </c>
      <c r="G3768" s="3" t="s">
        <v>2552</v>
      </c>
      <c r="H3768" t="str">
        <f>LEFT(G3768,12)</f>
        <v>광주광역시 서구 금호동</v>
      </c>
    </row>
    <row r="3769" spans="1:8" x14ac:dyDescent="0.3">
      <c r="A3769" s="3" t="s">
        <v>9</v>
      </c>
      <c r="B3769" s="3" t="s">
        <v>2557</v>
      </c>
      <c r="C3769" s="3" t="s">
        <v>2558</v>
      </c>
      <c r="D3769" s="3" t="str">
        <f>LEFT(C3769,4)&amp;"**"&amp;RIGHT(C3769,1)</f>
        <v>(주)삼**통</v>
      </c>
      <c r="E3769" s="3" t="s">
        <v>125</v>
      </c>
      <c r="F3769" s="3" t="s">
        <v>13</v>
      </c>
      <c r="G3769" s="3" t="s">
        <v>2559</v>
      </c>
      <c r="H3769" t="str">
        <f>LEFT(G3769,14)</f>
        <v xml:space="preserve">광주광역시 서구 금호동  </v>
      </c>
    </row>
    <row r="3770" spans="1:8" x14ac:dyDescent="0.3">
      <c r="A3770" s="3" t="s">
        <v>9</v>
      </c>
      <c r="B3770" s="3" t="s">
        <v>2550</v>
      </c>
      <c r="C3770" s="3" t="s">
        <v>2551</v>
      </c>
      <c r="D3770" s="3" t="str">
        <f t="shared" ref="D3770" si="1143">LEFT(C3770,1)&amp;"*"&amp;RIGHT(C3770,1)</f>
        <v>이*홍</v>
      </c>
      <c r="E3770" s="3" t="s">
        <v>72</v>
      </c>
      <c r="F3770" s="3" t="s">
        <v>78</v>
      </c>
      <c r="G3770" s="3" t="s">
        <v>2552</v>
      </c>
      <c r="H3770" t="str">
        <f>LEFT(G3770,12)</f>
        <v>광주광역시 서구 금호동</v>
      </c>
    </row>
    <row r="3771" spans="1:8" x14ac:dyDescent="0.3">
      <c r="A3771" s="3" t="s">
        <v>9</v>
      </c>
      <c r="B3771" s="3" t="s">
        <v>2553</v>
      </c>
      <c r="C3771" s="3" t="s">
        <v>2554</v>
      </c>
      <c r="D3771" s="3" t="str">
        <f>LEFT(C3771,4)&amp;"*****"&amp;RIGHT(C3771,1)</f>
        <v>주식회사*****업</v>
      </c>
      <c r="E3771" s="3" t="s">
        <v>472</v>
      </c>
      <c r="F3771" s="3" t="s">
        <v>13</v>
      </c>
      <c r="G3771" s="3" t="s">
        <v>2556</v>
      </c>
      <c r="H3771" t="str">
        <f t="shared" ref="H3771" si="1144">LEFT(G3771,13)</f>
        <v xml:space="preserve">광주광역시 서구 금호동 </v>
      </c>
    </row>
    <row r="3772" spans="1:8" x14ac:dyDescent="0.3">
      <c r="A3772" s="3" t="s">
        <v>22</v>
      </c>
      <c r="B3772" s="3" t="s">
        <v>2557</v>
      </c>
      <c r="C3772" s="3" t="s">
        <v>2558</v>
      </c>
      <c r="D3772" s="3" t="str">
        <f>LEFT(C3772,4)&amp;"**"&amp;RIGHT(C3772,1)</f>
        <v>(주)삼**통</v>
      </c>
      <c r="E3772" s="3" t="s">
        <v>129</v>
      </c>
      <c r="F3772" s="3" t="s">
        <v>13</v>
      </c>
      <c r="G3772" s="3" t="s">
        <v>2559</v>
      </c>
      <c r="H3772" t="str">
        <f>LEFT(G3772,14)</f>
        <v xml:space="preserve">광주광역시 서구 금호동  </v>
      </c>
    </row>
    <row r="3773" spans="1:8" x14ac:dyDescent="0.3">
      <c r="A3773" s="3" t="s">
        <v>22</v>
      </c>
      <c r="B3773" s="3" t="s">
        <v>2550</v>
      </c>
      <c r="C3773" s="3" t="s">
        <v>2551</v>
      </c>
      <c r="D3773" s="3" t="str">
        <f t="shared" ref="D3773" si="1145">LEFT(C3773,1)&amp;"*"&amp;RIGHT(C3773,1)</f>
        <v>이*홍</v>
      </c>
      <c r="E3773" s="3" t="s">
        <v>74</v>
      </c>
      <c r="F3773" s="3" t="s">
        <v>78</v>
      </c>
      <c r="G3773" s="3" t="s">
        <v>2552</v>
      </c>
      <c r="H3773" t="str">
        <f>LEFT(G3773,12)</f>
        <v>광주광역시 서구 금호동</v>
      </c>
    </row>
    <row r="3774" spans="1:8" x14ac:dyDescent="0.3">
      <c r="A3774" s="3" t="s">
        <v>22</v>
      </c>
      <c r="B3774" s="3" t="s">
        <v>2560</v>
      </c>
      <c r="C3774" s="3" t="s">
        <v>1889</v>
      </c>
      <c r="D3774" s="3" t="str">
        <f>LEFT(C3774,4)&amp;"**"&amp;RIGHT(C3774,1)</f>
        <v>주식회사**원</v>
      </c>
      <c r="E3774" s="3" t="s">
        <v>258</v>
      </c>
      <c r="F3774" s="3" t="s">
        <v>13</v>
      </c>
      <c r="G3774" s="3" t="s">
        <v>2561</v>
      </c>
      <c r="H3774" t="str">
        <f t="shared" ref="H3774" si="1146">LEFT(G3774,13)</f>
        <v xml:space="preserve">광주광역시 서구 풍암동 </v>
      </c>
    </row>
    <row r="3775" spans="1:8" x14ac:dyDescent="0.3">
      <c r="A3775" s="3" t="s">
        <v>22</v>
      </c>
      <c r="B3775" s="3" t="s">
        <v>2568</v>
      </c>
      <c r="C3775" s="3" t="s">
        <v>2569</v>
      </c>
      <c r="D3775" s="3" t="str">
        <f>LEFT(C3775,4)&amp;"********"&amp;RIGHT(C3775,1)</f>
        <v>(주)어********인</v>
      </c>
      <c r="E3775" s="3" t="s">
        <v>2069</v>
      </c>
      <c r="F3775" s="3" t="s">
        <v>47</v>
      </c>
      <c r="G3775" s="3" t="s">
        <v>2570</v>
      </c>
      <c r="H3775" t="str">
        <f>LEFT(G3775,14)</f>
        <v xml:space="preserve">광주광역시 서구 풍암동  </v>
      </c>
    </row>
    <row r="3776" spans="1:8" x14ac:dyDescent="0.3">
      <c r="A3776" s="3" t="s">
        <v>22</v>
      </c>
      <c r="B3776" s="3" t="s">
        <v>2587</v>
      </c>
      <c r="C3776" s="3" t="s">
        <v>2588</v>
      </c>
      <c r="D3776" s="3" t="str">
        <f>LEFT(C3776,4)&amp;"**"&amp;RIGHT(C3776,1)</f>
        <v>(주)호**업</v>
      </c>
      <c r="E3776" s="3" t="s">
        <v>129</v>
      </c>
      <c r="F3776" s="3" t="s">
        <v>78</v>
      </c>
      <c r="G3776" s="3" t="s">
        <v>2589</v>
      </c>
      <c r="H3776" t="str">
        <f>LEFT(G3776,13)</f>
        <v xml:space="preserve">광주광역시 서구 화정동 </v>
      </c>
    </row>
    <row r="3777" spans="1:8" x14ac:dyDescent="0.3">
      <c r="A3777" s="3" t="s">
        <v>22</v>
      </c>
      <c r="B3777" s="3" t="s">
        <v>2590</v>
      </c>
      <c r="C3777" s="3" t="s">
        <v>2591</v>
      </c>
      <c r="D3777" s="3" t="str">
        <f>LEFT(C3777,5)&amp;"**"&amp;RIGHT(C3777,1)</f>
        <v>(합자)서**류</v>
      </c>
      <c r="E3777" s="3" t="s">
        <v>68</v>
      </c>
      <c r="F3777" s="3" t="s">
        <v>78</v>
      </c>
      <c r="G3777" s="3" t="s">
        <v>2592</v>
      </c>
      <c r="H3777" t="str">
        <f>LEFT(G3777,12)</f>
        <v>광주광역시 서구 화정동</v>
      </c>
    </row>
    <row r="3778" spans="1:8" x14ac:dyDescent="0.3">
      <c r="A3778" s="3" t="s">
        <v>22</v>
      </c>
      <c r="B3778" s="3" t="s">
        <v>2593</v>
      </c>
      <c r="C3778" s="3" t="s">
        <v>2594</v>
      </c>
      <c r="D3778" s="3" t="str">
        <f>LEFT(C3778,4)&amp;"**"&amp;RIGHT(C3778,1)</f>
        <v>(주)지**획</v>
      </c>
      <c r="E3778" s="3" t="s">
        <v>68</v>
      </c>
      <c r="F3778" s="3" t="s">
        <v>13</v>
      </c>
      <c r="G3778" s="3" t="s">
        <v>2595</v>
      </c>
      <c r="H3778" t="str">
        <f>LEFT(G3778,12)</f>
        <v>광주광역시 서구 화정동</v>
      </c>
    </row>
    <row r="3779" spans="1:8" x14ac:dyDescent="0.3">
      <c r="A3779" s="3" t="s">
        <v>22</v>
      </c>
      <c r="B3779" s="3" t="s">
        <v>2596</v>
      </c>
      <c r="C3779" s="3" t="s">
        <v>2597</v>
      </c>
      <c r="D3779" s="3" t="str">
        <f>LEFT(C3779,4)&amp;"****"&amp;RIGHT(C3779,1)</f>
        <v>(주)타****업</v>
      </c>
      <c r="E3779" s="3" t="s">
        <v>129</v>
      </c>
      <c r="F3779" s="3" t="s">
        <v>78</v>
      </c>
      <c r="G3779" s="3" t="s">
        <v>2598</v>
      </c>
      <c r="H3779" t="str">
        <f>LEFT(G3779,12)</f>
        <v>광주광역시 서구 화정동</v>
      </c>
    </row>
    <row r="3780" spans="1:8" x14ac:dyDescent="0.3">
      <c r="A3780" s="3" t="s">
        <v>9</v>
      </c>
      <c r="B3780" s="3" t="s">
        <v>2599</v>
      </c>
      <c r="C3780" s="3" t="s">
        <v>1217</v>
      </c>
      <c r="D3780" s="3" t="str">
        <f>LEFT(C3780,1)&amp;"***"&amp;RIGHT(C3780,3)</f>
        <v>삼***(주)</v>
      </c>
      <c r="E3780" s="3" t="s">
        <v>233</v>
      </c>
      <c r="F3780" s="3" t="s">
        <v>47</v>
      </c>
      <c r="G3780" s="3" t="s">
        <v>2600</v>
      </c>
      <c r="H3780" t="str">
        <f t="shared" ref="H3780" si="1147">LEFT(G3780,14)</f>
        <v xml:space="preserve">광주광역시 서구 화정동  </v>
      </c>
    </row>
    <row r="3781" spans="1:8" x14ac:dyDescent="0.3">
      <c r="A3781" s="3" t="s">
        <v>9</v>
      </c>
      <c r="B3781" s="3" t="s">
        <v>2601</v>
      </c>
      <c r="C3781" s="3" t="s">
        <v>2602</v>
      </c>
      <c r="D3781" s="3" t="str">
        <f t="shared" ref="D3781" si="1148">LEFT(C3781,4)&amp;"**"&amp;RIGHT(C3781,1)</f>
        <v>(주)목**통</v>
      </c>
      <c r="E3781" s="3" t="s">
        <v>66</v>
      </c>
      <c r="F3781" s="3" t="s">
        <v>78</v>
      </c>
      <c r="G3781" s="3" t="s">
        <v>2603</v>
      </c>
      <c r="H3781" t="str">
        <f>LEFT(G3781,14)</f>
        <v xml:space="preserve">광주광역시 서구 화정동  </v>
      </c>
    </row>
    <row r="3782" spans="1:8" x14ac:dyDescent="0.3">
      <c r="A3782" s="3" t="s">
        <v>9</v>
      </c>
      <c r="B3782" s="3" t="s">
        <v>2584</v>
      </c>
      <c r="C3782" s="3" t="s">
        <v>2585</v>
      </c>
      <c r="D3782" s="3" t="str">
        <f>LEFT(C3782,1)&amp;"***"&amp;RIGHT(C3782,3)</f>
        <v>삼***(주)</v>
      </c>
      <c r="E3782" s="3" t="s">
        <v>26</v>
      </c>
      <c r="F3782" s="3" t="s">
        <v>13</v>
      </c>
      <c r="G3782" s="3" t="s">
        <v>2586</v>
      </c>
      <c r="H3782" t="str">
        <f t="shared" ref="H3782" si="1149">LEFT(G3782,14)</f>
        <v xml:space="preserve">광주광역시 서구 화정동  </v>
      </c>
    </row>
    <row r="3783" spans="1:8" x14ac:dyDescent="0.3">
      <c r="A3783" s="3" t="s">
        <v>9</v>
      </c>
      <c r="B3783" s="3" t="s">
        <v>2604</v>
      </c>
      <c r="C3783" s="3" t="s">
        <v>2597</v>
      </c>
      <c r="D3783" s="3" t="str">
        <f>LEFT(C3783,4)&amp;"****"&amp;RIGHT(C3783,1)</f>
        <v>(주)타****업</v>
      </c>
      <c r="E3783" s="3" t="s">
        <v>148</v>
      </c>
      <c r="F3783" s="3" t="s">
        <v>78</v>
      </c>
      <c r="G3783" s="3" t="s">
        <v>2605</v>
      </c>
      <c r="H3783" t="str">
        <f>LEFT(G3783,12)</f>
        <v>광주광역시 서구 화정동</v>
      </c>
    </row>
    <row r="3784" spans="1:8" x14ac:dyDescent="0.3">
      <c r="A3784" s="3" t="s">
        <v>9</v>
      </c>
      <c r="B3784" s="3" t="s">
        <v>2587</v>
      </c>
      <c r="C3784" s="3" t="s">
        <v>2588</v>
      </c>
      <c r="D3784" s="3" t="str">
        <f>LEFT(C3784,4)&amp;"**"&amp;RIGHT(C3784,1)</f>
        <v>(주)호**업</v>
      </c>
      <c r="E3784" s="3" t="s">
        <v>125</v>
      </c>
      <c r="F3784" s="3" t="s">
        <v>78</v>
      </c>
      <c r="G3784" s="3" t="s">
        <v>2589</v>
      </c>
      <c r="H3784" t="str">
        <f>LEFT(G3784,13)</f>
        <v xml:space="preserve">광주광역시 서구 화정동 </v>
      </c>
    </row>
    <row r="3785" spans="1:8" x14ac:dyDescent="0.3">
      <c r="A3785" s="3" t="s">
        <v>9</v>
      </c>
      <c r="B3785" s="3" t="s">
        <v>2606</v>
      </c>
      <c r="C3785" s="3" t="s">
        <v>2591</v>
      </c>
      <c r="D3785" s="3" t="str">
        <f t="shared" ref="D3785:D3786" si="1150">LEFT(C3785,5)&amp;"**"&amp;RIGHT(C3785,1)</f>
        <v>(합자)서**류</v>
      </c>
      <c r="E3785" s="3" t="s">
        <v>148</v>
      </c>
      <c r="F3785" s="3" t="s">
        <v>78</v>
      </c>
      <c r="G3785" s="3" t="s">
        <v>2592</v>
      </c>
      <c r="H3785" t="str">
        <f t="shared" ref="H3785:H3786" si="1151">LEFT(G3785,12)</f>
        <v>광주광역시 서구 화정동</v>
      </c>
    </row>
    <row r="3786" spans="1:8" x14ac:dyDescent="0.3">
      <c r="A3786" s="3" t="s">
        <v>9</v>
      </c>
      <c r="B3786" s="3" t="s">
        <v>2590</v>
      </c>
      <c r="C3786" s="3" t="s">
        <v>2591</v>
      </c>
      <c r="D3786" s="3" t="str">
        <f t="shared" si="1150"/>
        <v>(합자)서**류</v>
      </c>
      <c r="E3786" s="3" t="s">
        <v>66</v>
      </c>
      <c r="F3786" s="3" t="s">
        <v>78</v>
      </c>
      <c r="G3786" s="3" t="s">
        <v>2592</v>
      </c>
      <c r="H3786" t="str">
        <f t="shared" si="1151"/>
        <v>광주광역시 서구 화정동</v>
      </c>
    </row>
    <row r="3787" spans="1:8" x14ac:dyDescent="0.3">
      <c r="A3787" s="3" t="s">
        <v>9</v>
      </c>
      <c r="B3787" s="3" t="s">
        <v>2607</v>
      </c>
      <c r="C3787" s="3" t="s">
        <v>2608</v>
      </c>
      <c r="D3787" s="3" t="str">
        <f>LEFT(C3787,4)&amp;"******"&amp;RIGHT(C3787,3)</f>
        <v>(유)삼******대리점</v>
      </c>
      <c r="E3787" s="3" t="s">
        <v>66</v>
      </c>
      <c r="F3787" s="3" t="s">
        <v>78</v>
      </c>
      <c r="G3787" s="3" t="s">
        <v>2609</v>
      </c>
      <c r="H3787" t="str">
        <f>LEFT(G3787,12)</f>
        <v>광주광역시 서구 화정동</v>
      </c>
    </row>
    <row r="3788" spans="1:8" x14ac:dyDescent="0.3">
      <c r="A3788" s="3" t="s">
        <v>9</v>
      </c>
      <c r="B3788" s="3" t="s">
        <v>2596</v>
      </c>
      <c r="C3788" s="3" t="s">
        <v>2597</v>
      </c>
      <c r="D3788" s="3" t="str">
        <f>LEFT(C3788,4)&amp;"****"&amp;RIGHT(C3788,1)</f>
        <v>(주)타****업</v>
      </c>
      <c r="E3788" s="3" t="s">
        <v>125</v>
      </c>
      <c r="F3788" s="3" t="s">
        <v>78</v>
      </c>
      <c r="G3788" s="3" t="s">
        <v>2598</v>
      </c>
      <c r="H3788" t="str">
        <f>LEFT(G3788,12)</f>
        <v>광주광역시 서구 화정동</v>
      </c>
    </row>
    <row r="3789" spans="1:8" x14ac:dyDescent="0.3">
      <c r="A3789" s="3" t="s">
        <v>15</v>
      </c>
      <c r="B3789" s="3" t="s">
        <v>2599</v>
      </c>
      <c r="C3789" s="3" t="s">
        <v>1217</v>
      </c>
      <c r="D3789" s="3" t="str">
        <f>LEFT(C3789,1)&amp;"***"&amp;RIGHT(C3789,3)</f>
        <v>삼***(주)</v>
      </c>
      <c r="E3789" s="3" t="s">
        <v>233</v>
      </c>
      <c r="F3789" s="3" t="s">
        <v>47</v>
      </c>
      <c r="G3789" s="3" t="s">
        <v>2600</v>
      </c>
      <c r="H3789" t="str">
        <f t="shared" ref="H3789" si="1152">LEFT(G3789,14)</f>
        <v xml:space="preserve">광주광역시 서구 화정동  </v>
      </c>
    </row>
    <row r="3790" spans="1:8" x14ac:dyDescent="0.3">
      <c r="A3790" s="3" t="s">
        <v>15</v>
      </c>
      <c r="B3790" s="3" t="s">
        <v>2610</v>
      </c>
      <c r="C3790" s="3" t="s">
        <v>2611</v>
      </c>
      <c r="D3790" s="3" t="str">
        <f>LEFT(C3790,1)&amp;"******"&amp;RIGHT(C3790,3)</f>
        <v>지******(주)</v>
      </c>
      <c r="E3790" s="3" t="s">
        <v>2612</v>
      </c>
      <c r="F3790" s="3" t="s">
        <v>47</v>
      </c>
      <c r="G3790" s="3" t="s">
        <v>2613</v>
      </c>
      <c r="H3790" t="str">
        <f>LEFT(G3790,14)</f>
        <v xml:space="preserve">광주광역시 서구 화정동  </v>
      </c>
    </row>
    <row r="3791" spans="1:8" x14ac:dyDescent="0.3">
      <c r="A3791" s="3" t="s">
        <v>15</v>
      </c>
      <c r="B3791" s="3" t="s">
        <v>2601</v>
      </c>
      <c r="C3791" s="3" t="s">
        <v>2602</v>
      </c>
      <c r="D3791" s="3" t="str">
        <f t="shared" ref="D3791" si="1153">LEFT(C3791,4)&amp;"**"&amp;RIGHT(C3791,1)</f>
        <v>(주)목**통</v>
      </c>
      <c r="E3791" s="3" t="s">
        <v>66</v>
      </c>
      <c r="F3791" s="3" t="s">
        <v>78</v>
      </c>
      <c r="G3791" s="3" t="s">
        <v>2603</v>
      </c>
      <c r="H3791" t="str">
        <f>LEFT(G3791,14)</f>
        <v xml:space="preserve">광주광역시 서구 화정동  </v>
      </c>
    </row>
    <row r="3792" spans="1:8" x14ac:dyDescent="0.3">
      <c r="A3792" s="3" t="s">
        <v>15</v>
      </c>
      <c r="B3792" s="3" t="s">
        <v>2577</v>
      </c>
      <c r="C3792" s="3" t="s">
        <v>2578</v>
      </c>
      <c r="D3792" s="3" t="str">
        <f>LEFT(C3792,4)&amp;"*"&amp;RIGHT(C3792,1)</f>
        <v>주식회사*운</v>
      </c>
      <c r="E3792" s="3" t="s">
        <v>148</v>
      </c>
      <c r="F3792" s="3" t="s">
        <v>13</v>
      </c>
      <c r="G3792" s="3" t="s">
        <v>2579</v>
      </c>
      <c r="H3792" t="str">
        <f t="shared" ref="H3792" si="1154">LEFT(G3792,13)</f>
        <v xml:space="preserve">광주광역시 서구 화정동 </v>
      </c>
    </row>
    <row r="3793" spans="1:8" x14ac:dyDescent="0.3">
      <c r="A3793" s="3" t="s">
        <v>15</v>
      </c>
      <c r="B3793" s="3" t="s">
        <v>2604</v>
      </c>
      <c r="C3793" s="3" t="s">
        <v>2597</v>
      </c>
      <c r="D3793" s="3" t="str">
        <f>LEFT(C3793,4)&amp;"****"&amp;RIGHT(C3793,1)</f>
        <v>(주)타****업</v>
      </c>
      <c r="E3793" s="3" t="s">
        <v>148</v>
      </c>
      <c r="F3793" s="3" t="s">
        <v>78</v>
      </c>
      <c r="G3793" s="3" t="s">
        <v>2605</v>
      </c>
      <c r="H3793" t="str">
        <f>LEFT(G3793,12)</f>
        <v>광주광역시 서구 화정동</v>
      </c>
    </row>
    <row r="3794" spans="1:8" x14ac:dyDescent="0.3">
      <c r="A3794" s="3" t="s">
        <v>15</v>
      </c>
      <c r="B3794" s="3" t="s">
        <v>2587</v>
      </c>
      <c r="C3794" s="3" t="s">
        <v>2588</v>
      </c>
      <c r="D3794" s="3" t="str">
        <f>LEFT(C3794,4)&amp;"**"&amp;RIGHT(C3794,1)</f>
        <v>(주)호**업</v>
      </c>
      <c r="E3794" s="3" t="s">
        <v>125</v>
      </c>
      <c r="F3794" s="3" t="s">
        <v>78</v>
      </c>
      <c r="G3794" s="3" t="s">
        <v>2589</v>
      </c>
      <c r="H3794" t="str">
        <f>LEFT(G3794,13)</f>
        <v xml:space="preserve">광주광역시 서구 화정동 </v>
      </c>
    </row>
    <row r="3795" spans="1:8" x14ac:dyDescent="0.3">
      <c r="A3795" s="3" t="s">
        <v>15</v>
      </c>
      <c r="B3795" s="3" t="s">
        <v>2606</v>
      </c>
      <c r="C3795" s="3" t="s">
        <v>2591</v>
      </c>
      <c r="D3795" s="3" t="str">
        <f t="shared" ref="D3795:D3796" si="1155">LEFT(C3795,5)&amp;"**"&amp;RIGHT(C3795,1)</f>
        <v>(합자)서**류</v>
      </c>
      <c r="E3795" s="3" t="s">
        <v>148</v>
      </c>
      <c r="F3795" s="3" t="s">
        <v>78</v>
      </c>
      <c r="G3795" s="3" t="s">
        <v>2592</v>
      </c>
      <c r="H3795" t="str">
        <f t="shared" ref="H3795:H3796" si="1156">LEFT(G3795,12)</f>
        <v>광주광역시 서구 화정동</v>
      </c>
    </row>
    <row r="3796" spans="1:8" x14ac:dyDescent="0.3">
      <c r="A3796" s="3" t="s">
        <v>15</v>
      </c>
      <c r="B3796" s="3" t="s">
        <v>2590</v>
      </c>
      <c r="C3796" s="3" t="s">
        <v>2591</v>
      </c>
      <c r="D3796" s="3" t="str">
        <f t="shared" si="1155"/>
        <v>(합자)서**류</v>
      </c>
      <c r="E3796" s="3" t="s">
        <v>66</v>
      </c>
      <c r="F3796" s="3" t="s">
        <v>78</v>
      </c>
      <c r="G3796" s="3" t="s">
        <v>2592</v>
      </c>
      <c r="H3796" t="str">
        <f t="shared" si="1156"/>
        <v>광주광역시 서구 화정동</v>
      </c>
    </row>
    <row r="3797" spans="1:8" x14ac:dyDescent="0.3">
      <c r="A3797" s="3" t="s">
        <v>15</v>
      </c>
      <c r="B3797" s="3" t="s">
        <v>2607</v>
      </c>
      <c r="C3797" s="3" t="s">
        <v>2608</v>
      </c>
      <c r="D3797" s="3" t="str">
        <f>LEFT(C3797,4)&amp;"******"&amp;RIGHT(C3797,3)</f>
        <v>(유)삼******대리점</v>
      </c>
      <c r="E3797" s="3" t="s">
        <v>66</v>
      </c>
      <c r="F3797" s="3" t="s">
        <v>78</v>
      </c>
      <c r="G3797" s="3" t="s">
        <v>2609</v>
      </c>
      <c r="H3797" t="str">
        <f>LEFT(G3797,12)</f>
        <v>광주광역시 서구 화정동</v>
      </c>
    </row>
    <row r="3798" spans="1:8" x14ac:dyDescent="0.3">
      <c r="A3798" s="3" t="s">
        <v>15</v>
      </c>
      <c r="B3798" s="3" t="s">
        <v>2593</v>
      </c>
      <c r="C3798" s="3" t="s">
        <v>2594</v>
      </c>
      <c r="D3798" s="3" t="str">
        <f>LEFT(C3798,4)&amp;"**"&amp;RIGHT(C3798,1)</f>
        <v>(주)지**획</v>
      </c>
      <c r="E3798" s="3" t="s">
        <v>66</v>
      </c>
      <c r="F3798" s="3" t="s">
        <v>13</v>
      </c>
      <c r="G3798" s="3" t="s">
        <v>2595</v>
      </c>
      <c r="H3798" t="str">
        <f>LEFT(G3798,12)</f>
        <v>광주광역시 서구 화정동</v>
      </c>
    </row>
    <row r="3799" spans="1:8" x14ac:dyDescent="0.3">
      <c r="A3799" s="3" t="s">
        <v>15</v>
      </c>
      <c r="B3799" s="3" t="s">
        <v>2596</v>
      </c>
      <c r="C3799" s="3" t="s">
        <v>2597</v>
      </c>
      <c r="D3799" s="3" t="str">
        <f>LEFT(C3799,4)&amp;"****"&amp;RIGHT(C3799,1)</f>
        <v>(주)타****업</v>
      </c>
      <c r="E3799" s="3" t="s">
        <v>125</v>
      </c>
      <c r="F3799" s="3" t="s">
        <v>78</v>
      </c>
      <c r="G3799" s="3" t="s">
        <v>2598</v>
      </c>
      <c r="H3799" t="str">
        <f>LEFT(G3799,12)</f>
        <v>광주광역시 서구 화정동</v>
      </c>
    </row>
    <row r="3800" spans="1:8" x14ac:dyDescent="0.3">
      <c r="A3800" s="3" t="s">
        <v>20</v>
      </c>
      <c r="B3800" s="3" t="s">
        <v>2610</v>
      </c>
      <c r="C3800" s="3" t="s">
        <v>2611</v>
      </c>
      <c r="D3800" s="3" t="str">
        <f>LEFT(C3800,1)&amp;"******"&amp;RIGHT(C3800,3)</f>
        <v>지******(주)</v>
      </c>
      <c r="E3800" s="3" t="s">
        <v>2614</v>
      </c>
      <c r="F3800" s="3" t="s">
        <v>47</v>
      </c>
      <c r="G3800" s="3" t="s">
        <v>2613</v>
      </c>
      <c r="H3800" t="str">
        <f>LEFT(G3800,14)</f>
        <v xml:space="preserve">광주광역시 서구 화정동  </v>
      </c>
    </row>
    <row r="3801" spans="1:8" x14ac:dyDescent="0.3">
      <c r="A3801" s="3" t="s">
        <v>20</v>
      </c>
      <c r="B3801" s="3" t="s">
        <v>2601</v>
      </c>
      <c r="C3801" s="3" t="s">
        <v>2602</v>
      </c>
      <c r="D3801" s="3" t="str">
        <f t="shared" ref="D3801" si="1157">LEFT(C3801,4)&amp;"**"&amp;RIGHT(C3801,1)</f>
        <v>(주)목**통</v>
      </c>
      <c r="E3801" s="3" t="s">
        <v>69</v>
      </c>
      <c r="F3801" s="3" t="s">
        <v>78</v>
      </c>
      <c r="G3801" s="3" t="s">
        <v>2603</v>
      </c>
      <c r="H3801" t="str">
        <f>LEFT(G3801,14)</f>
        <v xml:space="preserve">광주광역시 서구 화정동  </v>
      </c>
    </row>
    <row r="3802" spans="1:8" x14ac:dyDescent="0.3">
      <c r="A3802" s="3" t="s">
        <v>36</v>
      </c>
      <c r="B3802" s="3" t="s">
        <v>2574</v>
      </c>
      <c r="C3802" s="3" t="s">
        <v>2575</v>
      </c>
      <c r="D3802" s="3" t="str">
        <f>LEFT(C3802,4)&amp;"***"&amp;RIGHT(C3802,1)</f>
        <v>주식회사***업</v>
      </c>
      <c r="E3802" s="3" t="s">
        <v>81</v>
      </c>
      <c r="F3802" s="3" t="s">
        <v>13</v>
      </c>
      <c r="G3802" s="3" t="s">
        <v>2576</v>
      </c>
      <c r="H3802" t="str">
        <f t="shared" ref="H3802" si="1158">LEFT(G3802,13)</f>
        <v xml:space="preserve">광주광역시 서구 매월동 </v>
      </c>
    </row>
    <row r="3803" spans="1:8" x14ac:dyDescent="0.3">
      <c r="A3803" s="3" t="s">
        <v>9</v>
      </c>
      <c r="B3803" s="3" t="s">
        <v>2562</v>
      </c>
      <c r="C3803" s="3" t="s">
        <v>2563</v>
      </c>
      <c r="D3803" s="3" t="str">
        <f t="shared" ref="D3803" si="1159">LEFT(C3803,1)&amp;"*"&amp;RIGHT(C3803,1)</f>
        <v>배*문</v>
      </c>
      <c r="E3803" s="3" t="s">
        <v>26</v>
      </c>
      <c r="F3803" s="3" t="s">
        <v>13</v>
      </c>
      <c r="G3803" s="3" t="s">
        <v>2564</v>
      </c>
      <c r="H3803" t="str">
        <f>LEFT(G3803,12)</f>
        <v xml:space="preserve">광주광역시 서구 양동 </v>
      </c>
    </row>
    <row r="3804" spans="1:8" x14ac:dyDescent="0.3">
      <c r="A3804" s="3" t="s">
        <v>9</v>
      </c>
      <c r="B3804" s="3" t="s">
        <v>2560</v>
      </c>
      <c r="C3804" s="3" t="s">
        <v>1889</v>
      </c>
      <c r="D3804" s="3" t="str">
        <f>LEFT(C3804,4)&amp;"**"&amp;RIGHT(C3804,1)</f>
        <v>주식회사**원</v>
      </c>
      <c r="E3804" s="3" t="s">
        <v>233</v>
      </c>
      <c r="F3804" s="3" t="s">
        <v>13</v>
      </c>
      <c r="G3804" s="3" t="s">
        <v>2561</v>
      </c>
      <c r="H3804" t="str">
        <f t="shared" ref="H3804" si="1160">LEFT(G3804,13)</f>
        <v xml:space="preserve">광주광역시 서구 풍암동 </v>
      </c>
    </row>
    <row r="3805" spans="1:8" x14ac:dyDescent="0.3">
      <c r="A3805" s="3" t="s">
        <v>9</v>
      </c>
      <c r="B3805" s="3" t="s">
        <v>2568</v>
      </c>
      <c r="C3805" s="3" t="s">
        <v>2569</v>
      </c>
      <c r="D3805" s="3" t="str">
        <f>LEFT(C3805,4)&amp;"********"&amp;RIGHT(C3805,1)</f>
        <v>(주)어********인</v>
      </c>
      <c r="E3805" s="3" t="s">
        <v>293</v>
      </c>
      <c r="F3805" s="3" t="s">
        <v>47</v>
      </c>
      <c r="G3805" s="3" t="s">
        <v>2570</v>
      </c>
      <c r="H3805" t="str">
        <f>LEFT(G3805,14)</f>
        <v xml:space="preserve">광주광역시 서구 풍암동  </v>
      </c>
    </row>
    <row r="3806" spans="1:8" x14ac:dyDescent="0.3">
      <c r="A3806" s="3" t="s">
        <v>15</v>
      </c>
      <c r="B3806" s="3" t="s">
        <v>2560</v>
      </c>
      <c r="C3806" s="3" t="s">
        <v>1889</v>
      </c>
      <c r="D3806" s="3" t="str">
        <f>LEFT(C3806,4)&amp;"**"&amp;RIGHT(C3806,1)</f>
        <v>주식회사**원</v>
      </c>
      <c r="E3806" s="3" t="s">
        <v>233</v>
      </c>
      <c r="F3806" s="3" t="s">
        <v>13</v>
      </c>
      <c r="G3806" s="3" t="s">
        <v>2561</v>
      </c>
      <c r="H3806" t="str">
        <f t="shared" ref="H3806" si="1161">LEFT(G3806,13)</f>
        <v xml:space="preserve">광주광역시 서구 풍암동 </v>
      </c>
    </row>
    <row r="3807" spans="1:8" x14ac:dyDescent="0.3">
      <c r="A3807" s="3" t="s">
        <v>15</v>
      </c>
      <c r="B3807" s="3" t="s">
        <v>2568</v>
      </c>
      <c r="C3807" s="3" t="s">
        <v>2569</v>
      </c>
      <c r="D3807" s="3" t="str">
        <f>LEFT(C3807,4)&amp;"********"&amp;RIGHT(C3807,1)</f>
        <v>(주)어********인</v>
      </c>
      <c r="E3807" s="3" t="s">
        <v>2615</v>
      </c>
      <c r="F3807" s="3" t="s">
        <v>47</v>
      </c>
      <c r="G3807" s="3" t="s">
        <v>2570</v>
      </c>
      <c r="H3807" t="str">
        <f>LEFT(G3807,14)</f>
        <v xml:space="preserve">광주광역시 서구 풍암동  </v>
      </c>
    </row>
    <row r="3808" spans="1:8" x14ac:dyDescent="0.3">
      <c r="A3808" s="3" t="s">
        <v>36</v>
      </c>
      <c r="B3808" s="3" t="s">
        <v>2539</v>
      </c>
      <c r="C3808" s="3" t="s">
        <v>2540</v>
      </c>
      <c r="D3808" s="3" t="str">
        <f>LEFT(C3808,1)&amp;"*********"&amp;RIGHT(C3808,2)</f>
        <v>지*********법인</v>
      </c>
      <c r="E3808" s="3" t="s">
        <v>81</v>
      </c>
      <c r="F3808" s="3" t="s">
        <v>13</v>
      </c>
      <c r="G3808" s="3" t="s">
        <v>2541</v>
      </c>
      <c r="H3808" t="str">
        <f>LEFT(G3808,14)</f>
        <v xml:space="preserve">광주광역시 서구 매월동  </v>
      </c>
    </row>
    <row r="3809" spans="1:8" x14ac:dyDescent="0.3">
      <c r="A3809" s="3" t="s">
        <v>36</v>
      </c>
      <c r="B3809" s="3" t="s">
        <v>2542</v>
      </c>
      <c r="C3809" s="3" t="s">
        <v>2543</v>
      </c>
      <c r="D3809" s="3" t="str">
        <f>LEFT(C3809,4)&amp;"***"&amp;RIGHT(C3809,1)</f>
        <v>(주)세***지</v>
      </c>
      <c r="E3809" s="3" t="s">
        <v>81</v>
      </c>
      <c r="F3809" s="3" t="s">
        <v>13</v>
      </c>
      <c r="G3809" s="3" t="s">
        <v>2544</v>
      </c>
      <c r="H3809" t="str">
        <f t="shared" ref="H3809:H3811" si="1162">LEFT(G3809,14)</f>
        <v xml:space="preserve">광주광역시 서구 매월동  </v>
      </c>
    </row>
    <row r="3810" spans="1:8" x14ac:dyDescent="0.3">
      <c r="A3810" s="3" t="s">
        <v>36</v>
      </c>
      <c r="B3810" s="3" t="s">
        <v>2545</v>
      </c>
      <c r="C3810" s="3" t="s">
        <v>2543</v>
      </c>
      <c r="D3810" s="3" t="str">
        <f t="shared" ref="D3810:D3811" si="1163">LEFT(C3810,4)&amp;"***"&amp;RIGHT(C3810,1)</f>
        <v>(주)세***지</v>
      </c>
      <c r="E3810" s="3" t="s">
        <v>81</v>
      </c>
      <c r="F3810" s="3" t="s">
        <v>13</v>
      </c>
      <c r="G3810" s="3" t="s">
        <v>2544</v>
      </c>
      <c r="H3810" t="str">
        <f t="shared" si="1162"/>
        <v xml:space="preserve">광주광역시 서구 매월동  </v>
      </c>
    </row>
    <row r="3811" spans="1:8" x14ac:dyDescent="0.3">
      <c r="A3811" s="3" t="s">
        <v>36</v>
      </c>
      <c r="B3811" s="3" t="s">
        <v>2546</v>
      </c>
      <c r="C3811" s="3" t="s">
        <v>2543</v>
      </c>
      <c r="D3811" s="3" t="str">
        <f t="shared" si="1163"/>
        <v>(주)세***지</v>
      </c>
      <c r="E3811" s="3" t="s">
        <v>127</v>
      </c>
      <c r="F3811" s="3" t="s">
        <v>13</v>
      </c>
      <c r="G3811" s="3" t="s">
        <v>2544</v>
      </c>
      <c r="H3811" t="str">
        <f t="shared" si="1162"/>
        <v xml:space="preserve">광주광역시 서구 매월동  </v>
      </c>
    </row>
    <row r="3812" spans="1:8" x14ac:dyDescent="0.3">
      <c r="A3812" s="3" t="s">
        <v>32</v>
      </c>
      <c r="B3812" s="3" t="s">
        <v>2547</v>
      </c>
      <c r="C3812" s="3" t="s">
        <v>2548</v>
      </c>
      <c r="D3812" s="3" t="str">
        <f>LEFT(C3812,1)&amp;"*********"&amp;RIGHT(C3812,1)</f>
        <v>지*********방</v>
      </c>
      <c r="E3812" s="3" t="s">
        <v>1226</v>
      </c>
      <c r="F3812" s="3" t="s">
        <v>78</v>
      </c>
      <c r="G3812" s="3" t="s">
        <v>2549</v>
      </c>
      <c r="H3812" t="str">
        <f>LEFT(G3812,14)</f>
        <v xml:space="preserve">광주광역시 서구 농성동  </v>
      </c>
    </row>
    <row r="3813" spans="1:8" x14ac:dyDescent="0.3">
      <c r="A3813" s="3" t="s">
        <v>32</v>
      </c>
      <c r="B3813" s="3" t="s">
        <v>2571</v>
      </c>
      <c r="C3813" s="3" t="s">
        <v>2572</v>
      </c>
      <c r="D3813" s="3" t="str">
        <f t="shared" ref="D3813" si="1164">LEFT(C3813,1)&amp;"*"&amp;RIGHT(C3813,1)</f>
        <v>김*숙</v>
      </c>
      <c r="E3813" s="3" t="s">
        <v>119</v>
      </c>
      <c r="F3813" s="3" t="s">
        <v>47</v>
      </c>
      <c r="G3813" s="3" t="s">
        <v>2573</v>
      </c>
      <c r="H3813" t="str">
        <f>LEFT(G3813,12)</f>
        <v>광주광역시 서구 농성동</v>
      </c>
    </row>
    <row r="3814" spans="1:8" x14ac:dyDescent="0.3">
      <c r="A3814" s="3" t="s">
        <v>32</v>
      </c>
      <c r="B3814" s="3" t="s">
        <v>2530</v>
      </c>
      <c r="C3814" s="3" t="s">
        <v>2531</v>
      </c>
      <c r="D3814" s="3" t="str">
        <f t="shared" ref="D3814:D3815" si="1165">LEFT(C3814,1)&amp;"***"&amp;RIGHT(C3814,3)</f>
        <v>대***(주)</v>
      </c>
      <c r="E3814" s="3" t="s">
        <v>119</v>
      </c>
      <c r="F3814" s="3" t="s">
        <v>13</v>
      </c>
      <c r="G3814" s="3" t="s">
        <v>2532</v>
      </c>
      <c r="H3814" t="str">
        <f t="shared" ref="H3814:H3816" si="1166">LEFT(G3814,13)</f>
        <v xml:space="preserve">광주광역시 서구 농성동 </v>
      </c>
    </row>
    <row r="3815" spans="1:8" x14ac:dyDescent="0.3">
      <c r="A3815" s="3" t="s">
        <v>32</v>
      </c>
      <c r="B3815" s="3" t="s">
        <v>2533</v>
      </c>
      <c r="C3815" s="3" t="s">
        <v>2531</v>
      </c>
      <c r="D3815" s="3" t="str">
        <f t="shared" si="1165"/>
        <v>대***(주)</v>
      </c>
      <c r="E3815" s="3" t="s">
        <v>119</v>
      </c>
      <c r="F3815" s="3" t="s">
        <v>13</v>
      </c>
      <c r="G3815" s="3" t="s">
        <v>2532</v>
      </c>
      <c r="H3815" t="str">
        <f t="shared" si="1166"/>
        <v xml:space="preserve">광주광역시 서구 농성동 </v>
      </c>
    </row>
    <row r="3816" spans="1:8" x14ac:dyDescent="0.3">
      <c r="A3816" s="3" t="s">
        <v>32</v>
      </c>
      <c r="B3816" s="3" t="s">
        <v>2574</v>
      </c>
      <c r="C3816" s="3" t="s">
        <v>2575</v>
      </c>
      <c r="D3816" s="3" t="str">
        <f>LEFT(C3816,4)&amp;"***"&amp;RIGHT(C3816,1)</f>
        <v>주식회사***업</v>
      </c>
      <c r="E3816" s="3" t="s">
        <v>2616</v>
      </c>
      <c r="F3816" s="3" t="s">
        <v>13</v>
      </c>
      <c r="G3816" s="3" t="s">
        <v>2576</v>
      </c>
      <c r="H3816" t="str">
        <f t="shared" si="1166"/>
        <v xml:space="preserve">광주광역시 서구 매월동 </v>
      </c>
    </row>
    <row r="3817" spans="1:8" x14ac:dyDescent="0.3">
      <c r="A3817" s="3" t="s">
        <v>32</v>
      </c>
      <c r="B3817" s="3" t="s">
        <v>2542</v>
      </c>
      <c r="C3817" s="3" t="s">
        <v>2543</v>
      </c>
      <c r="D3817" s="3" t="str">
        <f t="shared" ref="D3817:D3819" si="1167">LEFT(C3817,4)&amp;"***"&amp;RIGHT(C3817,1)</f>
        <v>(주)세***지</v>
      </c>
      <c r="E3817" s="3" t="s">
        <v>80</v>
      </c>
      <c r="F3817" s="3" t="s">
        <v>13</v>
      </c>
      <c r="G3817" s="3" t="s">
        <v>2544</v>
      </c>
      <c r="H3817" t="str">
        <f t="shared" ref="H3817:H3819" si="1168">LEFT(G3817,14)</f>
        <v xml:space="preserve">광주광역시 서구 매월동  </v>
      </c>
    </row>
    <row r="3818" spans="1:8" x14ac:dyDescent="0.3">
      <c r="A3818" s="3" t="s">
        <v>32</v>
      </c>
      <c r="B3818" s="3" t="s">
        <v>2545</v>
      </c>
      <c r="C3818" s="3" t="s">
        <v>2543</v>
      </c>
      <c r="D3818" s="3" t="str">
        <f t="shared" si="1167"/>
        <v>(주)세***지</v>
      </c>
      <c r="E3818" s="3" t="s">
        <v>80</v>
      </c>
      <c r="F3818" s="3" t="s">
        <v>13</v>
      </c>
      <c r="G3818" s="3" t="s">
        <v>2544</v>
      </c>
      <c r="H3818" t="str">
        <f t="shared" si="1168"/>
        <v xml:space="preserve">광주광역시 서구 매월동  </v>
      </c>
    </row>
    <row r="3819" spans="1:8" x14ac:dyDescent="0.3">
      <c r="A3819" s="3" t="s">
        <v>32</v>
      </c>
      <c r="B3819" s="3" t="s">
        <v>2546</v>
      </c>
      <c r="C3819" s="3" t="s">
        <v>2543</v>
      </c>
      <c r="D3819" s="3" t="str">
        <f t="shared" si="1167"/>
        <v>(주)세***지</v>
      </c>
      <c r="E3819" s="3" t="s">
        <v>131</v>
      </c>
      <c r="F3819" s="3" t="s">
        <v>13</v>
      </c>
      <c r="G3819" s="3" t="s">
        <v>2544</v>
      </c>
      <c r="H3819" t="str">
        <f t="shared" si="1168"/>
        <v xml:space="preserve">광주광역시 서구 매월동  </v>
      </c>
    </row>
    <row r="3820" spans="1:8" x14ac:dyDescent="0.3">
      <c r="A3820" s="3" t="s">
        <v>28</v>
      </c>
      <c r="B3820" s="3" t="s">
        <v>2547</v>
      </c>
      <c r="C3820" s="3" t="s">
        <v>2548</v>
      </c>
      <c r="D3820" s="3" t="str">
        <f>LEFT(C3820,1)&amp;"*********"&amp;RIGHT(C3820,1)</f>
        <v>지*********방</v>
      </c>
      <c r="E3820" s="3" t="s">
        <v>322</v>
      </c>
      <c r="F3820" s="3" t="s">
        <v>78</v>
      </c>
      <c r="G3820" s="3" t="s">
        <v>2549</v>
      </c>
      <c r="H3820" t="str">
        <f>LEFT(G3820,14)</f>
        <v xml:space="preserve">광주광역시 서구 농성동  </v>
      </c>
    </row>
    <row r="3821" spans="1:8" x14ac:dyDescent="0.3">
      <c r="A3821" s="3" t="s">
        <v>28</v>
      </c>
      <c r="B3821" s="3" t="s">
        <v>2571</v>
      </c>
      <c r="C3821" s="3" t="s">
        <v>2572</v>
      </c>
      <c r="D3821" s="3" t="str">
        <f t="shared" ref="D3821" si="1169">LEFT(C3821,1)&amp;"*"&amp;RIGHT(C3821,1)</f>
        <v>김*숙</v>
      </c>
      <c r="E3821" s="3" t="s">
        <v>119</v>
      </c>
      <c r="F3821" s="3" t="s">
        <v>47</v>
      </c>
      <c r="G3821" s="3" t="s">
        <v>2573</v>
      </c>
      <c r="H3821" t="str">
        <f>LEFT(G3821,12)</f>
        <v>광주광역시 서구 농성동</v>
      </c>
    </row>
    <row r="3822" spans="1:8" x14ac:dyDescent="0.3">
      <c r="A3822" s="3" t="s">
        <v>28</v>
      </c>
      <c r="B3822" s="3" t="s">
        <v>2530</v>
      </c>
      <c r="C3822" s="3" t="s">
        <v>2531</v>
      </c>
      <c r="D3822" s="3" t="str">
        <f>LEFT(C3822,1)&amp;"***"&amp;RIGHT(C3822,3)</f>
        <v>대***(주)</v>
      </c>
      <c r="E3822" s="3" t="s">
        <v>119</v>
      </c>
      <c r="F3822" s="3" t="s">
        <v>13</v>
      </c>
      <c r="G3822" s="3" t="s">
        <v>2532</v>
      </c>
      <c r="H3822" t="str">
        <f>LEFT(G3822,13)</f>
        <v xml:space="preserve">광주광역시 서구 농성동 </v>
      </c>
    </row>
    <row r="3823" spans="1:8" x14ac:dyDescent="0.3">
      <c r="A3823" s="3" t="s">
        <v>28</v>
      </c>
      <c r="B3823" s="3" t="s">
        <v>2539</v>
      </c>
      <c r="C3823" s="3" t="s">
        <v>2540</v>
      </c>
      <c r="D3823" s="3" t="str">
        <f>LEFT(C3823,1)&amp;"*********"&amp;RIGHT(C3823,2)</f>
        <v>지*********법인</v>
      </c>
      <c r="E3823" s="3" t="s">
        <v>80</v>
      </c>
      <c r="F3823" s="3" t="s">
        <v>13</v>
      </c>
      <c r="G3823" s="3" t="s">
        <v>2541</v>
      </c>
      <c r="H3823" t="str">
        <f>LEFT(G3823,14)</f>
        <v xml:space="preserve">광주광역시 서구 매월동  </v>
      </c>
    </row>
    <row r="3824" spans="1:8" x14ac:dyDescent="0.3">
      <c r="A3824" s="3" t="s">
        <v>28</v>
      </c>
      <c r="B3824" s="3" t="s">
        <v>2542</v>
      </c>
      <c r="C3824" s="3" t="s">
        <v>2543</v>
      </c>
      <c r="D3824" s="3" t="str">
        <f t="shared" ref="D3824:D3825" si="1170">LEFT(C3824,4)&amp;"***"&amp;RIGHT(C3824,1)</f>
        <v>(주)세***지</v>
      </c>
      <c r="E3824" s="3" t="s">
        <v>80</v>
      </c>
      <c r="F3824" s="3" t="s">
        <v>13</v>
      </c>
      <c r="G3824" s="3" t="s">
        <v>2544</v>
      </c>
      <c r="H3824" t="str">
        <f t="shared" ref="H3824:H3825" si="1171">LEFT(G3824,14)</f>
        <v xml:space="preserve">광주광역시 서구 매월동  </v>
      </c>
    </row>
    <row r="3825" spans="1:8" x14ac:dyDescent="0.3">
      <c r="A3825" s="3" t="s">
        <v>28</v>
      </c>
      <c r="B3825" s="3" t="s">
        <v>2546</v>
      </c>
      <c r="C3825" s="3" t="s">
        <v>2543</v>
      </c>
      <c r="D3825" s="3" t="str">
        <f t="shared" si="1170"/>
        <v>(주)세***지</v>
      </c>
      <c r="E3825" s="3" t="s">
        <v>131</v>
      </c>
      <c r="F3825" s="3" t="s">
        <v>13</v>
      </c>
      <c r="G3825" s="3" t="s">
        <v>2544</v>
      </c>
      <c r="H3825" t="str">
        <f t="shared" si="1171"/>
        <v xml:space="preserve">광주광역시 서구 매월동  </v>
      </c>
    </row>
    <row r="3826" spans="1:8" x14ac:dyDescent="0.3">
      <c r="A3826" s="3" t="s">
        <v>30</v>
      </c>
      <c r="B3826" s="3" t="s">
        <v>2547</v>
      </c>
      <c r="C3826" s="3" t="s">
        <v>2548</v>
      </c>
      <c r="D3826" s="3" t="str">
        <f>LEFT(C3826,1)&amp;"*********"&amp;RIGHT(C3826,1)</f>
        <v>지*********방</v>
      </c>
      <c r="E3826" s="3" t="s">
        <v>359</v>
      </c>
      <c r="F3826" s="3" t="s">
        <v>78</v>
      </c>
      <c r="G3826" s="3" t="s">
        <v>2549</v>
      </c>
      <c r="H3826" t="str">
        <f>LEFT(G3826,14)</f>
        <v xml:space="preserve">광주광역시 서구 농성동  </v>
      </c>
    </row>
    <row r="3827" spans="1:8" x14ac:dyDescent="0.3">
      <c r="A3827" s="3" t="s">
        <v>30</v>
      </c>
      <c r="B3827" s="3" t="s">
        <v>2571</v>
      </c>
      <c r="C3827" s="3" t="s">
        <v>2572</v>
      </c>
      <c r="D3827" s="3" t="str">
        <f t="shared" ref="D3827" si="1172">LEFT(C3827,1)&amp;"*"&amp;RIGHT(C3827,1)</f>
        <v>김*숙</v>
      </c>
      <c r="E3827" s="3" t="s">
        <v>114</v>
      </c>
      <c r="F3827" s="3" t="s">
        <v>47</v>
      </c>
      <c r="G3827" s="3" t="s">
        <v>2573</v>
      </c>
      <c r="H3827" t="str">
        <f>LEFT(G3827,12)</f>
        <v>광주광역시 서구 농성동</v>
      </c>
    </row>
    <row r="3828" spans="1:8" x14ac:dyDescent="0.3">
      <c r="A3828" s="3" t="s">
        <v>38</v>
      </c>
      <c r="B3828" s="3" t="s">
        <v>2596</v>
      </c>
      <c r="C3828" s="3" t="s">
        <v>2597</v>
      </c>
      <c r="D3828" s="3" t="str">
        <f>LEFT(C3828,4)&amp;"****"&amp;RIGHT(C3828,1)</f>
        <v>(주)타****업</v>
      </c>
      <c r="E3828" s="3" t="s">
        <v>127</v>
      </c>
      <c r="F3828" s="3" t="s">
        <v>78</v>
      </c>
      <c r="G3828" s="3" t="s">
        <v>2598</v>
      </c>
      <c r="H3828" t="str">
        <f>LEFT(G3828,12)</f>
        <v>광주광역시 서구 화정동</v>
      </c>
    </row>
    <row r="3829" spans="1:8" x14ac:dyDescent="0.3">
      <c r="A3829" s="3" t="s">
        <v>36</v>
      </c>
      <c r="B3829" s="3" t="s">
        <v>2599</v>
      </c>
      <c r="C3829" s="3" t="s">
        <v>1217</v>
      </c>
      <c r="D3829" s="3" t="str">
        <f>LEFT(C3829,1)&amp;"***"&amp;RIGHT(C3829,3)</f>
        <v>삼***(주)</v>
      </c>
      <c r="E3829" s="3" t="s">
        <v>222</v>
      </c>
      <c r="F3829" s="3" t="s">
        <v>47</v>
      </c>
      <c r="G3829" s="3" t="s">
        <v>2600</v>
      </c>
      <c r="H3829" t="str">
        <f t="shared" ref="H3829" si="1173">LEFT(G3829,14)</f>
        <v xml:space="preserve">광주광역시 서구 화정동  </v>
      </c>
    </row>
    <row r="3830" spans="1:8" x14ac:dyDescent="0.3">
      <c r="A3830" s="3" t="s">
        <v>36</v>
      </c>
      <c r="B3830" s="3" t="s">
        <v>2610</v>
      </c>
      <c r="C3830" s="3" t="s">
        <v>2611</v>
      </c>
      <c r="D3830" s="3" t="str">
        <f>LEFT(C3830,1)&amp;"******"&amp;RIGHT(C3830,3)</f>
        <v>지******(주)</v>
      </c>
      <c r="E3830" s="3" t="s">
        <v>1678</v>
      </c>
      <c r="F3830" s="3" t="s">
        <v>47</v>
      </c>
      <c r="G3830" s="3" t="s">
        <v>2613</v>
      </c>
      <c r="H3830" t="str">
        <f>LEFT(G3830,14)</f>
        <v xml:space="preserve">광주광역시 서구 화정동  </v>
      </c>
    </row>
    <row r="3831" spans="1:8" x14ac:dyDescent="0.3">
      <c r="A3831" s="3" t="s">
        <v>36</v>
      </c>
      <c r="B3831" s="3" t="s">
        <v>2617</v>
      </c>
      <c r="C3831" s="3" t="s">
        <v>2618</v>
      </c>
      <c r="D3831" s="3" t="str">
        <f>LEFT(C3831,1)&amp;"***"&amp;RIGHT(C3831,3)</f>
        <v>세***문화원</v>
      </c>
      <c r="E3831" s="3" t="s">
        <v>2619</v>
      </c>
      <c r="F3831" s="3" t="s">
        <v>78</v>
      </c>
      <c r="G3831" s="3" t="s">
        <v>2620</v>
      </c>
      <c r="H3831" t="str">
        <f t="shared" ref="H3831" si="1174">LEFT(G3831,14)</f>
        <v xml:space="preserve">광주광역시 서구 화정동  </v>
      </c>
    </row>
    <row r="3832" spans="1:8" x14ac:dyDescent="0.3">
      <c r="A3832" s="3" t="s">
        <v>36</v>
      </c>
      <c r="B3832" s="3" t="s">
        <v>2577</v>
      </c>
      <c r="C3832" s="3" t="s">
        <v>2578</v>
      </c>
      <c r="D3832" s="3" t="str">
        <f>LEFT(C3832,4)&amp;"*"&amp;RIGHT(C3832,1)</f>
        <v>주식회사*운</v>
      </c>
      <c r="E3832" s="3" t="s">
        <v>120</v>
      </c>
      <c r="F3832" s="3" t="s">
        <v>13</v>
      </c>
      <c r="G3832" s="3" t="s">
        <v>2579</v>
      </c>
      <c r="H3832" t="str">
        <f t="shared" ref="H3832" si="1175">LEFT(G3832,13)</f>
        <v xml:space="preserve">광주광역시 서구 화정동 </v>
      </c>
    </row>
    <row r="3833" spans="1:8" x14ac:dyDescent="0.3">
      <c r="A3833" s="3" t="s">
        <v>36</v>
      </c>
      <c r="B3833" s="3" t="s">
        <v>2584</v>
      </c>
      <c r="C3833" s="3" t="s">
        <v>2585</v>
      </c>
      <c r="D3833" s="3" t="str">
        <f>LEFT(C3833,1)&amp;"***"&amp;RIGHT(C3833,3)</f>
        <v>삼***(주)</v>
      </c>
      <c r="E3833" s="3" t="s">
        <v>37</v>
      </c>
      <c r="F3833" s="3" t="s">
        <v>13</v>
      </c>
      <c r="G3833" s="3" t="s">
        <v>2586</v>
      </c>
      <c r="H3833" t="str">
        <f t="shared" ref="H3833" si="1176">LEFT(G3833,14)</f>
        <v xml:space="preserve">광주광역시 서구 화정동  </v>
      </c>
    </row>
    <row r="3834" spans="1:8" x14ac:dyDescent="0.3">
      <c r="A3834" s="3" t="s">
        <v>36</v>
      </c>
      <c r="B3834" s="3" t="s">
        <v>2604</v>
      </c>
      <c r="C3834" s="3" t="s">
        <v>2597</v>
      </c>
      <c r="D3834" s="3" t="str">
        <f>LEFT(C3834,4)&amp;"****"&amp;RIGHT(C3834,1)</f>
        <v>(주)타****업</v>
      </c>
      <c r="E3834" s="3" t="s">
        <v>120</v>
      </c>
      <c r="F3834" s="3" t="s">
        <v>78</v>
      </c>
      <c r="G3834" s="3" t="s">
        <v>2605</v>
      </c>
      <c r="H3834" t="str">
        <f>LEFT(G3834,12)</f>
        <v>광주광역시 서구 화정동</v>
      </c>
    </row>
    <row r="3835" spans="1:8" x14ac:dyDescent="0.3">
      <c r="A3835" s="3" t="s">
        <v>36</v>
      </c>
      <c r="B3835" s="3" t="s">
        <v>2587</v>
      </c>
      <c r="C3835" s="3" t="s">
        <v>2588</v>
      </c>
      <c r="D3835" s="3" t="str">
        <f>LEFT(C3835,4)&amp;"**"&amp;RIGHT(C3835,1)</f>
        <v>(주)호**업</v>
      </c>
      <c r="E3835" s="3" t="s">
        <v>127</v>
      </c>
      <c r="F3835" s="3" t="s">
        <v>78</v>
      </c>
      <c r="G3835" s="3" t="s">
        <v>2589</v>
      </c>
      <c r="H3835" t="str">
        <f>LEFT(G3835,13)</f>
        <v xml:space="preserve">광주광역시 서구 화정동 </v>
      </c>
    </row>
    <row r="3836" spans="1:8" x14ac:dyDescent="0.3">
      <c r="A3836" s="3" t="s">
        <v>36</v>
      </c>
      <c r="B3836" s="3" t="s">
        <v>2606</v>
      </c>
      <c r="C3836" s="3" t="s">
        <v>2591</v>
      </c>
      <c r="D3836" s="3" t="str">
        <f t="shared" ref="D3836:D3837" si="1177">LEFT(C3836,5)&amp;"**"&amp;RIGHT(C3836,1)</f>
        <v>(합자)서**류</v>
      </c>
      <c r="E3836" s="3" t="s">
        <v>120</v>
      </c>
      <c r="F3836" s="3" t="s">
        <v>78</v>
      </c>
      <c r="G3836" s="3" t="s">
        <v>2592</v>
      </c>
      <c r="H3836" t="str">
        <f t="shared" ref="H3836:H3837" si="1178">LEFT(G3836,12)</f>
        <v>광주광역시 서구 화정동</v>
      </c>
    </row>
    <row r="3837" spans="1:8" x14ac:dyDescent="0.3">
      <c r="A3837" s="3" t="s">
        <v>36</v>
      </c>
      <c r="B3837" s="3" t="s">
        <v>2590</v>
      </c>
      <c r="C3837" s="3" t="s">
        <v>2591</v>
      </c>
      <c r="D3837" s="3" t="str">
        <f t="shared" si="1177"/>
        <v>(합자)서**류</v>
      </c>
      <c r="E3837" s="3" t="s">
        <v>81</v>
      </c>
      <c r="F3837" s="3" t="s">
        <v>78</v>
      </c>
      <c r="G3837" s="3" t="s">
        <v>2592</v>
      </c>
      <c r="H3837" t="str">
        <f t="shared" si="1178"/>
        <v>광주광역시 서구 화정동</v>
      </c>
    </row>
    <row r="3838" spans="1:8" x14ac:dyDescent="0.3">
      <c r="A3838" s="3" t="s">
        <v>36</v>
      </c>
      <c r="B3838" s="3" t="s">
        <v>2607</v>
      </c>
      <c r="C3838" s="3" t="s">
        <v>2608</v>
      </c>
      <c r="D3838" s="3" t="str">
        <f>LEFT(C3838,4)&amp;"******"&amp;RIGHT(C3838,3)</f>
        <v>(유)삼******대리점</v>
      </c>
      <c r="E3838" s="3" t="s">
        <v>81</v>
      </c>
      <c r="F3838" s="3" t="s">
        <v>78</v>
      </c>
      <c r="G3838" s="3" t="s">
        <v>2609</v>
      </c>
      <c r="H3838" t="str">
        <f>LEFT(G3838,12)</f>
        <v>광주광역시 서구 화정동</v>
      </c>
    </row>
    <row r="3839" spans="1:8" x14ac:dyDescent="0.3">
      <c r="A3839" s="3" t="s">
        <v>36</v>
      </c>
      <c r="B3839" s="3" t="s">
        <v>2593</v>
      </c>
      <c r="C3839" s="3" t="s">
        <v>2594</v>
      </c>
      <c r="D3839" s="3" t="str">
        <f>LEFT(C3839,4)&amp;"**"&amp;RIGHT(C3839,1)</f>
        <v>(주)지**획</v>
      </c>
      <c r="E3839" s="3" t="s">
        <v>81</v>
      </c>
      <c r="F3839" s="3" t="s">
        <v>13</v>
      </c>
      <c r="G3839" s="3" t="s">
        <v>2595</v>
      </c>
      <c r="H3839" t="str">
        <f>LEFT(G3839,12)</f>
        <v>광주광역시 서구 화정동</v>
      </c>
    </row>
    <row r="3840" spans="1:8" x14ac:dyDescent="0.3">
      <c r="A3840" s="3" t="s">
        <v>36</v>
      </c>
      <c r="B3840" s="3" t="s">
        <v>2596</v>
      </c>
      <c r="C3840" s="3" t="s">
        <v>2597</v>
      </c>
      <c r="D3840" s="3" t="str">
        <f>LEFT(C3840,4)&amp;"****"&amp;RIGHT(C3840,1)</f>
        <v>(주)타****업</v>
      </c>
      <c r="E3840" s="3" t="s">
        <v>127</v>
      </c>
      <c r="F3840" s="3" t="s">
        <v>78</v>
      </c>
      <c r="G3840" s="3" t="s">
        <v>2598</v>
      </c>
      <c r="H3840" t="str">
        <f>LEFT(G3840,12)</f>
        <v>광주광역시 서구 화정동</v>
      </c>
    </row>
    <row r="3841" spans="1:8" x14ac:dyDescent="0.3">
      <c r="A3841" s="3" t="s">
        <v>32</v>
      </c>
      <c r="B3841" s="3" t="s">
        <v>2599</v>
      </c>
      <c r="C3841" s="3" t="s">
        <v>1217</v>
      </c>
      <c r="D3841" s="3" t="str">
        <f>LEFT(C3841,1)&amp;"***"&amp;RIGHT(C3841,3)</f>
        <v>삼***(주)</v>
      </c>
      <c r="E3841" s="3" t="s">
        <v>55</v>
      </c>
      <c r="F3841" s="3" t="s">
        <v>47</v>
      </c>
      <c r="G3841" s="3" t="s">
        <v>2600</v>
      </c>
      <c r="H3841" t="str">
        <f t="shared" ref="H3841" si="1179">LEFT(G3841,14)</f>
        <v xml:space="preserve">광주광역시 서구 화정동  </v>
      </c>
    </row>
    <row r="3842" spans="1:8" x14ac:dyDescent="0.3">
      <c r="A3842" s="3" t="s">
        <v>32</v>
      </c>
      <c r="B3842" s="3" t="s">
        <v>2610</v>
      </c>
      <c r="C3842" s="3" t="s">
        <v>2611</v>
      </c>
      <c r="D3842" s="3" t="str">
        <f>LEFT(C3842,1)&amp;"******"&amp;RIGHT(C3842,3)</f>
        <v>지******(주)</v>
      </c>
      <c r="E3842" s="3" t="s">
        <v>1686</v>
      </c>
      <c r="F3842" s="3" t="s">
        <v>47</v>
      </c>
      <c r="G3842" s="3" t="s">
        <v>2613</v>
      </c>
      <c r="H3842" t="str">
        <f>LEFT(G3842,14)</f>
        <v xml:space="preserve">광주광역시 서구 화정동  </v>
      </c>
    </row>
    <row r="3843" spans="1:8" x14ac:dyDescent="0.3">
      <c r="A3843" s="3" t="s">
        <v>32</v>
      </c>
      <c r="B3843" s="3" t="s">
        <v>2601</v>
      </c>
      <c r="C3843" s="3" t="s">
        <v>2602</v>
      </c>
      <c r="D3843" s="3" t="str">
        <f t="shared" ref="D3843" si="1180">LEFT(C3843,4)&amp;"**"&amp;RIGHT(C3843,1)</f>
        <v>(주)목**통</v>
      </c>
      <c r="E3843" s="3" t="s">
        <v>80</v>
      </c>
      <c r="F3843" s="3" t="s">
        <v>78</v>
      </c>
      <c r="G3843" s="3" t="s">
        <v>2603</v>
      </c>
      <c r="H3843" t="str">
        <f>LEFT(G3843,14)</f>
        <v xml:space="preserve">광주광역시 서구 화정동  </v>
      </c>
    </row>
    <row r="3844" spans="1:8" x14ac:dyDescent="0.3">
      <c r="A3844" s="3" t="s">
        <v>32</v>
      </c>
      <c r="B3844" s="3" t="s">
        <v>2577</v>
      </c>
      <c r="C3844" s="3" t="s">
        <v>2578</v>
      </c>
      <c r="D3844" s="3" t="str">
        <f>LEFT(C3844,4)&amp;"*"&amp;RIGHT(C3844,1)</f>
        <v>주식회사*운</v>
      </c>
      <c r="E3844" s="3" t="s">
        <v>119</v>
      </c>
      <c r="F3844" s="3" t="s">
        <v>13</v>
      </c>
      <c r="G3844" s="3" t="s">
        <v>2579</v>
      </c>
      <c r="H3844" t="str">
        <f t="shared" ref="H3844" si="1181">LEFT(G3844,13)</f>
        <v xml:space="preserve">광주광역시 서구 화정동 </v>
      </c>
    </row>
    <row r="3845" spans="1:8" x14ac:dyDescent="0.3">
      <c r="A3845" s="3" t="s">
        <v>32</v>
      </c>
      <c r="B3845" s="3" t="s">
        <v>2607</v>
      </c>
      <c r="C3845" s="3" t="s">
        <v>2608</v>
      </c>
      <c r="D3845" s="3" t="str">
        <f>LEFT(C3845,4)&amp;"******"&amp;RIGHT(C3845,3)</f>
        <v>(유)삼******대리점</v>
      </c>
      <c r="E3845" s="3" t="s">
        <v>80</v>
      </c>
      <c r="F3845" s="3" t="s">
        <v>78</v>
      </c>
      <c r="G3845" s="3" t="s">
        <v>2609</v>
      </c>
      <c r="H3845" t="str">
        <f>LEFT(G3845,12)</f>
        <v>광주광역시 서구 화정동</v>
      </c>
    </row>
    <row r="3846" spans="1:8" x14ac:dyDescent="0.3">
      <c r="A3846" s="3" t="s">
        <v>32</v>
      </c>
      <c r="B3846" s="3" t="s">
        <v>2593</v>
      </c>
      <c r="C3846" s="3" t="s">
        <v>2594</v>
      </c>
      <c r="D3846" s="3" t="str">
        <f>LEFT(C3846,4)&amp;"**"&amp;RIGHT(C3846,1)</f>
        <v>(주)지**획</v>
      </c>
      <c r="E3846" s="3" t="s">
        <v>80</v>
      </c>
      <c r="F3846" s="3" t="s">
        <v>13</v>
      </c>
      <c r="G3846" s="3" t="s">
        <v>2595</v>
      </c>
      <c r="H3846" t="str">
        <f>LEFT(G3846,12)</f>
        <v>광주광역시 서구 화정동</v>
      </c>
    </row>
    <row r="3847" spans="1:8" x14ac:dyDescent="0.3">
      <c r="A3847" s="3" t="s">
        <v>32</v>
      </c>
      <c r="B3847" s="3" t="s">
        <v>2596</v>
      </c>
      <c r="C3847" s="3" t="s">
        <v>2597</v>
      </c>
      <c r="D3847" s="3" t="str">
        <f>LEFT(C3847,4)&amp;"****"&amp;RIGHT(C3847,1)</f>
        <v>(주)타****업</v>
      </c>
      <c r="E3847" s="3" t="s">
        <v>131</v>
      </c>
      <c r="F3847" s="3" t="s">
        <v>78</v>
      </c>
      <c r="G3847" s="3" t="s">
        <v>2598</v>
      </c>
      <c r="H3847" t="str">
        <f>LEFT(G3847,12)</f>
        <v>광주광역시 서구 화정동</v>
      </c>
    </row>
    <row r="3848" spans="1:8" x14ac:dyDescent="0.3">
      <c r="A3848" s="3" t="s">
        <v>28</v>
      </c>
      <c r="B3848" s="3" t="s">
        <v>2599</v>
      </c>
      <c r="C3848" s="3" t="s">
        <v>1217</v>
      </c>
      <c r="D3848" s="3" t="str">
        <f>LEFT(C3848,1)&amp;"***"&amp;RIGHT(C3848,3)</f>
        <v>삼***(주)</v>
      </c>
      <c r="E3848" s="3" t="s">
        <v>55</v>
      </c>
      <c r="F3848" s="3" t="s">
        <v>47</v>
      </c>
      <c r="G3848" s="3" t="s">
        <v>2600</v>
      </c>
      <c r="H3848" t="str">
        <f t="shared" ref="H3848" si="1182">LEFT(G3848,14)</f>
        <v xml:space="preserve">광주광역시 서구 화정동  </v>
      </c>
    </row>
    <row r="3849" spans="1:8" x14ac:dyDescent="0.3">
      <c r="A3849" s="3" t="s">
        <v>28</v>
      </c>
      <c r="B3849" s="3" t="s">
        <v>2610</v>
      </c>
      <c r="C3849" s="3" t="s">
        <v>2611</v>
      </c>
      <c r="D3849" s="3" t="str">
        <f>LEFT(C3849,1)&amp;"******"&amp;RIGHT(C3849,3)</f>
        <v>지******(주)</v>
      </c>
      <c r="E3849" s="3" t="s">
        <v>1686</v>
      </c>
      <c r="F3849" s="3" t="s">
        <v>47</v>
      </c>
      <c r="G3849" s="3" t="s">
        <v>2613</v>
      </c>
      <c r="H3849" t="str">
        <f>LEFT(G3849,14)</f>
        <v xml:space="preserve">광주광역시 서구 화정동  </v>
      </c>
    </row>
    <row r="3850" spans="1:8" x14ac:dyDescent="0.3">
      <c r="A3850" s="3" t="s">
        <v>28</v>
      </c>
      <c r="B3850" s="3" t="s">
        <v>2601</v>
      </c>
      <c r="C3850" s="3" t="s">
        <v>2602</v>
      </c>
      <c r="D3850" s="3" t="str">
        <f t="shared" ref="D3850" si="1183">LEFT(C3850,4)&amp;"**"&amp;RIGHT(C3850,1)</f>
        <v>(주)목**통</v>
      </c>
      <c r="E3850" s="3" t="s">
        <v>80</v>
      </c>
      <c r="F3850" s="3" t="s">
        <v>78</v>
      </c>
      <c r="G3850" s="3" t="s">
        <v>2603</v>
      </c>
      <c r="H3850" t="str">
        <f>LEFT(G3850,14)</f>
        <v xml:space="preserve">광주광역시 서구 화정동  </v>
      </c>
    </row>
    <row r="3851" spans="1:8" x14ac:dyDescent="0.3">
      <c r="A3851" s="3" t="s">
        <v>28</v>
      </c>
      <c r="B3851" s="3" t="s">
        <v>2621</v>
      </c>
      <c r="C3851" s="3" t="s">
        <v>2622</v>
      </c>
      <c r="D3851" s="3" t="str">
        <f>LEFT(C3851,1)&amp;"********"&amp;RIGHT(C3851,3)</f>
        <v>염********위원회</v>
      </c>
      <c r="E3851" s="3" t="s">
        <v>2623</v>
      </c>
      <c r="F3851" s="3" t="s">
        <v>47</v>
      </c>
      <c r="G3851" s="3" t="s">
        <v>2624</v>
      </c>
      <c r="H3851" t="str">
        <f>LEFT(G3851,14)</f>
        <v xml:space="preserve">광주광역시 서구 화정동  </v>
      </c>
    </row>
    <row r="3852" spans="1:8" x14ac:dyDescent="0.3">
      <c r="A3852" s="3" t="s">
        <v>28</v>
      </c>
      <c r="B3852" s="3" t="s">
        <v>2625</v>
      </c>
      <c r="C3852" s="3" t="s">
        <v>2626</v>
      </c>
      <c r="D3852" s="3" t="str">
        <f>LEFT(C3852,4)&amp;"******"&amp;RIGHT(C3852,1)</f>
        <v>(사)한******회</v>
      </c>
      <c r="E3852" s="3" t="s">
        <v>80</v>
      </c>
      <c r="F3852" s="3" t="s">
        <v>13</v>
      </c>
      <c r="G3852" s="3" t="s">
        <v>2627</v>
      </c>
      <c r="H3852" t="str">
        <f>LEFT(G3852,12)</f>
        <v>광주광역시 서구 화정동</v>
      </c>
    </row>
    <row r="3853" spans="1:8" x14ac:dyDescent="0.3">
      <c r="A3853" s="3" t="s">
        <v>28</v>
      </c>
      <c r="B3853" s="3" t="s">
        <v>2577</v>
      </c>
      <c r="C3853" s="3" t="s">
        <v>2578</v>
      </c>
      <c r="D3853" s="3" t="str">
        <f>LEFT(C3853,4)&amp;"*"&amp;RIGHT(C3853,1)</f>
        <v>주식회사*운</v>
      </c>
      <c r="E3853" s="3" t="s">
        <v>119</v>
      </c>
      <c r="F3853" s="3" t="s">
        <v>13</v>
      </c>
      <c r="G3853" s="3" t="s">
        <v>2579</v>
      </c>
      <c r="H3853" t="str">
        <f t="shared" ref="H3853" si="1184">LEFT(G3853,13)</f>
        <v xml:space="preserve">광주광역시 서구 화정동 </v>
      </c>
    </row>
    <row r="3854" spans="1:8" x14ac:dyDescent="0.3">
      <c r="A3854" s="3" t="s">
        <v>28</v>
      </c>
      <c r="B3854" s="3" t="s">
        <v>2604</v>
      </c>
      <c r="C3854" s="3" t="s">
        <v>2597</v>
      </c>
      <c r="D3854" s="3" t="str">
        <f>LEFT(C3854,4)&amp;"****"&amp;RIGHT(C3854,1)</f>
        <v>(주)타****업</v>
      </c>
      <c r="E3854" s="3" t="s">
        <v>119</v>
      </c>
      <c r="F3854" s="3" t="s">
        <v>78</v>
      </c>
      <c r="G3854" s="3" t="s">
        <v>2605</v>
      </c>
      <c r="H3854" t="str">
        <f>LEFT(G3854,12)</f>
        <v>광주광역시 서구 화정동</v>
      </c>
    </row>
    <row r="3855" spans="1:8" x14ac:dyDescent="0.3">
      <c r="A3855" s="3" t="s">
        <v>30</v>
      </c>
      <c r="B3855" s="3" t="s">
        <v>2562</v>
      </c>
      <c r="C3855" s="3" t="s">
        <v>2563</v>
      </c>
      <c r="D3855" s="3" t="str">
        <f t="shared" ref="D3855" si="1185">LEFT(C3855,1)&amp;"*"&amp;RIGHT(C3855,1)</f>
        <v>배*문</v>
      </c>
      <c r="E3855" s="3" t="s">
        <v>31</v>
      </c>
      <c r="F3855" s="3" t="s">
        <v>13</v>
      </c>
      <c r="G3855" s="3" t="s">
        <v>2564</v>
      </c>
      <c r="H3855" t="str">
        <f>LEFT(G3855,12)</f>
        <v xml:space="preserve">광주광역시 서구 양동 </v>
      </c>
    </row>
    <row r="3856" spans="1:8" x14ac:dyDescent="0.3">
      <c r="A3856" s="3" t="s">
        <v>20</v>
      </c>
      <c r="B3856" s="3" t="s">
        <v>2568</v>
      </c>
      <c r="C3856" s="3" t="s">
        <v>2569</v>
      </c>
      <c r="D3856" s="3" t="str">
        <f>LEFT(C3856,4)&amp;"********"&amp;RIGHT(C3856,1)</f>
        <v>(주)어********인</v>
      </c>
      <c r="E3856" s="3" t="s">
        <v>152</v>
      </c>
      <c r="F3856" s="3" t="s">
        <v>47</v>
      </c>
      <c r="G3856" s="3" t="s">
        <v>2570</v>
      </c>
      <c r="H3856" t="str">
        <f>LEFT(G3856,14)</f>
        <v xml:space="preserve">광주광역시 서구 풍암동  </v>
      </c>
    </row>
    <row r="3857" spans="1:8" x14ac:dyDescent="0.3">
      <c r="A3857" s="3" t="s">
        <v>33</v>
      </c>
      <c r="B3857" s="3" t="s">
        <v>2562</v>
      </c>
      <c r="C3857" s="3" t="s">
        <v>2563</v>
      </c>
      <c r="D3857" s="3" t="str">
        <f t="shared" ref="D3857" si="1186">LEFT(C3857,1)&amp;"*"&amp;RIGHT(C3857,1)</f>
        <v>배*문</v>
      </c>
      <c r="E3857" s="3" t="s">
        <v>34</v>
      </c>
      <c r="F3857" s="3" t="s">
        <v>13</v>
      </c>
      <c r="G3857" s="3" t="s">
        <v>2564</v>
      </c>
      <c r="H3857" t="str">
        <f>LEFT(G3857,12)</f>
        <v xml:space="preserve">광주광역시 서구 양동 </v>
      </c>
    </row>
    <row r="3858" spans="1:8" x14ac:dyDescent="0.3">
      <c r="A3858" s="3" t="s">
        <v>33</v>
      </c>
      <c r="B3858" s="3" t="s">
        <v>2560</v>
      </c>
      <c r="C3858" s="3" t="s">
        <v>1889</v>
      </c>
      <c r="D3858" s="3" t="str">
        <f>LEFT(C3858,4)&amp;"**"&amp;RIGHT(C3858,1)</f>
        <v>주식회사**원</v>
      </c>
      <c r="E3858" s="3" t="s">
        <v>21</v>
      </c>
      <c r="F3858" s="3" t="s">
        <v>13</v>
      </c>
      <c r="G3858" s="3" t="s">
        <v>2561</v>
      </c>
      <c r="H3858" t="str">
        <f t="shared" ref="H3858" si="1187">LEFT(G3858,13)</f>
        <v xml:space="preserve">광주광역시 서구 풍암동 </v>
      </c>
    </row>
    <row r="3859" spans="1:8" x14ac:dyDescent="0.3">
      <c r="A3859" s="3" t="s">
        <v>33</v>
      </c>
      <c r="B3859" s="3" t="s">
        <v>2568</v>
      </c>
      <c r="C3859" s="3" t="s">
        <v>2569</v>
      </c>
      <c r="D3859" s="3" t="str">
        <f>LEFT(C3859,4)&amp;"********"&amp;RIGHT(C3859,1)</f>
        <v>(주)어********인</v>
      </c>
      <c r="E3859" s="3" t="s">
        <v>152</v>
      </c>
      <c r="F3859" s="3" t="s">
        <v>47</v>
      </c>
      <c r="G3859" s="3" t="s">
        <v>2570</v>
      </c>
      <c r="H3859" t="str">
        <f>LEFT(G3859,14)</f>
        <v xml:space="preserve">광주광역시 서구 풍암동  </v>
      </c>
    </row>
    <row r="3860" spans="1:8" x14ac:dyDescent="0.3">
      <c r="A3860" s="3" t="s">
        <v>33</v>
      </c>
      <c r="B3860" s="3" t="s">
        <v>2628</v>
      </c>
      <c r="C3860" s="3" t="s">
        <v>2566</v>
      </c>
      <c r="D3860" s="3" t="str">
        <f>LEFT(C3860,1)&amp;"***"&amp;RIGHT(C3860,4)</f>
        <v>금***유한회사</v>
      </c>
      <c r="E3860" s="3" t="s">
        <v>294</v>
      </c>
      <c r="F3860" s="3" t="s">
        <v>47</v>
      </c>
      <c r="G3860" s="3" t="s">
        <v>2567</v>
      </c>
      <c r="H3860" t="str">
        <f>LEFT(G3860,14)</f>
        <v xml:space="preserve">광주광역시 서구 풍암동  </v>
      </c>
    </row>
    <row r="3861" spans="1:8" x14ac:dyDescent="0.3">
      <c r="A3861" s="3" t="s">
        <v>38</v>
      </c>
      <c r="B3861" s="3" t="s">
        <v>2562</v>
      </c>
      <c r="C3861" s="3" t="s">
        <v>2563</v>
      </c>
      <c r="D3861" s="3" t="str">
        <f t="shared" ref="D3861" si="1188">LEFT(C3861,1)&amp;"*"&amp;RIGHT(C3861,1)</f>
        <v>배*문</v>
      </c>
      <c r="E3861" s="3" t="s">
        <v>37</v>
      </c>
      <c r="F3861" s="3" t="s">
        <v>13</v>
      </c>
      <c r="G3861" s="3" t="s">
        <v>2564</v>
      </c>
      <c r="H3861" t="str">
        <f>LEFT(G3861,12)</f>
        <v xml:space="preserve">광주광역시 서구 양동 </v>
      </c>
    </row>
    <row r="3862" spans="1:8" x14ac:dyDescent="0.3">
      <c r="A3862" s="3" t="s">
        <v>38</v>
      </c>
      <c r="B3862" s="3" t="s">
        <v>2560</v>
      </c>
      <c r="C3862" s="3" t="s">
        <v>1889</v>
      </c>
      <c r="D3862" s="3" t="str">
        <f>LEFT(C3862,4)&amp;"**"&amp;RIGHT(C3862,1)</f>
        <v>주식회사**원</v>
      </c>
      <c r="E3862" s="3" t="s">
        <v>222</v>
      </c>
      <c r="F3862" s="3" t="s">
        <v>13</v>
      </c>
      <c r="G3862" s="3" t="s">
        <v>2561</v>
      </c>
      <c r="H3862" t="str">
        <f t="shared" ref="H3862" si="1189">LEFT(G3862,13)</f>
        <v xml:space="preserve">광주광역시 서구 풍암동 </v>
      </c>
    </row>
    <row r="3863" spans="1:8" x14ac:dyDescent="0.3">
      <c r="A3863" s="3" t="s">
        <v>38</v>
      </c>
      <c r="B3863" s="3" t="s">
        <v>2568</v>
      </c>
      <c r="C3863" s="3" t="s">
        <v>2569</v>
      </c>
      <c r="D3863" s="3" t="str">
        <f>LEFT(C3863,4)&amp;"********"&amp;RIGHT(C3863,1)</f>
        <v>(주)어********인</v>
      </c>
      <c r="E3863" s="3" t="s">
        <v>295</v>
      </c>
      <c r="F3863" s="3" t="s">
        <v>47</v>
      </c>
      <c r="G3863" s="3" t="s">
        <v>2570</v>
      </c>
      <c r="H3863" t="str">
        <f>LEFT(G3863,14)</f>
        <v xml:space="preserve">광주광역시 서구 풍암동  </v>
      </c>
    </row>
    <row r="3864" spans="1:8" x14ac:dyDescent="0.3">
      <c r="A3864" s="3" t="s">
        <v>38</v>
      </c>
      <c r="B3864" s="3" t="s">
        <v>2628</v>
      </c>
      <c r="C3864" s="3" t="s">
        <v>2566</v>
      </c>
      <c r="D3864" s="3" t="str">
        <f>LEFT(C3864,1)&amp;"***"&amp;RIGHT(C3864,4)</f>
        <v>금***유한회사</v>
      </c>
      <c r="E3864" s="3" t="s">
        <v>2335</v>
      </c>
      <c r="F3864" s="3" t="s">
        <v>47</v>
      </c>
      <c r="G3864" s="3" t="s">
        <v>2567</v>
      </c>
      <c r="H3864" t="str">
        <f>LEFT(G3864,14)</f>
        <v xml:space="preserve">광주광역시 서구 풍암동  </v>
      </c>
    </row>
    <row r="3865" spans="1:8" x14ac:dyDescent="0.3">
      <c r="A3865" s="3" t="s">
        <v>36</v>
      </c>
      <c r="B3865" s="3" t="s">
        <v>2562</v>
      </c>
      <c r="C3865" s="3" t="s">
        <v>2563</v>
      </c>
      <c r="D3865" s="3" t="str">
        <f t="shared" ref="D3865" si="1190">LEFT(C3865,1)&amp;"*"&amp;RIGHT(C3865,1)</f>
        <v>배*문</v>
      </c>
      <c r="E3865" s="3" t="s">
        <v>37</v>
      </c>
      <c r="F3865" s="3" t="s">
        <v>13</v>
      </c>
      <c r="G3865" s="3" t="s">
        <v>2564</v>
      </c>
      <c r="H3865" t="str">
        <f>LEFT(G3865,12)</f>
        <v xml:space="preserve">광주광역시 서구 양동 </v>
      </c>
    </row>
    <row r="3866" spans="1:8" x14ac:dyDescent="0.3">
      <c r="A3866" s="3" t="s">
        <v>36</v>
      </c>
      <c r="B3866" s="3" t="s">
        <v>2560</v>
      </c>
      <c r="C3866" s="3" t="s">
        <v>1889</v>
      </c>
      <c r="D3866" s="3" t="str">
        <f>LEFT(C3866,4)&amp;"**"&amp;RIGHT(C3866,1)</f>
        <v>주식회사**원</v>
      </c>
      <c r="E3866" s="3" t="s">
        <v>222</v>
      </c>
      <c r="F3866" s="3" t="s">
        <v>13</v>
      </c>
      <c r="G3866" s="3" t="s">
        <v>2561</v>
      </c>
      <c r="H3866" t="str">
        <f t="shared" ref="H3866" si="1191">LEFT(G3866,13)</f>
        <v xml:space="preserve">광주광역시 서구 풍암동 </v>
      </c>
    </row>
    <row r="3867" spans="1:8" x14ac:dyDescent="0.3">
      <c r="A3867" s="3" t="s">
        <v>36</v>
      </c>
      <c r="B3867" s="3" t="s">
        <v>2568</v>
      </c>
      <c r="C3867" s="3" t="s">
        <v>2569</v>
      </c>
      <c r="D3867" s="3" t="str">
        <f>LEFT(C3867,4)&amp;"********"&amp;RIGHT(C3867,1)</f>
        <v>(주)어********인</v>
      </c>
      <c r="E3867" s="3" t="s">
        <v>136</v>
      </c>
      <c r="F3867" s="3" t="s">
        <v>47</v>
      </c>
      <c r="G3867" s="3" t="s">
        <v>2570</v>
      </c>
      <c r="H3867" t="str">
        <f>LEFT(G3867,14)</f>
        <v xml:space="preserve">광주광역시 서구 풍암동  </v>
      </c>
    </row>
    <row r="3868" spans="1:8" x14ac:dyDescent="0.3">
      <c r="A3868" s="3" t="s">
        <v>32</v>
      </c>
      <c r="B3868" s="3" t="s">
        <v>2562</v>
      </c>
      <c r="C3868" s="3" t="s">
        <v>2563</v>
      </c>
      <c r="D3868" s="3" t="str">
        <f t="shared" ref="D3868" si="1192">LEFT(C3868,1)&amp;"*"&amp;RIGHT(C3868,1)</f>
        <v>배*문</v>
      </c>
      <c r="E3868" s="3" t="s">
        <v>29</v>
      </c>
      <c r="F3868" s="3" t="s">
        <v>13</v>
      </c>
      <c r="G3868" s="3" t="s">
        <v>2564</v>
      </c>
      <c r="H3868" t="str">
        <f>LEFT(G3868,12)</f>
        <v xml:space="preserve">광주광역시 서구 양동 </v>
      </c>
    </row>
    <row r="3869" spans="1:8" x14ac:dyDescent="0.3">
      <c r="A3869" s="3" t="s">
        <v>32</v>
      </c>
      <c r="B3869" s="3" t="s">
        <v>2560</v>
      </c>
      <c r="C3869" s="3" t="s">
        <v>1889</v>
      </c>
      <c r="D3869" s="3" t="str">
        <f>LEFT(C3869,4)&amp;"**"&amp;RIGHT(C3869,1)</f>
        <v>주식회사**원</v>
      </c>
      <c r="E3869" s="3" t="s">
        <v>55</v>
      </c>
      <c r="F3869" s="3" t="s">
        <v>13</v>
      </c>
      <c r="G3869" s="3" t="s">
        <v>2561</v>
      </c>
      <c r="H3869" t="str">
        <f t="shared" ref="H3869" si="1193">LEFT(G3869,13)</f>
        <v xml:space="preserve">광주광역시 서구 풍암동 </v>
      </c>
    </row>
    <row r="3870" spans="1:8" x14ac:dyDescent="0.3">
      <c r="A3870" s="3" t="s">
        <v>32</v>
      </c>
      <c r="B3870" s="3" t="s">
        <v>2568</v>
      </c>
      <c r="C3870" s="3" t="s">
        <v>2569</v>
      </c>
      <c r="D3870" s="3" t="str">
        <f>LEFT(C3870,4)&amp;"********"&amp;RIGHT(C3870,1)</f>
        <v>(주)어********인</v>
      </c>
      <c r="E3870" s="3" t="s">
        <v>184</v>
      </c>
      <c r="F3870" s="3" t="s">
        <v>47</v>
      </c>
      <c r="G3870" s="3" t="s">
        <v>2570</v>
      </c>
      <c r="H3870" t="str">
        <f>LEFT(G3870,14)</f>
        <v xml:space="preserve">광주광역시 서구 풍암동  </v>
      </c>
    </row>
    <row r="3871" spans="1:8" x14ac:dyDescent="0.3">
      <c r="A3871" s="3" t="s">
        <v>28</v>
      </c>
      <c r="B3871" s="3" t="s">
        <v>2562</v>
      </c>
      <c r="C3871" s="3" t="s">
        <v>2563</v>
      </c>
      <c r="D3871" s="3" t="str">
        <f t="shared" ref="D3871" si="1194">LEFT(C3871,1)&amp;"*"&amp;RIGHT(C3871,1)</f>
        <v>배*문</v>
      </c>
      <c r="E3871" s="3" t="s">
        <v>29</v>
      </c>
      <c r="F3871" s="3" t="s">
        <v>13</v>
      </c>
      <c r="G3871" s="3" t="s">
        <v>2564</v>
      </c>
      <c r="H3871" t="str">
        <f>LEFT(G3871,12)</f>
        <v xml:space="preserve">광주광역시 서구 양동 </v>
      </c>
    </row>
    <row r="3872" spans="1:8" x14ac:dyDescent="0.3">
      <c r="A3872" s="3" t="s">
        <v>28</v>
      </c>
      <c r="B3872" s="3" t="s">
        <v>2568</v>
      </c>
      <c r="C3872" s="3" t="s">
        <v>2569</v>
      </c>
      <c r="D3872" s="3" t="str">
        <f>LEFT(C3872,4)&amp;"********"&amp;RIGHT(C3872,1)</f>
        <v>(주)어********인</v>
      </c>
      <c r="E3872" s="3" t="s">
        <v>184</v>
      </c>
      <c r="F3872" s="3" t="s">
        <v>47</v>
      </c>
      <c r="G3872" s="3" t="s">
        <v>2570</v>
      </c>
      <c r="H3872" t="str">
        <f>LEFT(G3872,14)</f>
        <v xml:space="preserve">광주광역시 서구 풍암동  </v>
      </c>
    </row>
    <row r="3873" spans="1:8" x14ac:dyDescent="0.3">
      <c r="A3873" s="3" t="s">
        <v>20</v>
      </c>
      <c r="B3873" s="3" t="s">
        <v>2560</v>
      </c>
      <c r="C3873" s="3" t="s">
        <v>1889</v>
      </c>
      <c r="D3873" s="3" t="str">
        <f>LEFT(C3873,4)&amp;"**"&amp;RIGHT(C3873,1)</f>
        <v>주식회사**원</v>
      </c>
      <c r="E3873" s="3" t="s">
        <v>21</v>
      </c>
      <c r="F3873" s="3" t="s">
        <v>13</v>
      </c>
      <c r="G3873" s="3" t="s">
        <v>2561</v>
      </c>
      <c r="H3873" t="str">
        <f t="shared" ref="H3873:H3874" si="1195">LEFT(G3873,13)</f>
        <v xml:space="preserve">광주광역시 서구 풍암동 </v>
      </c>
    </row>
    <row r="3874" spans="1:8" x14ac:dyDescent="0.3">
      <c r="A3874" s="3" t="s">
        <v>20</v>
      </c>
      <c r="B3874" s="3" t="s">
        <v>2577</v>
      </c>
      <c r="C3874" s="3" t="s">
        <v>2578</v>
      </c>
      <c r="D3874" s="3" t="str">
        <f>LEFT(C3874,4)&amp;"*"&amp;RIGHT(C3874,1)</f>
        <v>주식회사*운</v>
      </c>
      <c r="E3874" s="3" t="s">
        <v>91</v>
      </c>
      <c r="F3874" s="3" t="s">
        <v>13</v>
      </c>
      <c r="G3874" s="3" t="s">
        <v>2579</v>
      </c>
      <c r="H3874" t="str">
        <f t="shared" si="1195"/>
        <v xml:space="preserve">광주광역시 서구 화정동 </v>
      </c>
    </row>
    <row r="3875" spans="1:8" x14ac:dyDescent="0.3">
      <c r="A3875" s="3" t="s">
        <v>20</v>
      </c>
      <c r="B3875" s="3" t="s">
        <v>2584</v>
      </c>
      <c r="C3875" s="3" t="s">
        <v>2585</v>
      </c>
      <c r="D3875" s="3" t="str">
        <f>LEFT(C3875,1)&amp;"***"&amp;RIGHT(C3875,3)</f>
        <v>삼***(주)</v>
      </c>
      <c r="E3875" s="3" t="s">
        <v>34</v>
      </c>
      <c r="F3875" s="3" t="s">
        <v>13</v>
      </c>
      <c r="G3875" s="3" t="s">
        <v>2586</v>
      </c>
      <c r="H3875" t="str">
        <f t="shared" ref="H3875" si="1196">LEFT(G3875,14)</f>
        <v xml:space="preserve">광주광역시 서구 화정동  </v>
      </c>
    </row>
    <row r="3876" spans="1:8" x14ac:dyDescent="0.3">
      <c r="A3876" s="3" t="s">
        <v>20</v>
      </c>
      <c r="B3876" s="3" t="s">
        <v>2604</v>
      </c>
      <c r="C3876" s="3" t="s">
        <v>2597</v>
      </c>
      <c r="D3876" s="3" t="str">
        <f>LEFT(C3876,4)&amp;"****"&amp;RIGHT(C3876,1)</f>
        <v>(주)타****업</v>
      </c>
      <c r="E3876" s="3" t="s">
        <v>91</v>
      </c>
      <c r="F3876" s="3" t="s">
        <v>78</v>
      </c>
      <c r="G3876" s="3" t="s">
        <v>2605</v>
      </c>
      <c r="H3876" t="str">
        <f>LEFT(G3876,12)</f>
        <v>광주광역시 서구 화정동</v>
      </c>
    </row>
    <row r="3877" spans="1:8" x14ac:dyDescent="0.3">
      <c r="A3877" s="3" t="s">
        <v>20</v>
      </c>
      <c r="B3877" s="3" t="s">
        <v>2587</v>
      </c>
      <c r="C3877" s="3" t="s">
        <v>2588</v>
      </c>
      <c r="D3877" s="3" t="str">
        <f>LEFT(C3877,4)&amp;"**"&amp;RIGHT(C3877,1)</f>
        <v>(주)호**업</v>
      </c>
      <c r="E3877" s="3" t="s">
        <v>132</v>
      </c>
      <c r="F3877" s="3" t="s">
        <v>78</v>
      </c>
      <c r="G3877" s="3" t="s">
        <v>2589</v>
      </c>
      <c r="H3877" t="str">
        <f>LEFT(G3877,13)</f>
        <v xml:space="preserve">광주광역시 서구 화정동 </v>
      </c>
    </row>
    <row r="3878" spans="1:8" x14ac:dyDescent="0.3">
      <c r="A3878" s="3" t="s">
        <v>20</v>
      </c>
      <c r="B3878" s="3" t="s">
        <v>2606</v>
      </c>
      <c r="C3878" s="3" t="s">
        <v>2591</v>
      </c>
      <c r="D3878" s="3" t="str">
        <f t="shared" ref="D3878:D3879" si="1197">LEFT(C3878,5)&amp;"**"&amp;RIGHT(C3878,1)</f>
        <v>(합자)서**류</v>
      </c>
      <c r="E3878" s="3" t="s">
        <v>91</v>
      </c>
      <c r="F3878" s="3" t="s">
        <v>78</v>
      </c>
      <c r="G3878" s="3" t="s">
        <v>2592</v>
      </c>
      <c r="H3878" t="str">
        <f t="shared" ref="H3878:H3879" si="1198">LEFT(G3878,12)</f>
        <v>광주광역시 서구 화정동</v>
      </c>
    </row>
    <row r="3879" spans="1:8" x14ac:dyDescent="0.3">
      <c r="A3879" s="3" t="s">
        <v>20</v>
      </c>
      <c r="B3879" s="3" t="s">
        <v>2590</v>
      </c>
      <c r="C3879" s="3" t="s">
        <v>2591</v>
      </c>
      <c r="D3879" s="3" t="str">
        <f t="shared" si="1197"/>
        <v>(합자)서**류</v>
      </c>
      <c r="E3879" s="3" t="s">
        <v>69</v>
      </c>
      <c r="F3879" s="3" t="s">
        <v>78</v>
      </c>
      <c r="G3879" s="3" t="s">
        <v>2592</v>
      </c>
      <c r="H3879" t="str">
        <f t="shared" si="1198"/>
        <v>광주광역시 서구 화정동</v>
      </c>
    </row>
    <row r="3880" spans="1:8" x14ac:dyDescent="0.3">
      <c r="A3880" s="3" t="s">
        <v>20</v>
      </c>
      <c r="B3880" s="3" t="s">
        <v>2607</v>
      </c>
      <c r="C3880" s="3" t="s">
        <v>2608</v>
      </c>
      <c r="D3880" s="3" t="str">
        <f>LEFT(C3880,4)&amp;"******"&amp;RIGHT(C3880,3)</f>
        <v>(유)삼******대리점</v>
      </c>
      <c r="E3880" s="3" t="s">
        <v>69</v>
      </c>
      <c r="F3880" s="3" t="s">
        <v>78</v>
      </c>
      <c r="G3880" s="3" t="s">
        <v>2609</v>
      </c>
      <c r="H3880" t="str">
        <f>LEFT(G3880,12)</f>
        <v>광주광역시 서구 화정동</v>
      </c>
    </row>
    <row r="3881" spans="1:8" x14ac:dyDescent="0.3">
      <c r="A3881" s="3" t="s">
        <v>20</v>
      </c>
      <c r="B3881" s="3" t="s">
        <v>2593</v>
      </c>
      <c r="C3881" s="3" t="s">
        <v>2594</v>
      </c>
      <c r="D3881" s="3" t="str">
        <f>LEFT(C3881,4)&amp;"**"&amp;RIGHT(C3881,1)</f>
        <v>(주)지**획</v>
      </c>
      <c r="E3881" s="3" t="s">
        <v>69</v>
      </c>
      <c r="F3881" s="3" t="s">
        <v>13</v>
      </c>
      <c r="G3881" s="3" t="s">
        <v>2595</v>
      </c>
      <c r="H3881" t="str">
        <f>LEFT(G3881,12)</f>
        <v>광주광역시 서구 화정동</v>
      </c>
    </row>
    <row r="3882" spans="1:8" x14ac:dyDescent="0.3">
      <c r="A3882" s="3" t="s">
        <v>33</v>
      </c>
      <c r="B3882" s="3" t="s">
        <v>2610</v>
      </c>
      <c r="C3882" s="3" t="s">
        <v>2611</v>
      </c>
      <c r="D3882" s="3" t="str">
        <f>LEFT(C3882,1)&amp;"******"&amp;RIGHT(C3882,3)</f>
        <v>지******(주)</v>
      </c>
      <c r="E3882" s="3" t="s">
        <v>2629</v>
      </c>
      <c r="F3882" s="3" t="s">
        <v>47</v>
      </c>
      <c r="G3882" s="3" t="s">
        <v>2613</v>
      </c>
      <c r="H3882" t="str">
        <f>LEFT(G3882,14)</f>
        <v xml:space="preserve">광주광역시 서구 화정동  </v>
      </c>
    </row>
    <row r="3883" spans="1:8" x14ac:dyDescent="0.3">
      <c r="A3883" s="3" t="s">
        <v>33</v>
      </c>
      <c r="B3883" s="3" t="s">
        <v>2601</v>
      </c>
      <c r="C3883" s="3" t="s">
        <v>2602</v>
      </c>
      <c r="D3883" s="3" t="str">
        <f t="shared" ref="D3883" si="1199">LEFT(C3883,4)&amp;"**"&amp;RIGHT(C3883,1)</f>
        <v>(주)목**통</v>
      </c>
      <c r="E3883" s="3" t="s">
        <v>69</v>
      </c>
      <c r="F3883" s="3" t="s">
        <v>78</v>
      </c>
      <c r="G3883" s="3" t="s">
        <v>2603</v>
      </c>
      <c r="H3883" t="str">
        <f>LEFT(G3883,14)</f>
        <v xml:space="preserve">광주광역시 서구 화정동  </v>
      </c>
    </row>
    <row r="3884" spans="1:8" x14ac:dyDescent="0.3">
      <c r="A3884" s="3" t="s">
        <v>33</v>
      </c>
      <c r="B3884" s="3" t="s">
        <v>2604</v>
      </c>
      <c r="C3884" s="3" t="s">
        <v>2597</v>
      </c>
      <c r="D3884" s="3" t="str">
        <f>LEFT(C3884,4)&amp;"****"&amp;RIGHT(C3884,1)</f>
        <v>(주)타****업</v>
      </c>
      <c r="E3884" s="3" t="s">
        <v>91</v>
      </c>
      <c r="F3884" s="3" t="s">
        <v>78</v>
      </c>
      <c r="G3884" s="3" t="s">
        <v>2605</v>
      </c>
      <c r="H3884" t="str">
        <f>LEFT(G3884,12)</f>
        <v>광주광역시 서구 화정동</v>
      </c>
    </row>
    <row r="3885" spans="1:8" x14ac:dyDescent="0.3">
      <c r="A3885" s="3" t="s">
        <v>33</v>
      </c>
      <c r="B3885" s="3" t="s">
        <v>2607</v>
      </c>
      <c r="C3885" s="3" t="s">
        <v>2608</v>
      </c>
      <c r="D3885" s="3" t="str">
        <f>LEFT(C3885,4)&amp;"******"&amp;RIGHT(C3885,3)</f>
        <v>(유)삼******대리점</v>
      </c>
      <c r="E3885" s="3" t="s">
        <v>69</v>
      </c>
      <c r="F3885" s="3" t="s">
        <v>78</v>
      </c>
      <c r="G3885" s="3" t="s">
        <v>2609</v>
      </c>
      <c r="H3885" t="str">
        <f>LEFT(G3885,12)</f>
        <v>광주광역시 서구 화정동</v>
      </c>
    </row>
    <row r="3886" spans="1:8" x14ac:dyDescent="0.3">
      <c r="A3886" s="3" t="s">
        <v>33</v>
      </c>
      <c r="B3886" s="3" t="s">
        <v>2593</v>
      </c>
      <c r="C3886" s="3" t="s">
        <v>2594</v>
      </c>
      <c r="D3886" s="3" t="str">
        <f>LEFT(C3886,4)&amp;"**"&amp;RIGHT(C3886,1)</f>
        <v>(주)지**획</v>
      </c>
      <c r="E3886" s="3" t="s">
        <v>69</v>
      </c>
      <c r="F3886" s="3" t="s">
        <v>13</v>
      </c>
      <c r="G3886" s="3" t="s">
        <v>2595</v>
      </c>
      <c r="H3886" t="str">
        <f>LEFT(G3886,12)</f>
        <v>광주광역시 서구 화정동</v>
      </c>
    </row>
    <row r="3887" spans="1:8" x14ac:dyDescent="0.3">
      <c r="A3887" s="3" t="s">
        <v>33</v>
      </c>
      <c r="B3887" s="3" t="s">
        <v>2596</v>
      </c>
      <c r="C3887" s="3" t="s">
        <v>2597</v>
      </c>
      <c r="D3887" s="3" t="str">
        <f>LEFT(C3887,4)&amp;"****"&amp;RIGHT(C3887,1)</f>
        <v>(주)타****업</v>
      </c>
      <c r="E3887" s="3" t="s">
        <v>132</v>
      </c>
      <c r="F3887" s="3" t="s">
        <v>78</v>
      </c>
      <c r="G3887" s="3" t="s">
        <v>2598</v>
      </c>
      <c r="H3887" t="str">
        <f>LEFT(G3887,12)</f>
        <v>광주광역시 서구 화정동</v>
      </c>
    </row>
    <row r="3888" spans="1:8" x14ac:dyDescent="0.3">
      <c r="A3888" s="3" t="s">
        <v>58</v>
      </c>
      <c r="B3888" s="3" t="s">
        <v>2538</v>
      </c>
      <c r="C3888" s="3" t="s">
        <v>2535</v>
      </c>
      <c r="D3888" s="3" t="str">
        <f>LEFT(C3888,1)&amp;"******"&amp;RIGHT(C3888,4)</f>
        <v>남******주식회사</v>
      </c>
      <c r="E3888" s="3" t="s">
        <v>114</v>
      </c>
      <c r="F3888" s="3" t="s">
        <v>13</v>
      </c>
      <c r="G3888" s="3" t="s">
        <v>2537</v>
      </c>
      <c r="H3888" t="str">
        <f>LEFT(G3888,12)</f>
        <v>광주광역시 서구 매월동</v>
      </c>
    </row>
    <row r="3889" spans="1:8" x14ac:dyDescent="0.3">
      <c r="A3889" s="3" t="s">
        <v>22</v>
      </c>
      <c r="B3889" s="3" t="s">
        <v>2599</v>
      </c>
      <c r="C3889" s="3" t="s">
        <v>1217</v>
      </c>
      <c r="D3889" s="3" t="str">
        <f>LEFT(C3889,1)&amp;"***"&amp;RIGHT(C3889,3)</f>
        <v>삼***(주)</v>
      </c>
      <c r="E3889" s="3" t="s">
        <v>258</v>
      </c>
      <c r="F3889" s="3" t="s">
        <v>47</v>
      </c>
      <c r="G3889" s="3" t="s">
        <v>2600</v>
      </c>
      <c r="H3889" t="str">
        <f t="shared" ref="H3889" si="1200">LEFT(G3889,14)</f>
        <v xml:space="preserve">광주광역시 서구 화정동  </v>
      </c>
    </row>
    <row r="3890" spans="1:8" x14ac:dyDescent="0.3">
      <c r="A3890" s="3" t="s">
        <v>22</v>
      </c>
      <c r="B3890" s="3" t="s">
        <v>2601</v>
      </c>
      <c r="C3890" s="3" t="s">
        <v>2602</v>
      </c>
      <c r="D3890" s="3" t="str">
        <f t="shared" ref="D3890" si="1201">LEFT(C3890,4)&amp;"**"&amp;RIGHT(C3890,1)</f>
        <v>(주)목**통</v>
      </c>
      <c r="E3890" s="3" t="s">
        <v>68</v>
      </c>
      <c r="F3890" s="3" t="s">
        <v>78</v>
      </c>
      <c r="G3890" s="3" t="s">
        <v>2603</v>
      </c>
      <c r="H3890" t="str">
        <f>LEFT(G3890,14)</f>
        <v xml:space="preserve">광주광역시 서구 화정동  </v>
      </c>
    </row>
    <row r="3891" spans="1:8" x14ac:dyDescent="0.3">
      <c r="A3891" s="3" t="s">
        <v>20</v>
      </c>
      <c r="B3891" s="3" t="s">
        <v>2546</v>
      </c>
      <c r="C3891" s="3" t="s">
        <v>2543</v>
      </c>
      <c r="D3891" s="3" t="str">
        <f>LEFT(C3891,4)&amp;"***"&amp;RIGHT(C3891,1)</f>
        <v>(주)세***지</v>
      </c>
      <c r="E3891" s="3" t="s">
        <v>132</v>
      </c>
      <c r="F3891" s="3" t="s">
        <v>13</v>
      </c>
      <c r="G3891" s="3" t="s">
        <v>2544</v>
      </c>
      <c r="H3891" t="str">
        <f>LEFT(G3891,14)</f>
        <v xml:space="preserve">광주광역시 서구 매월동  </v>
      </c>
    </row>
    <row r="3892" spans="1:8" x14ac:dyDescent="0.3">
      <c r="A3892" s="3" t="s">
        <v>33</v>
      </c>
      <c r="B3892" s="3" t="s">
        <v>2547</v>
      </c>
      <c r="C3892" s="3" t="s">
        <v>2548</v>
      </c>
      <c r="D3892" s="3" t="str">
        <f>LEFT(C3892,1)&amp;"*********"&amp;RIGHT(C3892,1)</f>
        <v>지*********방</v>
      </c>
      <c r="E3892" s="3" t="s">
        <v>333</v>
      </c>
      <c r="F3892" s="3" t="s">
        <v>78</v>
      </c>
      <c r="G3892" s="3" t="s">
        <v>2549</v>
      </c>
      <c r="H3892" t="str">
        <f>LEFT(G3892,14)</f>
        <v xml:space="preserve">광주광역시 서구 농성동  </v>
      </c>
    </row>
    <row r="3893" spans="1:8" x14ac:dyDescent="0.3">
      <c r="A3893" s="3" t="s">
        <v>33</v>
      </c>
      <c r="B3893" s="3" t="s">
        <v>2571</v>
      </c>
      <c r="C3893" s="3" t="s">
        <v>2572</v>
      </c>
      <c r="D3893" s="3" t="str">
        <f t="shared" ref="D3893" si="1202">LEFT(C3893,1)&amp;"*"&amp;RIGHT(C3893,1)</f>
        <v>김*숙</v>
      </c>
      <c r="E3893" s="3" t="s">
        <v>91</v>
      </c>
      <c r="F3893" s="3" t="s">
        <v>47</v>
      </c>
      <c r="G3893" s="3" t="s">
        <v>2573</v>
      </c>
      <c r="H3893" t="str">
        <f>LEFT(G3893,12)</f>
        <v>광주광역시 서구 농성동</v>
      </c>
    </row>
    <row r="3894" spans="1:8" x14ac:dyDescent="0.3">
      <c r="A3894" s="3" t="s">
        <v>33</v>
      </c>
      <c r="B3894" s="3" t="s">
        <v>2530</v>
      </c>
      <c r="C3894" s="3" t="s">
        <v>2531</v>
      </c>
      <c r="D3894" s="3" t="str">
        <f t="shared" ref="D3894:D3895" si="1203">LEFT(C3894,1)&amp;"***"&amp;RIGHT(C3894,3)</f>
        <v>대***(주)</v>
      </c>
      <c r="E3894" s="3" t="s">
        <v>91</v>
      </c>
      <c r="F3894" s="3" t="s">
        <v>13</v>
      </c>
      <c r="G3894" s="3" t="s">
        <v>2532</v>
      </c>
      <c r="H3894" t="str">
        <f t="shared" ref="H3894:H3896" si="1204">LEFT(G3894,13)</f>
        <v xml:space="preserve">광주광역시 서구 농성동 </v>
      </c>
    </row>
    <row r="3895" spans="1:8" x14ac:dyDescent="0.3">
      <c r="A3895" s="3" t="s">
        <v>33</v>
      </c>
      <c r="B3895" s="3" t="s">
        <v>2533</v>
      </c>
      <c r="C3895" s="3" t="s">
        <v>2531</v>
      </c>
      <c r="D3895" s="3" t="str">
        <f t="shared" si="1203"/>
        <v>대***(주)</v>
      </c>
      <c r="E3895" s="3" t="s">
        <v>91</v>
      </c>
      <c r="F3895" s="3" t="s">
        <v>13</v>
      </c>
      <c r="G3895" s="3" t="s">
        <v>2532</v>
      </c>
      <c r="H3895" t="str">
        <f t="shared" si="1204"/>
        <v xml:space="preserve">광주광역시 서구 농성동 </v>
      </c>
    </row>
    <row r="3896" spans="1:8" x14ac:dyDescent="0.3">
      <c r="A3896" s="3" t="s">
        <v>33</v>
      </c>
      <c r="B3896" s="3" t="s">
        <v>2574</v>
      </c>
      <c r="C3896" s="3" t="s">
        <v>2575</v>
      </c>
      <c r="D3896" s="3" t="str">
        <f>LEFT(C3896,4)&amp;"***"&amp;RIGHT(C3896,1)</f>
        <v>주식회사***업</v>
      </c>
      <c r="E3896" s="3" t="s">
        <v>69</v>
      </c>
      <c r="F3896" s="3" t="s">
        <v>13</v>
      </c>
      <c r="G3896" s="3" t="s">
        <v>2576</v>
      </c>
      <c r="H3896" t="str">
        <f t="shared" si="1204"/>
        <v xml:space="preserve">광주광역시 서구 매월동 </v>
      </c>
    </row>
    <row r="3897" spans="1:8" x14ac:dyDescent="0.3">
      <c r="A3897" s="3" t="s">
        <v>33</v>
      </c>
      <c r="B3897" s="3" t="s">
        <v>2539</v>
      </c>
      <c r="C3897" s="3" t="s">
        <v>2540</v>
      </c>
      <c r="D3897" s="3" t="str">
        <f>LEFT(C3897,1)&amp;"*********"&amp;RIGHT(C3897,2)</f>
        <v>지*********법인</v>
      </c>
      <c r="E3897" s="3" t="s">
        <v>69</v>
      </c>
      <c r="F3897" s="3" t="s">
        <v>13</v>
      </c>
      <c r="G3897" s="3" t="s">
        <v>2541</v>
      </c>
      <c r="H3897" t="str">
        <f>LEFT(G3897,14)</f>
        <v xml:space="preserve">광주광역시 서구 매월동  </v>
      </c>
    </row>
    <row r="3898" spans="1:8" x14ac:dyDescent="0.3">
      <c r="A3898" s="3" t="s">
        <v>33</v>
      </c>
      <c r="B3898" s="3" t="s">
        <v>2542</v>
      </c>
      <c r="C3898" s="3" t="s">
        <v>2543</v>
      </c>
      <c r="D3898" s="3" t="str">
        <f t="shared" ref="D3898:D3900" si="1205">LEFT(C3898,4)&amp;"***"&amp;RIGHT(C3898,1)</f>
        <v>(주)세***지</v>
      </c>
      <c r="E3898" s="3" t="s">
        <v>69</v>
      </c>
      <c r="F3898" s="3" t="s">
        <v>13</v>
      </c>
      <c r="G3898" s="3" t="s">
        <v>2544</v>
      </c>
      <c r="H3898" t="str">
        <f t="shared" ref="H3898:H3900" si="1206">LEFT(G3898,14)</f>
        <v xml:space="preserve">광주광역시 서구 매월동  </v>
      </c>
    </row>
    <row r="3899" spans="1:8" x14ac:dyDescent="0.3">
      <c r="A3899" s="3" t="s">
        <v>33</v>
      </c>
      <c r="B3899" s="3" t="s">
        <v>2545</v>
      </c>
      <c r="C3899" s="3" t="s">
        <v>2543</v>
      </c>
      <c r="D3899" s="3" t="str">
        <f t="shared" si="1205"/>
        <v>(주)세***지</v>
      </c>
      <c r="E3899" s="3" t="s">
        <v>69</v>
      </c>
      <c r="F3899" s="3" t="s">
        <v>13</v>
      </c>
      <c r="G3899" s="3" t="s">
        <v>2544</v>
      </c>
      <c r="H3899" t="str">
        <f t="shared" si="1206"/>
        <v xml:space="preserve">광주광역시 서구 매월동  </v>
      </c>
    </row>
    <row r="3900" spans="1:8" x14ac:dyDescent="0.3">
      <c r="A3900" s="3" t="s">
        <v>33</v>
      </c>
      <c r="B3900" s="3" t="s">
        <v>2546</v>
      </c>
      <c r="C3900" s="3" t="s">
        <v>2543</v>
      </c>
      <c r="D3900" s="3" t="str">
        <f t="shared" si="1205"/>
        <v>(주)세***지</v>
      </c>
      <c r="E3900" s="3" t="s">
        <v>132</v>
      </c>
      <c r="F3900" s="3" t="s">
        <v>13</v>
      </c>
      <c r="G3900" s="3" t="s">
        <v>2544</v>
      </c>
      <c r="H3900" t="str">
        <f t="shared" si="1206"/>
        <v xml:space="preserve">광주광역시 서구 매월동  </v>
      </c>
    </row>
    <row r="3901" spans="1:8" x14ac:dyDescent="0.3">
      <c r="A3901" s="3" t="s">
        <v>38</v>
      </c>
      <c r="B3901" s="3" t="s">
        <v>2530</v>
      </c>
      <c r="C3901" s="3" t="s">
        <v>2531</v>
      </c>
      <c r="D3901" s="3" t="str">
        <f t="shared" ref="D3901:D3902" si="1207">LEFT(C3901,1)&amp;"***"&amp;RIGHT(C3901,3)</f>
        <v>대***(주)</v>
      </c>
      <c r="E3901" s="3" t="s">
        <v>120</v>
      </c>
      <c r="F3901" s="3" t="s">
        <v>13</v>
      </c>
      <c r="G3901" s="3" t="s">
        <v>2532</v>
      </c>
      <c r="H3901" t="str">
        <f t="shared" ref="H3901:H3902" si="1208">LEFT(G3901,13)</f>
        <v xml:space="preserve">광주광역시 서구 농성동 </v>
      </c>
    </row>
    <row r="3902" spans="1:8" x14ac:dyDescent="0.3">
      <c r="A3902" s="3" t="s">
        <v>38</v>
      </c>
      <c r="B3902" s="3" t="s">
        <v>2533</v>
      </c>
      <c r="C3902" s="3" t="s">
        <v>2531</v>
      </c>
      <c r="D3902" s="3" t="str">
        <f t="shared" si="1207"/>
        <v>대***(주)</v>
      </c>
      <c r="E3902" s="3" t="s">
        <v>120</v>
      </c>
      <c r="F3902" s="3" t="s">
        <v>13</v>
      </c>
      <c r="G3902" s="3" t="s">
        <v>2532</v>
      </c>
      <c r="H3902" t="str">
        <f t="shared" si="1208"/>
        <v xml:space="preserve">광주광역시 서구 농성동 </v>
      </c>
    </row>
    <row r="3903" spans="1:8" x14ac:dyDescent="0.3">
      <c r="A3903" s="3" t="s">
        <v>38</v>
      </c>
      <c r="B3903" s="3" t="s">
        <v>2539</v>
      </c>
      <c r="C3903" s="3" t="s">
        <v>2540</v>
      </c>
      <c r="D3903" s="3" t="str">
        <f>LEFT(C3903,1)&amp;"*********"&amp;RIGHT(C3903,2)</f>
        <v>지*********법인</v>
      </c>
      <c r="E3903" s="3" t="s">
        <v>81</v>
      </c>
      <c r="F3903" s="3" t="s">
        <v>13</v>
      </c>
      <c r="G3903" s="3" t="s">
        <v>2541</v>
      </c>
      <c r="H3903" t="str">
        <f>LEFT(G3903,14)</f>
        <v xml:space="preserve">광주광역시 서구 매월동  </v>
      </c>
    </row>
    <row r="3904" spans="1:8" x14ac:dyDescent="0.3">
      <c r="A3904" s="3" t="s">
        <v>38</v>
      </c>
      <c r="B3904" s="3" t="s">
        <v>2545</v>
      </c>
      <c r="C3904" s="3" t="s">
        <v>2543</v>
      </c>
      <c r="D3904" s="3" t="str">
        <f t="shared" ref="D3904:D3905" si="1209">LEFT(C3904,4)&amp;"***"&amp;RIGHT(C3904,1)</f>
        <v>(주)세***지</v>
      </c>
      <c r="E3904" s="3" t="s">
        <v>81</v>
      </c>
      <c r="F3904" s="3" t="s">
        <v>13</v>
      </c>
      <c r="G3904" s="3" t="s">
        <v>2544</v>
      </c>
      <c r="H3904" t="str">
        <f t="shared" ref="H3904:H3905" si="1210">LEFT(G3904,14)</f>
        <v xml:space="preserve">광주광역시 서구 매월동  </v>
      </c>
    </row>
    <row r="3905" spans="1:8" x14ac:dyDescent="0.3">
      <c r="A3905" s="3" t="s">
        <v>38</v>
      </c>
      <c r="B3905" s="3" t="s">
        <v>2546</v>
      </c>
      <c r="C3905" s="3" t="s">
        <v>2543</v>
      </c>
      <c r="D3905" s="3" t="str">
        <f t="shared" si="1209"/>
        <v>(주)세***지</v>
      </c>
      <c r="E3905" s="3" t="s">
        <v>127</v>
      </c>
      <c r="F3905" s="3" t="s">
        <v>13</v>
      </c>
      <c r="G3905" s="3" t="s">
        <v>2544</v>
      </c>
      <c r="H3905" t="str">
        <f t="shared" si="1210"/>
        <v xml:space="preserve">광주광역시 서구 매월동  </v>
      </c>
    </row>
    <row r="3906" spans="1:8" x14ac:dyDescent="0.3">
      <c r="A3906" s="3" t="s">
        <v>36</v>
      </c>
      <c r="B3906" s="3" t="s">
        <v>2571</v>
      </c>
      <c r="C3906" s="3" t="s">
        <v>2572</v>
      </c>
      <c r="D3906" s="3" t="str">
        <f t="shared" ref="D3906" si="1211">LEFT(C3906,1)&amp;"*"&amp;RIGHT(C3906,1)</f>
        <v>김*숙</v>
      </c>
      <c r="E3906" s="3" t="s">
        <v>120</v>
      </c>
      <c r="F3906" s="3" t="s">
        <v>47</v>
      </c>
      <c r="G3906" s="3" t="s">
        <v>2573</v>
      </c>
      <c r="H3906" t="str">
        <f>LEFT(G3906,12)</f>
        <v>광주광역시 서구 농성동</v>
      </c>
    </row>
    <row r="3907" spans="1:8" x14ac:dyDescent="0.3">
      <c r="A3907" s="3" t="s">
        <v>36</v>
      </c>
      <c r="B3907" s="3" t="s">
        <v>2530</v>
      </c>
      <c r="C3907" s="3" t="s">
        <v>2531</v>
      </c>
      <c r="D3907" s="3" t="str">
        <f t="shared" ref="D3907:D3908" si="1212">LEFT(C3907,1)&amp;"***"&amp;RIGHT(C3907,3)</f>
        <v>대***(주)</v>
      </c>
      <c r="E3907" s="3" t="s">
        <v>120</v>
      </c>
      <c r="F3907" s="3" t="s">
        <v>13</v>
      </c>
      <c r="G3907" s="3" t="s">
        <v>2532</v>
      </c>
      <c r="H3907" t="str">
        <f t="shared" ref="H3907:H3908" si="1213">LEFT(G3907,13)</f>
        <v xml:space="preserve">광주광역시 서구 농성동 </v>
      </c>
    </row>
    <row r="3908" spans="1:8" x14ac:dyDescent="0.3">
      <c r="A3908" s="3" t="s">
        <v>36</v>
      </c>
      <c r="B3908" s="3" t="s">
        <v>2533</v>
      </c>
      <c r="C3908" s="3" t="s">
        <v>2531</v>
      </c>
      <c r="D3908" s="3" t="str">
        <f t="shared" si="1212"/>
        <v>대***(주)</v>
      </c>
      <c r="E3908" s="3" t="s">
        <v>120</v>
      </c>
      <c r="F3908" s="3" t="s">
        <v>13</v>
      </c>
      <c r="G3908" s="3" t="s">
        <v>2532</v>
      </c>
      <c r="H3908" t="str">
        <f t="shared" si="1213"/>
        <v xml:space="preserve">광주광역시 서구 농성동 </v>
      </c>
    </row>
    <row r="3909" spans="1:8" x14ac:dyDescent="0.3">
      <c r="A3909" s="3" t="s">
        <v>22</v>
      </c>
      <c r="B3909" s="3" t="s">
        <v>2547</v>
      </c>
      <c r="C3909" s="3" t="s">
        <v>2548</v>
      </c>
      <c r="D3909" s="3" t="str">
        <f>LEFT(C3909,1)&amp;"*********"&amp;RIGHT(C3909,1)</f>
        <v>지*********방</v>
      </c>
      <c r="E3909" s="3" t="s">
        <v>355</v>
      </c>
      <c r="F3909" s="3" t="s">
        <v>78</v>
      </c>
      <c r="G3909" s="3" t="s">
        <v>2549</v>
      </c>
      <c r="H3909" t="str">
        <f>LEFT(G3909,14)</f>
        <v xml:space="preserve">광주광역시 서구 농성동  </v>
      </c>
    </row>
    <row r="3910" spans="1:8" x14ac:dyDescent="0.3">
      <c r="A3910" s="3" t="s">
        <v>22</v>
      </c>
      <c r="B3910" s="3" t="s">
        <v>2571</v>
      </c>
      <c r="C3910" s="3" t="s">
        <v>2572</v>
      </c>
      <c r="D3910" s="3" t="str">
        <f t="shared" ref="D3910" si="1214">LEFT(C3910,1)&amp;"*"&amp;RIGHT(C3910,1)</f>
        <v>김*숙</v>
      </c>
      <c r="E3910" s="3" t="s">
        <v>187</v>
      </c>
      <c r="F3910" s="3" t="s">
        <v>13</v>
      </c>
      <c r="G3910" s="3" t="s">
        <v>2573</v>
      </c>
      <c r="H3910" t="str">
        <f>LEFT(G3910,12)</f>
        <v>광주광역시 서구 농성동</v>
      </c>
    </row>
    <row r="3911" spans="1:8" x14ac:dyDescent="0.3">
      <c r="A3911" s="3" t="s">
        <v>22</v>
      </c>
      <c r="B3911" s="3" t="s">
        <v>2530</v>
      </c>
      <c r="C3911" s="3" t="s">
        <v>2531</v>
      </c>
      <c r="D3911" s="3" t="str">
        <f>LEFT(C3911,1)&amp;"***"&amp;RIGHT(C3911,3)</f>
        <v>대***(주)</v>
      </c>
      <c r="E3911" s="3" t="s">
        <v>187</v>
      </c>
      <c r="F3911" s="3" t="s">
        <v>13</v>
      </c>
      <c r="G3911" s="3" t="s">
        <v>2532</v>
      </c>
      <c r="H3911" t="str">
        <f>LEFT(G3911,13)</f>
        <v xml:space="preserve">광주광역시 서구 농성동 </v>
      </c>
    </row>
    <row r="3912" spans="1:8" x14ac:dyDescent="0.3">
      <c r="A3912" s="3" t="s">
        <v>22</v>
      </c>
      <c r="B3912" s="3" t="s">
        <v>2574</v>
      </c>
      <c r="C3912" s="3" t="s">
        <v>2575</v>
      </c>
      <c r="D3912" s="3" t="str">
        <f>LEFT(C3912,4)&amp;"***"&amp;RIGHT(C3912,1)</f>
        <v>주식회사***업</v>
      </c>
      <c r="E3912" s="3" t="s">
        <v>68</v>
      </c>
      <c r="F3912" s="3" t="s">
        <v>13</v>
      </c>
      <c r="G3912" s="3" t="s">
        <v>2576</v>
      </c>
      <c r="H3912" t="str">
        <f t="shared" ref="H3912" si="1215">LEFT(G3912,13)</f>
        <v xml:space="preserve">광주광역시 서구 매월동 </v>
      </c>
    </row>
    <row r="3913" spans="1:8" x14ac:dyDescent="0.3">
      <c r="A3913" s="3" t="s">
        <v>22</v>
      </c>
      <c r="B3913" s="3" t="s">
        <v>2542</v>
      </c>
      <c r="C3913" s="3" t="s">
        <v>2543</v>
      </c>
      <c r="D3913" s="3" t="str">
        <f t="shared" ref="D3913:D3915" si="1216">LEFT(C3913,4)&amp;"***"&amp;RIGHT(C3913,1)</f>
        <v>(주)세***지</v>
      </c>
      <c r="E3913" s="3" t="s">
        <v>68</v>
      </c>
      <c r="F3913" s="3" t="s">
        <v>13</v>
      </c>
      <c r="G3913" s="3" t="s">
        <v>2544</v>
      </c>
      <c r="H3913" t="str">
        <f t="shared" ref="H3913:H3915" si="1217">LEFT(G3913,14)</f>
        <v xml:space="preserve">광주광역시 서구 매월동  </v>
      </c>
    </row>
    <row r="3914" spans="1:8" x14ac:dyDescent="0.3">
      <c r="A3914" s="3" t="s">
        <v>22</v>
      </c>
      <c r="B3914" s="3" t="s">
        <v>2545</v>
      </c>
      <c r="C3914" s="3" t="s">
        <v>2543</v>
      </c>
      <c r="D3914" s="3" t="str">
        <f t="shared" si="1216"/>
        <v>(주)세***지</v>
      </c>
      <c r="E3914" s="3" t="s">
        <v>68</v>
      </c>
      <c r="F3914" s="3" t="s">
        <v>13</v>
      </c>
      <c r="G3914" s="3" t="s">
        <v>2544</v>
      </c>
      <c r="H3914" t="str">
        <f t="shared" si="1217"/>
        <v xml:space="preserve">광주광역시 서구 매월동  </v>
      </c>
    </row>
    <row r="3915" spans="1:8" x14ac:dyDescent="0.3">
      <c r="A3915" s="3" t="s">
        <v>22</v>
      </c>
      <c r="B3915" s="3" t="s">
        <v>2546</v>
      </c>
      <c r="C3915" s="3" t="s">
        <v>2543</v>
      </c>
      <c r="D3915" s="3" t="str">
        <f t="shared" si="1216"/>
        <v>(주)세***지</v>
      </c>
      <c r="E3915" s="3" t="s">
        <v>129</v>
      </c>
      <c r="F3915" s="3" t="s">
        <v>13</v>
      </c>
      <c r="G3915" s="3" t="s">
        <v>2544</v>
      </c>
      <c r="H3915" t="str">
        <f t="shared" si="1217"/>
        <v xml:space="preserve">광주광역시 서구 매월동  </v>
      </c>
    </row>
    <row r="3916" spans="1:8" x14ac:dyDescent="0.3">
      <c r="A3916" s="3" t="s">
        <v>9</v>
      </c>
      <c r="B3916" s="3" t="s">
        <v>2547</v>
      </c>
      <c r="C3916" s="3" t="s">
        <v>2548</v>
      </c>
      <c r="D3916" s="3" t="str">
        <f>LEFT(C3916,1)&amp;"*********"&amp;RIGHT(C3916,1)</f>
        <v>지*********방</v>
      </c>
      <c r="E3916" s="3" t="s">
        <v>356</v>
      </c>
      <c r="F3916" s="3" t="s">
        <v>78</v>
      </c>
      <c r="G3916" s="3" t="s">
        <v>2549</v>
      </c>
      <c r="H3916" t="str">
        <f>LEFT(G3916,14)</f>
        <v xml:space="preserve">광주광역시 서구 농성동  </v>
      </c>
    </row>
    <row r="3917" spans="1:8" x14ac:dyDescent="0.3">
      <c r="A3917" s="3" t="s">
        <v>9</v>
      </c>
      <c r="B3917" s="3" t="s">
        <v>2571</v>
      </c>
      <c r="C3917" s="3" t="s">
        <v>2572</v>
      </c>
      <c r="D3917" s="3" t="str">
        <f t="shared" ref="D3917" si="1218">LEFT(C3917,1)&amp;"*"&amp;RIGHT(C3917,1)</f>
        <v>김*숙</v>
      </c>
      <c r="E3917" s="3" t="s">
        <v>148</v>
      </c>
      <c r="F3917" s="3" t="s">
        <v>47</v>
      </c>
      <c r="G3917" s="3" t="s">
        <v>2573</v>
      </c>
      <c r="H3917" t="str">
        <f>LEFT(G3917,12)</f>
        <v>광주광역시 서구 농성동</v>
      </c>
    </row>
    <row r="3918" spans="1:8" x14ac:dyDescent="0.3">
      <c r="A3918" s="3" t="s">
        <v>9</v>
      </c>
      <c r="B3918" s="3" t="s">
        <v>2530</v>
      </c>
      <c r="C3918" s="3" t="s">
        <v>2531</v>
      </c>
      <c r="D3918" s="3" t="str">
        <f t="shared" ref="D3918:D3919" si="1219">LEFT(C3918,1)&amp;"***"&amp;RIGHT(C3918,3)</f>
        <v>대***(주)</v>
      </c>
      <c r="E3918" s="3" t="s">
        <v>148</v>
      </c>
      <c r="F3918" s="3" t="s">
        <v>13</v>
      </c>
      <c r="G3918" s="3" t="s">
        <v>2532</v>
      </c>
      <c r="H3918" t="str">
        <f t="shared" ref="H3918:H3920" si="1220">LEFT(G3918,13)</f>
        <v xml:space="preserve">광주광역시 서구 농성동 </v>
      </c>
    </row>
    <row r="3919" spans="1:8" x14ac:dyDescent="0.3">
      <c r="A3919" s="3" t="s">
        <v>9</v>
      </c>
      <c r="B3919" s="3" t="s">
        <v>2533</v>
      </c>
      <c r="C3919" s="3" t="s">
        <v>2531</v>
      </c>
      <c r="D3919" s="3" t="str">
        <f t="shared" si="1219"/>
        <v>대***(주)</v>
      </c>
      <c r="E3919" s="3" t="s">
        <v>148</v>
      </c>
      <c r="F3919" s="3" t="s">
        <v>13</v>
      </c>
      <c r="G3919" s="3" t="s">
        <v>2532</v>
      </c>
      <c r="H3919" t="str">
        <f t="shared" si="1220"/>
        <v xml:space="preserve">광주광역시 서구 농성동 </v>
      </c>
    </row>
    <row r="3920" spans="1:8" x14ac:dyDescent="0.3">
      <c r="A3920" s="3" t="s">
        <v>9</v>
      </c>
      <c r="B3920" s="3" t="s">
        <v>2574</v>
      </c>
      <c r="C3920" s="3" t="s">
        <v>2575</v>
      </c>
      <c r="D3920" s="3" t="str">
        <f>LEFT(C3920,4)&amp;"***"&amp;RIGHT(C3920,1)</f>
        <v>주식회사***업</v>
      </c>
      <c r="E3920" s="3" t="s">
        <v>66</v>
      </c>
      <c r="F3920" s="3" t="s">
        <v>13</v>
      </c>
      <c r="G3920" s="3" t="s">
        <v>2576</v>
      </c>
      <c r="H3920" t="str">
        <f t="shared" si="1220"/>
        <v xml:space="preserve">광주광역시 서구 매월동 </v>
      </c>
    </row>
    <row r="3921" spans="1:8" x14ac:dyDescent="0.3">
      <c r="A3921" s="3" t="s">
        <v>9</v>
      </c>
      <c r="B3921" s="3" t="s">
        <v>2539</v>
      </c>
      <c r="C3921" s="3" t="s">
        <v>2540</v>
      </c>
      <c r="D3921" s="3" t="str">
        <f>LEFT(C3921,1)&amp;"*********"&amp;RIGHT(C3921,2)</f>
        <v>지*********법인</v>
      </c>
      <c r="E3921" s="3" t="s">
        <v>66</v>
      </c>
      <c r="F3921" s="3" t="s">
        <v>13</v>
      </c>
      <c r="G3921" s="3" t="s">
        <v>2541</v>
      </c>
      <c r="H3921" t="str">
        <f>LEFT(G3921,14)</f>
        <v xml:space="preserve">광주광역시 서구 매월동  </v>
      </c>
    </row>
    <row r="3922" spans="1:8" x14ac:dyDescent="0.3">
      <c r="A3922" s="3" t="s">
        <v>9</v>
      </c>
      <c r="B3922" s="3" t="s">
        <v>2542</v>
      </c>
      <c r="C3922" s="3" t="s">
        <v>2543</v>
      </c>
      <c r="D3922" s="3" t="str">
        <f t="shared" ref="D3922:D3923" si="1221">LEFT(C3922,4)&amp;"***"&amp;RIGHT(C3922,1)</f>
        <v>(주)세***지</v>
      </c>
      <c r="E3922" s="3" t="s">
        <v>66</v>
      </c>
      <c r="F3922" s="3" t="s">
        <v>13</v>
      </c>
      <c r="G3922" s="3" t="s">
        <v>2544</v>
      </c>
      <c r="H3922" t="str">
        <f t="shared" ref="H3922:H3923" si="1222">LEFT(G3922,14)</f>
        <v xml:space="preserve">광주광역시 서구 매월동  </v>
      </c>
    </row>
    <row r="3923" spans="1:8" x14ac:dyDescent="0.3">
      <c r="A3923" s="3" t="s">
        <v>9</v>
      </c>
      <c r="B3923" s="3" t="s">
        <v>2545</v>
      </c>
      <c r="C3923" s="3" t="s">
        <v>2543</v>
      </c>
      <c r="D3923" s="3" t="str">
        <f t="shared" si="1221"/>
        <v>(주)세***지</v>
      </c>
      <c r="E3923" s="3" t="s">
        <v>66</v>
      </c>
      <c r="F3923" s="3" t="s">
        <v>13</v>
      </c>
      <c r="G3923" s="3" t="s">
        <v>2544</v>
      </c>
      <c r="H3923" t="str">
        <f t="shared" si="1222"/>
        <v xml:space="preserve">광주광역시 서구 매월동  </v>
      </c>
    </row>
    <row r="3924" spans="1:8" x14ac:dyDescent="0.3">
      <c r="A3924" s="3" t="s">
        <v>15</v>
      </c>
      <c r="B3924" s="3" t="s">
        <v>2630</v>
      </c>
      <c r="C3924" s="3" t="s">
        <v>2631</v>
      </c>
      <c r="D3924" s="3" t="str">
        <f>LEFT(C3924,4)&amp;"***"&amp;RIGHT(C3924,1)</f>
        <v>주식회사***스</v>
      </c>
      <c r="E3924" s="3" t="s">
        <v>2632</v>
      </c>
      <c r="F3924" s="3" t="s">
        <v>47</v>
      </c>
      <c r="G3924" s="3" t="s">
        <v>2633</v>
      </c>
      <c r="H3924" t="str">
        <f>LEFT(G3924,12)</f>
        <v>광주광역시 서구 농성동</v>
      </c>
    </row>
    <row r="3925" spans="1:8" x14ac:dyDescent="0.3">
      <c r="A3925" s="3" t="s">
        <v>15</v>
      </c>
      <c r="B3925" s="3" t="s">
        <v>2547</v>
      </c>
      <c r="C3925" s="3" t="s">
        <v>2548</v>
      </c>
      <c r="D3925" s="3" t="str">
        <f>LEFT(C3925,1)&amp;"*********"&amp;RIGHT(C3925,1)</f>
        <v>지*********방</v>
      </c>
      <c r="E3925" s="3" t="s">
        <v>356</v>
      </c>
      <c r="F3925" s="3" t="s">
        <v>78</v>
      </c>
      <c r="G3925" s="3" t="s">
        <v>2549</v>
      </c>
      <c r="H3925" t="str">
        <f>LEFT(G3925,14)</f>
        <v xml:space="preserve">광주광역시 서구 농성동  </v>
      </c>
    </row>
    <row r="3926" spans="1:8" x14ac:dyDescent="0.3">
      <c r="A3926" s="3" t="s">
        <v>15</v>
      </c>
      <c r="B3926" s="3" t="s">
        <v>2571</v>
      </c>
      <c r="C3926" s="3" t="s">
        <v>2572</v>
      </c>
      <c r="D3926" s="3" t="str">
        <f t="shared" ref="D3926" si="1223">LEFT(C3926,1)&amp;"*"&amp;RIGHT(C3926,1)</f>
        <v>김*숙</v>
      </c>
      <c r="E3926" s="3" t="s">
        <v>148</v>
      </c>
      <c r="F3926" s="3" t="s">
        <v>47</v>
      </c>
      <c r="G3926" s="3" t="s">
        <v>2573</v>
      </c>
      <c r="H3926" t="str">
        <f>LEFT(G3926,12)</f>
        <v>광주광역시 서구 농성동</v>
      </c>
    </row>
    <row r="3927" spans="1:8" x14ac:dyDescent="0.3">
      <c r="A3927" s="3" t="s">
        <v>15</v>
      </c>
      <c r="B3927" s="3" t="s">
        <v>2530</v>
      </c>
      <c r="C3927" s="3" t="s">
        <v>2531</v>
      </c>
      <c r="D3927" s="3" t="str">
        <f t="shared" ref="D3927:D3928" si="1224">LEFT(C3927,1)&amp;"***"&amp;RIGHT(C3927,3)</f>
        <v>대***(주)</v>
      </c>
      <c r="E3927" s="3" t="s">
        <v>148</v>
      </c>
      <c r="F3927" s="3" t="s">
        <v>13</v>
      </c>
      <c r="G3927" s="3" t="s">
        <v>2532</v>
      </c>
      <c r="H3927" t="str">
        <f t="shared" ref="H3927:H3929" si="1225">LEFT(G3927,13)</f>
        <v xml:space="preserve">광주광역시 서구 농성동 </v>
      </c>
    </row>
    <row r="3928" spans="1:8" x14ac:dyDescent="0.3">
      <c r="A3928" s="3" t="s">
        <v>15</v>
      </c>
      <c r="B3928" s="3" t="s">
        <v>2533</v>
      </c>
      <c r="C3928" s="3" t="s">
        <v>2531</v>
      </c>
      <c r="D3928" s="3" t="str">
        <f t="shared" si="1224"/>
        <v>대***(주)</v>
      </c>
      <c r="E3928" s="3" t="s">
        <v>148</v>
      </c>
      <c r="F3928" s="3" t="s">
        <v>13</v>
      </c>
      <c r="G3928" s="3" t="s">
        <v>2532</v>
      </c>
      <c r="H3928" t="str">
        <f t="shared" si="1225"/>
        <v xml:space="preserve">광주광역시 서구 농성동 </v>
      </c>
    </row>
    <row r="3929" spans="1:8" x14ac:dyDescent="0.3">
      <c r="A3929" s="3" t="s">
        <v>15</v>
      </c>
      <c r="B3929" s="3" t="s">
        <v>2574</v>
      </c>
      <c r="C3929" s="3" t="s">
        <v>2575</v>
      </c>
      <c r="D3929" s="3" t="str">
        <f>LEFT(C3929,4)&amp;"***"&amp;RIGHT(C3929,1)</f>
        <v>주식회사***업</v>
      </c>
      <c r="E3929" s="3" t="s">
        <v>66</v>
      </c>
      <c r="F3929" s="3" t="s">
        <v>13</v>
      </c>
      <c r="G3929" s="3" t="s">
        <v>2576</v>
      </c>
      <c r="H3929" t="str">
        <f t="shared" si="1225"/>
        <v xml:space="preserve">광주광역시 서구 매월동 </v>
      </c>
    </row>
    <row r="3930" spans="1:8" x14ac:dyDescent="0.3">
      <c r="A3930" s="3" t="s">
        <v>15</v>
      </c>
      <c r="B3930" s="3" t="s">
        <v>2634</v>
      </c>
      <c r="C3930" s="3" t="s">
        <v>2635</v>
      </c>
      <c r="D3930" s="3" t="str">
        <f>LEFT(C3930,4)&amp;"****"&amp;RIGHT(C3930,1)</f>
        <v>(주)일****설</v>
      </c>
      <c r="E3930" s="3" t="s">
        <v>66</v>
      </c>
      <c r="F3930" s="3" t="s">
        <v>47</v>
      </c>
      <c r="G3930" s="3" t="s">
        <v>2636</v>
      </c>
      <c r="H3930" t="str">
        <f>LEFT(G3930,14)</f>
        <v xml:space="preserve">광주광역시 서구 매월동  </v>
      </c>
    </row>
    <row r="3931" spans="1:8" x14ac:dyDescent="0.3">
      <c r="A3931" s="3" t="s">
        <v>15</v>
      </c>
      <c r="B3931" s="3" t="s">
        <v>2539</v>
      </c>
      <c r="C3931" s="3" t="s">
        <v>2540</v>
      </c>
      <c r="D3931" s="3" t="str">
        <f>LEFT(C3931,1)&amp;"*********"&amp;RIGHT(C3931,2)</f>
        <v>지*********법인</v>
      </c>
      <c r="E3931" s="3" t="s">
        <v>66</v>
      </c>
      <c r="F3931" s="3" t="s">
        <v>13</v>
      </c>
      <c r="G3931" s="3" t="s">
        <v>2541</v>
      </c>
      <c r="H3931" t="str">
        <f>LEFT(G3931,14)</f>
        <v xml:space="preserve">광주광역시 서구 매월동  </v>
      </c>
    </row>
    <row r="3932" spans="1:8" x14ac:dyDescent="0.3">
      <c r="A3932" s="3" t="s">
        <v>15</v>
      </c>
      <c r="B3932" s="3" t="s">
        <v>2542</v>
      </c>
      <c r="C3932" s="3" t="s">
        <v>2543</v>
      </c>
      <c r="D3932" s="3" t="str">
        <f t="shared" ref="D3932:D3933" si="1226">LEFT(C3932,4)&amp;"***"&amp;RIGHT(C3932,1)</f>
        <v>(주)세***지</v>
      </c>
      <c r="E3932" s="3" t="s">
        <v>66</v>
      </c>
      <c r="F3932" s="3" t="s">
        <v>13</v>
      </c>
      <c r="G3932" s="3" t="s">
        <v>2544</v>
      </c>
      <c r="H3932" t="str">
        <f t="shared" ref="H3932:H3933" si="1227">LEFT(G3932,14)</f>
        <v xml:space="preserve">광주광역시 서구 매월동  </v>
      </c>
    </row>
    <row r="3933" spans="1:8" x14ac:dyDescent="0.3">
      <c r="A3933" s="3" t="s">
        <v>15</v>
      </c>
      <c r="B3933" s="3" t="s">
        <v>2546</v>
      </c>
      <c r="C3933" s="3" t="s">
        <v>2543</v>
      </c>
      <c r="D3933" s="3" t="str">
        <f t="shared" si="1226"/>
        <v>(주)세***지</v>
      </c>
      <c r="E3933" s="3" t="s">
        <v>125</v>
      </c>
      <c r="F3933" s="3" t="s">
        <v>13</v>
      </c>
      <c r="G3933" s="3" t="s">
        <v>2544</v>
      </c>
      <c r="H3933" t="str">
        <f t="shared" si="1227"/>
        <v xml:space="preserve">광주광역시 서구 매월동  </v>
      </c>
    </row>
    <row r="3934" spans="1:8" x14ac:dyDescent="0.3">
      <c r="A3934" s="3" t="s">
        <v>20</v>
      </c>
      <c r="B3934" s="3" t="s">
        <v>2547</v>
      </c>
      <c r="C3934" s="3" t="s">
        <v>2548</v>
      </c>
      <c r="D3934" s="3" t="str">
        <f>LEFT(C3934,1)&amp;"*********"&amp;RIGHT(C3934,1)</f>
        <v>지*********방</v>
      </c>
      <c r="E3934" s="3" t="s">
        <v>1228</v>
      </c>
      <c r="F3934" s="3" t="s">
        <v>78</v>
      </c>
      <c r="G3934" s="3" t="s">
        <v>2549</v>
      </c>
      <c r="H3934" t="str">
        <f>LEFT(G3934,14)</f>
        <v xml:space="preserve">광주광역시 서구 농성동  </v>
      </c>
    </row>
    <row r="3935" spans="1:8" x14ac:dyDescent="0.3">
      <c r="A3935" s="3" t="s">
        <v>20</v>
      </c>
      <c r="B3935" s="3" t="s">
        <v>2530</v>
      </c>
      <c r="C3935" s="3" t="s">
        <v>2531</v>
      </c>
      <c r="D3935" s="3" t="str">
        <f t="shared" ref="D3935:D3936" si="1228">LEFT(C3935,1)&amp;"***"&amp;RIGHT(C3935,3)</f>
        <v>대***(주)</v>
      </c>
      <c r="E3935" s="3" t="s">
        <v>91</v>
      </c>
      <c r="F3935" s="3" t="s">
        <v>13</v>
      </c>
      <c r="G3935" s="3" t="s">
        <v>2532</v>
      </c>
      <c r="H3935" t="str">
        <f t="shared" ref="H3935:H3936" si="1229">LEFT(G3935,13)</f>
        <v xml:space="preserve">광주광역시 서구 농성동 </v>
      </c>
    </row>
    <row r="3936" spans="1:8" x14ac:dyDescent="0.3">
      <c r="A3936" s="3" t="s">
        <v>20</v>
      </c>
      <c r="B3936" s="3" t="s">
        <v>2533</v>
      </c>
      <c r="C3936" s="3" t="s">
        <v>2531</v>
      </c>
      <c r="D3936" s="3" t="str">
        <f t="shared" si="1228"/>
        <v>대***(주)</v>
      </c>
      <c r="E3936" s="3" t="s">
        <v>91</v>
      </c>
      <c r="F3936" s="3" t="s">
        <v>13</v>
      </c>
      <c r="G3936" s="3" t="s">
        <v>2532</v>
      </c>
      <c r="H3936" t="str">
        <f t="shared" si="1229"/>
        <v xml:space="preserve">광주광역시 서구 농성동 </v>
      </c>
    </row>
    <row r="3937" spans="1:8" x14ac:dyDescent="0.3">
      <c r="A3937" s="3" t="s">
        <v>28</v>
      </c>
      <c r="B3937" s="3" t="s">
        <v>2593</v>
      </c>
      <c r="C3937" s="3" t="s">
        <v>2594</v>
      </c>
      <c r="D3937" s="3" t="str">
        <f>LEFT(C3937,4)&amp;"**"&amp;RIGHT(C3937,1)</f>
        <v>(주)지**획</v>
      </c>
      <c r="E3937" s="3" t="s">
        <v>80</v>
      </c>
      <c r="F3937" s="3" t="s">
        <v>13</v>
      </c>
      <c r="G3937" s="3" t="s">
        <v>2595</v>
      </c>
      <c r="H3937" t="str">
        <f>LEFT(G3937,12)</f>
        <v>광주광역시 서구 화정동</v>
      </c>
    </row>
    <row r="3938" spans="1:8" x14ac:dyDescent="0.3">
      <c r="A3938" s="3" t="s">
        <v>28</v>
      </c>
      <c r="B3938" s="3" t="s">
        <v>2596</v>
      </c>
      <c r="C3938" s="3" t="s">
        <v>2597</v>
      </c>
      <c r="D3938" s="3" t="str">
        <f>LEFT(C3938,4)&amp;"****"&amp;RIGHT(C3938,1)</f>
        <v>(주)타****업</v>
      </c>
      <c r="E3938" s="3" t="s">
        <v>131</v>
      </c>
      <c r="F3938" s="3" t="s">
        <v>78</v>
      </c>
      <c r="G3938" s="3" t="s">
        <v>2598</v>
      </c>
      <c r="H3938" t="str">
        <f>LEFT(G3938,12)</f>
        <v>광주광역시 서구 화정동</v>
      </c>
    </row>
    <row r="3939" spans="1:8" x14ac:dyDescent="0.3">
      <c r="A3939" s="3" t="s">
        <v>30</v>
      </c>
      <c r="B3939" s="3" t="s">
        <v>2599</v>
      </c>
      <c r="C3939" s="3" t="s">
        <v>1217</v>
      </c>
      <c r="D3939" s="3" t="str">
        <f>LEFT(C3939,1)&amp;"***"&amp;RIGHT(C3939,3)</f>
        <v>삼***(주)</v>
      </c>
      <c r="E3939" s="3" t="s">
        <v>59</v>
      </c>
      <c r="F3939" s="3" t="s">
        <v>47</v>
      </c>
      <c r="G3939" s="3" t="s">
        <v>2600</v>
      </c>
      <c r="H3939" t="str">
        <f t="shared" ref="H3939" si="1230">LEFT(G3939,14)</f>
        <v xml:space="preserve">광주광역시 서구 화정동  </v>
      </c>
    </row>
    <row r="3940" spans="1:8" x14ac:dyDescent="0.3">
      <c r="A3940" s="3" t="s">
        <v>30</v>
      </c>
      <c r="B3940" s="3" t="s">
        <v>2610</v>
      </c>
      <c r="C3940" s="3" t="s">
        <v>2611</v>
      </c>
      <c r="D3940" s="3" t="str">
        <f>LEFT(C3940,1)&amp;"******"&amp;RIGHT(C3940,3)</f>
        <v>지******(주)</v>
      </c>
      <c r="E3940" s="3" t="s">
        <v>1076</v>
      </c>
      <c r="F3940" s="3" t="s">
        <v>47</v>
      </c>
      <c r="G3940" s="3" t="s">
        <v>2613</v>
      </c>
      <c r="H3940" t="str">
        <f>LEFT(G3940,14)</f>
        <v xml:space="preserve">광주광역시 서구 화정동  </v>
      </c>
    </row>
    <row r="3941" spans="1:8" x14ac:dyDescent="0.3">
      <c r="A3941" s="3" t="s">
        <v>30</v>
      </c>
      <c r="B3941" s="3" t="s">
        <v>2601</v>
      </c>
      <c r="C3941" s="3" t="s">
        <v>2602</v>
      </c>
      <c r="D3941" s="3" t="str">
        <f t="shared" ref="D3941" si="1231">LEFT(C3941,4)&amp;"**"&amp;RIGHT(C3941,1)</f>
        <v>(주)목**통</v>
      </c>
      <c r="E3941" s="3" t="s">
        <v>77</v>
      </c>
      <c r="F3941" s="3" t="s">
        <v>78</v>
      </c>
      <c r="G3941" s="3" t="s">
        <v>2603</v>
      </c>
      <c r="H3941" t="str">
        <f>LEFT(G3941,14)</f>
        <v xml:space="preserve">광주광역시 서구 화정동  </v>
      </c>
    </row>
    <row r="3942" spans="1:8" x14ac:dyDescent="0.3">
      <c r="A3942" s="3" t="s">
        <v>30</v>
      </c>
      <c r="B3942" s="3" t="s">
        <v>2625</v>
      </c>
      <c r="C3942" s="3" t="s">
        <v>2626</v>
      </c>
      <c r="D3942" s="3" t="str">
        <f>LEFT(C3942,4)&amp;"******"&amp;RIGHT(C3942,1)</f>
        <v>(사)한******회</v>
      </c>
      <c r="E3942" s="3" t="s">
        <v>2637</v>
      </c>
      <c r="F3942" s="3" t="s">
        <v>13</v>
      </c>
      <c r="G3942" s="3" t="s">
        <v>2627</v>
      </c>
      <c r="H3942" t="str">
        <f>LEFT(G3942,12)</f>
        <v>광주광역시 서구 화정동</v>
      </c>
    </row>
    <row r="3943" spans="1:8" x14ac:dyDescent="0.3">
      <c r="A3943" s="3" t="s">
        <v>30</v>
      </c>
      <c r="B3943" s="3" t="s">
        <v>2577</v>
      </c>
      <c r="C3943" s="3" t="s">
        <v>2578</v>
      </c>
      <c r="D3943" s="3" t="str">
        <f>LEFT(C3943,4)&amp;"*"&amp;RIGHT(C3943,1)</f>
        <v>주식회사*운</v>
      </c>
      <c r="E3943" s="3" t="s">
        <v>114</v>
      </c>
      <c r="F3943" s="3" t="s">
        <v>13</v>
      </c>
      <c r="G3943" s="3" t="s">
        <v>2579</v>
      </c>
      <c r="H3943" t="str">
        <f t="shared" ref="H3943" si="1232">LEFT(G3943,13)</f>
        <v xml:space="preserve">광주광역시 서구 화정동 </v>
      </c>
    </row>
    <row r="3944" spans="1:8" x14ac:dyDescent="0.3">
      <c r="A3944" s="3" t="s">
        <v>30</v>
      </c>
      <c r="B3944" s="3" t="s">
        <v>2604</v>
      </c>
      <c r="C3944" s="3" t="s">
        <v>2597</v>
      </c>
      <c r="D3944" s="3" t="str">
        <f>LEFT(C3944,4)&amp;"****"&amp;RIGHT(C3944,1)</f>
        <v>(주)타****업</v>
      </c>
      <c r="E3944" s="3" t="s">
        <v>114</v>
      </c>
      <c r="F3944" s="3" t="s">
        <v>78</v>
      </c>
      <c r="G3944" s="3" t="s">
        <v>2605</v>
      </c>
      <c r="H3944" t="str">
        <f>LEFT(G3944,12)</f>
        <v>광주광역시 서구 화정동</v>
      </c>
    </row>
    <row r="3945" spans="1:8" x14ac:dyDescent="0.3">
      <c r="A3945" s="3" t="s">
        <v>30</v>
      </c>
      <c r="B3945" s="3" t="s">
        <v>2607</v>
      </c>
      <c r="C3945" s="3" t="s">
        <v>2608</v>
      </c>
      <c r="D3945" s="3" t="str">
        <f>LEFT(C3945,4)&amp;"******"&amp;RIGHT(C3945,3)</f>
        <v>(유)삼******대리점</v>
      </c>
      <c r="E3945" s="3" t="s">
        <v>77</v>
      </c>
      <c r="F3945" s="3" t="s">
        <v>78</v>
      </c>
      <c r="G3945" s="3" t="s">
        <v>2609</v>
      </c>
      <c r="H3945" t="str">
        <f>LEFT(G3945,12)</f>
        <v>광주광역시 서구 화정동</v>
      </c>
    </row>
    <row r="3946" spans="1:8" x14ac:dyDescent="0.3">
      <c r="A3946" s="3" t="s">
        <v>30</v>
      </c>
      <c r="B3946" s="3" t="s">
        <v>2593</v>
      </c>
      <c r="C3946" s="3" t="s">
        <v>2594</v>
      </c>
      <c r="D3946" s="3" t="str">
        <f>LEFT(C3946,4)&amp;"**"&amp;RIGHT(C3946,1)</f>
        <v>(주)지**획</v>
      </c>
      <c r="E3946" s="3" t="s">
        <v>77</v>
      </c>
      <c r="F3946" s="3" t="s">
        <v>13</v>
      </c>
      <c r="G3946" s="3" t="s">
        <v>2595</v>
      </c>
      <c r="H3946" t="str">
        <f>LEFT(G3946,12)</f>
        <v>광주광역시 서구 화정동</v>
      </c>
    </row>
    <row r="3947" spans="1:8" x14ac:dyDescent="0.3">
      <c r="A3947" s="3" t="s">
        <v>30</v>
      </c>
      <c r="B3947" s="3" t="s">
        <v>2596</v>
      </c>
      <c r="C3947" s="3" t="s">
        <v>2597</v>
      </c>
      <c r="D3947" s="3" t="str">
        <f>LEFT(C3947,4)&amp;"****"&amp;RIGHT(C3947,1)</f>
        <v>(주)타****업</v>
      </c>
      <c r="E3947" s="3" t="s">
        <v>130</v>
      </c>
      <c r="F3947" s="3" t="s">
        <v>78</v>
      </c>
      <c r="G3947" s="3" t="s">
        <v>2598</v>
      </c>
      <c r="H3947" t="str">
        <f>LEFT(G3947,12)</f>
        <v>광주광역시 서구 화정동</v>
      </c>
    </row>
    <row r="3948" spans="1:8" x14ac:dyDescent="0.3">
      <c r="A3948" s="3" t="s">
        <v>58</v>
      </c>
      <c r="B3948" s="3" t="s">
        <v>2599</v>
      </c>
      <c r="C3948" s="3" t="s">
        <v>1217</v>
      </c>
      <c r="D3948" s="3" t="str">
        <f t="shared" ref="D3948:D3949" si="1233">LEFT(C3948,1)&amp;"***"&amp;RIGHT(C3948,3)</f>
        <v>삼***(주)</v>
      </c>
      <c r="E3948" s="3" t="s">
        <v>59</v>
      </c>
      <c r="F3948" s="3" t="s">
        <v>47</v>
      </c>
      <c r="G3948" s="3" t="s">
        <v>2600</v>
      </c>
      <c r="H3948" t="str">
        <f t="shared" ref="H3948:H3949" si="1234">LEFT(G3948,14)</f>
        <v xml:space="preserve">광주광역시 서구 화정동  </v>
      </c>
    </row>
    <row r="3949" spans="1:8" x14ac:dyDescent="0.3">
      <c r="A3949" s="3" t="s">
        <v>38</v>
      </c>
      <c r="B3949" s="3" t="s">
        <v>2599</v>
      </c>
      <c r="C3949" s="3" t="s">
        <v>1217</v>
      </c>
      <c r="D3949" s="3" t="str">
        <f t="shared" si="1233"/>
        <v>삼***(주)</v>
      </c>
      <c r="E3949" s="3" t="s">
        <v>222</v>
      </c>
      <c r="F3949" s="3" t="s">
        <v>47</v>
      </c>
      <c r="G3949" s="3" t="s">
        <v>2600</v>
      </c>
      <c r="H3949" t="str">
        <f t="shared" si="1234"/>
        <v xml:space="preserve">광주광역시 서구 화정동  </v>
      </c>
    </row>
    <row r="3950" spans="1:8" x14ac:dyDescent="0.3">
      <c r="A3950" s="3" t="s">
        <v>38</v>
      </c>
      <c r="B3950" s="3" t="s">
        <v>2601</v>
      </c>
      <c r="C3950" s="3" t="s">
        <v>2602</v>
      </c>
      <c r="D3950" s="3" t="str">
        <f t="shared" ref="D3950" si="1235">LEFT(C3950,4)&amp;"**"&amp;RIGHT(C3950,1)</f>
        <v>(주)목**통</v>
      </c>
      <c r="E3950" s="3" t="s">
        <v>81</v>
      </c>
      <c r="F3950" s="3" t="s">
        <v>78</v>
      </c>
      <c r="G3950" s="3" t="s">
        <v>2603</v>
      </c>
      <c r="H3950" t="str">
        <f>LEFT(G3950,14)</f>
        <v xml:space="preserve">광주광역시 서구 화정동  </v>
      </c>
    </row>
    <row r="3951" spans="1:8" x14ac:dyDescent="0.3">
      <c r="A3951" s="3" t="s">
        <v>38</v>
      </c>
      <c r="B3951" s="3" t="s">
        <v>2577</v>
      </c>
      <c r="C3951" s="3" t="s">
        <v>2578</v>
      </c>
      <c r="D3951" s="3" t="str">
        <f>LEFT(C3951,4)&amp;"*"&amp;RIGHT(C3951,1)</f>
        <v>주식회사*운</v>
      </c>
      <c r="E3951" s="3" t="s">
        <v>120</v>
      </c>
      <c r="F3951" s="3" t="s">
        <v>13</v>
      </c>
      <c r="G3951" s="3" t="s">
        <v>2579</v>
      </c>
      <c r="H3951" t="str">
        <f t="shared" ref="H3951" si="1236">LEFT(G3951,13)</f>
        <v xml:space="preserve">광주광역시 서구 화정동 </v>
      </c>
    </row>
    <row r="3952" spans="1:8" x14ac:dyDescent="0.3">
      <c r="A3952" s="3" t="s">
        <v>38</v>
      </c>
      <c r="B3952" s="3" t="s">
        <v>2604</v>
      </c>
      <c r="C3952" s="3" t="s">
        <v>2597</v>
      </c>
      <c r="D3952" s="3" t="str">
        <f>LEFT(C3952,4)&amp;"****"&amp;RIGHT(C3952,1)</f>
        <v>(주)타****업</v>
      </c>
      <c r="E3952" s="3" t="s">
        <v>120</v>
      </c>
      <c r="F3952" s="3" t="s">
        <v>78</v>
      </c>
      <c r="G3952" s="3" t="s">
        <v>2605</v>
      </c>
      <c r="H3952" t="str">
        <f>LEFT(G3952,12)</f>
        <v>광주광역시 서구 화정동</v>
      </c>
    </row>
    <row r="3953" spans="1:8" x14ac:dyDescent="0.3">
      <c r="A3953" s="3" t="s">
        <v>38</v>
      </c>
      <c r="B3953" s="3" t="s">
        <v>2607</v>
      </c>
      <c r="C3953" s="3" t="s">
        <v>2608</v>
      </c>
      <c r="D3953" s="3" t="str">
        <f>LEFT(C3953,4)&amp;"******"&amp;RIGHT(C3953,3)</f>
        <v>(유)삼******대리점</v>
      </c>
      <c r="E3953" s="3" t="s">
        <v>81</v>
      </c>
      <c r="F3953" s="3" t="s">
        <v>78</v>
      </c>
      <c r="G3953" s="3" t="s">
        <v>2609</v>
      </c>
      <c r="H3953" t="str">
        <f>LEFT(G3953,12)</f>
        <v>광주광역시 서구 화정동</v>
      </c>
    </row>
    <row r="3954" spans="1:8" x14ac:dyDescent="0.3">
      <c r="A3954" s="3" t="s">
        <v>38</v>
      </c>
      <c r="B3954" s="3" t="s">
        <v>2593</v>
      </c>
      <c r="C3954" s="3" t="s">
        <v>2594</v>
      </c>
      <c r="D3954" s="3" t="str">
        <f>LEFT(C3954,4)&amp;"**"&amp;RIGHT(C3954,1)</f>
        <v>(주)지**획</v>
      </c>
      <c r="E3954" s="3" t="s">
        <v>81</v>
      </c>
      <c r="F3954" s="3" t="s">
        <v>13</v>
      </c>
      <c r="G3954" s="3" t="s">
        <v>2595</v>
      </c>
      <c r="H3954" t="str">
        <f>LEFT(G3954,12)</f>
        <v>광주광역시 서구 화정동</v>
      </c>
    </row>
    <row r="3955" spans="1:8" x14ac:dyDescent="0.3">
      <c r="A3955" s="3" t="s">
        <v>58</v>
      </c>
      <c r="B3955" s="3" t="s">
        <v>2568</v>
      </c>
      <c r="C3955" s="3" t="s">
        <v>2569</v>
      </c>
      <c r="D3955" s="3" t="str">
        <f>LEFT(C3955,4)&amp;"********"&amp;RIGHT(C3955,1)</f>
        <v>(주)어********인</v>
      </c>
      <c r="E3955" s="3" t="s">
        <v>2638</v>
      </c>
      <c r="F3955" s="3" t="s">
        <v>47</v>
      </c>
      <c r="G3955" s="3" t="s">
        <v>2570</v>
      </c>
      <c r="H3955" t="str">
        <f>LEFT(G3955,14)</f>
        <v xml:space="preserve">광주광역시 서구 풍암동  </v>
      </c>
    </row>
    <row r="3956" spans="1:8" x14ac:dyDescent="0.3">
      <c r="A3956" s="3" t="s">
        <v>33</v>
      </c>
      <c r="B3956" s="3" t="s">
        <v>2639</v>
      </c>
      <c r="C3956" s="3" t="s">
        <v>2640</v>
      </c>
      <c r="D3956" s="3" t="str">
        <f>LEFT(C3956,1)&amp;"***"&amp;RIGHT(C3956,3)</f>
        <v>청***(주)</v>
      </c>
      <c r="E3956" s="3" t="s">
        <v>69</v>
      </c>
      <c r="F3956" s="3" t="s">
        <v>47</v>
      </c>
      <c r="G3956" s="3" t="s">
        <v>2641</v>
      </c>
      <c r="H3956" t="str">
        <f>LEFT(G3956,14)</f>
        <v xml:space="preserve">광주광역시 서구 치평동  </v>
      </c>
    </row>
    <row r="3957" spans="1:8" x14ac:dyDescent="0.3">
      <c r="A3957" s="3" t="s">
        <v>9</v>
      </c>
      <c r="B3957" s="3" t="s">
        <v>2642</v>
      </c>
      <c r="C3957" s="3" t="s">
        <v>2643</v>
      </c>
      <c r="D3957" s="3" t="str">
        <f>LEFT(C3957,4)&amp;"**"&amp;RIGHT(C3957,1)</f>
        <v>(유)대**공</v>
      </c>
      <c r="E3957" s="3" t="s">
        <v>148</v>
      </c>
      <c r="F3957" s="3" t="s">
        <v>13</v>
      </c>
      <c r="G3957" s="3" t="s">
        <v>2644</v>
      </c>
      <c r="H3957" t="str">
        <f>LEFT(G3957,14)</f>
        <v xml:space="preserve">광주광역시 서구 마륵동  </v>
      </c>
    </row>
    <row r="3958" spans="1:8" x14ac:dyDescent="0.3">
      <c r="A3958" s="3" t="s">
        <v>15</v>
      </c>
      <c r="B3958" s="3" t="s">
        <v>2642</v>
      </c>
      <c r="C3958" s="3" t="s">
        <v>2643</v>
      </c>
      <c r="D3958" s="3" t="str">
        <f t="shared" ref="D3958:D3964" si="1237">LEFT(C3958,4)&amp;"**"&amp;RIGHT(C3958,1)</f>
        <v>(유)대**공</v>
      </c>
      <c r="E3958" s="3" t="s">
        <v>148</v>
      </c>
      <c r="F3958" s="3" t="s">
        <v>13</v>
      </c>
      <c r="G3958" s="3" t="s">
        <v>2644</v>
      </c>
      <c r="H3958" t="str">
        <f t="shared" ref="H3958:H3964" si="1238">LEFT(G3958,14)</f>
        <v xml:space="preserve">광주광역시 서구 마륵동  </v>
      </c>
    </row>
    <row r="3959" spans="1:8" x14ac:dyDescent="0.3">
      <c r="A3959" s="3" t="s">
        <v>20</v>
      </c>
      <c r="B3959" s="3" t="s">
        <v>2642</v>
      </c>
      <c r="C3959" s="3" t="s">
        <v>2643</v>
      </c>
      <c r="D3959" s="3" t="str">
        <f t="shared" si="1237"/>
        <v>(유)대**공</v>
      </c>
      <c r="E3959" s="3" t="s">
        <v>91</v>
      </c>
      <c r="F3959" s="3" t="s">
        <v>13</v>
      </c>
      <c r="G3959" s="3" t="s">
        <v>2644</v>
      </c>
      <c r="H3959" t="str">
        <f t="shared" si="1238"/>
        <v xml:space="preserve">광주광역시 서구 마륵동  </v>
      </c>
    </row>
    <row r="3960" spans="1:8" x14ac:dyDescent="0.3">
      <c r="A3960" s="3" t="s">
        <v>33</v>
      </c>
      <c r="B3960" s="3" t="s">
        <v>2642</v>
      </c>
      <c r="C3960" s="3" t="s">
        <v>2643</v>
      </c>
      <c r="D3960" s="3" t="str">
        <f t="shared" si="1237"/>
        <v>(유)대**공</v>
      </c>
      <c r="E3960" s="3" t="s">
        <v>91</v>
      </c>
      <c r="F3960" s="3" t="s">
        <v>13</v>
      </c>
      <c r="G3960" s="3" t="s">
        <v>2644</v>
      </c>
      <c r="H3960" t="str">
        <f t="shared" si="1238"/>
        <v xml:space="preserve">광주광역시 서구 마륵동  </v>
      </c>
    </row>
    <row r="3961" spans="1:8" x14ac:dyDescent="0.3">
      <c r="A3961" s="3" t="s">
        <v>38</v>
      </c>
      <c r="B3961" s="3" t="s">
        <v>2642</v>
      </c>
      <c r="C3961" s="3" t="s">
        <v>2643</v>
      </c>
      <c r="D3961" s="3" t="str">
        <f t="shared" si="1237"/>
        <v>(유)대**공</v>
      </c>
      <c r="E3961" s="3" t="s">
        <v>120</v>
      </c>
      <c r="F3961" s="3" t="s">
        <v>13</v>
      </c>
      <c r="G3961" s="3" t="s">
        <v>2644</v>
      </c>
      <c r="H3961" t="str">
        <f t="shared" si="1238"/>
        <v xml:space="preserve">광주광역시 서구 마륵동  </v>
      </c>
    </row>
    <row r="3962" spans="1:8" x14ac:dyDescent="0.3">
      <c r="A3962" s="3" t="s">
        <v>36</v>
      </c>
      <c r="B3962" s="3" t="s">
        <v>2642</v>
      </c>
      <c r="C3962" s="3" t="s">
        <v>2643</v>
      </c>
      <c r="D3962" s="3" t="str">
        <f t="shared" si="1237"/>
        <v>(유)대**공</v>
      </c>
      <c r="E3962" s="3" t="s">
        <v>120</v>
      </c>
      <c r="F3962" s="3" t="s">
        <v>13</v>
      </c>
      <c r="G3962" s="3" t="s">
        <v>2644</v>
      </c>
      <c r="H3962" t="str">
        <f t="shared" si="1238"/>
        <v xml:space="preserve">광주광역시 서구 마륵동  </v>
      </c>
    </row>
    <row r="3963" spans="1:8" x14ac:dyDescent="0.3">
      <c r="A3963" s="3" t="s">
        <v>28</v>
      </c>
      <c r="B3963" s="3" t="s">
        <v>2642</v>
      </c>
      <c r="C3963" s="3" t="s">
        <v>2643</v>
      </c>
      <c r="D3963" s="3" t="str">
        <f t="shared" si="1237"/>
        <v>(유)대**공</v>
      </c>
      <c r="E3963" s="3" t="s">
        <v>119</v>
      </c>
      <c r="F3963" s="3" t="s">
        <v>13</v>
      </c>
      <c r="G3963" s="3" t="s">
        <v>2644</v>
      </c>
      <c r="H3963" t="str">
        <f t="shared" si="1238"/>
        <v xml:space="preserve">광주광역시 서구 마륵동  </v>
      </c>
    </row>
    <row r="3964" spans="1:8" x14ac:dyDescent="0.3">
      <c r="A3964" s="3" t="s">
        <v>22</v>
      </c>
      <c r="B3964" s="3" t="s">
        <v>2642</v>
      </c>
      <c r="C3964" s="3" t="s">
        <v>2643</v>
      </c>
      <c r="D3964" s="3" t="str">
        <f t="shared" si="1237"/>
        <v>(유)대**공</v>
      </c>
      <c r="E3964" s="3" t="s">
        <v>187</v>
      </c>
      <c r="F3964" s="3" t="s">
        <v>13</v>
      </c>
      <c r="G3964" s="3" t="s">
        <v>2644</v>
      </c>
      <c r="H3964" t="str">
        <f t="shared" si="1238"/>
        <v xml:space="preserve">광주광역시 서구 마륵동  </v>
      </c>
    </row>
    <row r="3965" spans="1:8" x14ac:dyDescent="0.3">
      <c r="A3965" s="3" t="s">
        <v>32</v>
      </c>
      <c r="B3965" s="3" t="s">
        <v>2639</v>
      </c>
      <c r="C3965" s="3" t="s">
        <v>2640</v>
      </c>
      <c r="D3965" s="3" t="str">
        <f>LEFT(C3965,1)&amp;"***"&amp;RIGHT(C3965,3)</f>
        <v>청***(주)</v>
      </c>
      <c r="E3965" s="3" t="s">
        <v>80</v>
      </c>
      <c r="F3965" s="3" t="s">
        <v>47</v>
      </c>
      <c r="G3965" s="3" t="s">
        <v>2641</v>
      </c>
      <c r="H3965" t="str">
        <f>LEFT(G3965,14)</f>
        <v xml:space="preserve">광주광역시 서구 치평동  </v>
      </c>
    </row>
    <row r="3966" spans="1:8" x14ac:dyDescent="0.3">
      <c r="A3966" s="3" t="s">
        <v>28</v>
      </c>
      <c r="B3966" s="3" t="s">
        <v>2645</v>
      </c>
      <c r="C3966" s="3" t="s">
        <v>2646</v>
      </c>
      <c r="D3966" s="3" t="str">
        <f>LEFT(C3966,1)&amp;"***"&amp;RIGHT(C3966,4)</f>
        <v>성***주식회사</v>
      </c>
      <c r="E3966" s="3" t="s">
        <v>80</v>
      </c>
      <c r="F3966" s="3" t="s">
        <v>13</v>
      </c>
      <c r="G3966" s="3" t="s">
        <v>2647</v>
      </c>
      <c r="H3966" t="str">
        <f t="shared" ref="H3966" si="1239">LEFT(G3966,14)</f>
        <v xml:space="preserve">광주광역시 서구 치평동  </v>
      </c>
    </row>
    <row r="3967" spans="1:8" x14ac:dyDescent="0.3">
      <c r="A3967" s="3" t="s">
        <v>28</v>
      </c>
      <c r="B3967" s="3" t="s">
        <v>2648</v>
      </c>
      <c r="C3967" s="3" t="s">
        <v>2649</v>
      </c>
      <c r="D3967" s="3" t="str">
        <f>LEFT(C3967,4)&amp;"***"&amp;RIGHT(C3967,1)</f>
        <v>주식회사***어</v>
      </c>
      <c r="E3967" s="3" t="s">
        <v>184</v>
      </c>
      <c r="F3967" s="3" t="s">
        <v>13</v>
      </c>
      <c r="G3967" s="3" t="s">
        <v>2650</v>
      </c>
      <c r="H3967" t="str">
        <f t="shared" ref="H3967" si="1240">LEFT(G3967,13)</f>
        <v xml:space="preserve">광주광역시 서구 치평동 </v>
      </c>
    </row>
    <row r="3968" spans="1:8" x14ac:dyDescent="0.3">
      <c r="A3968" s="3" t="s">
        <v>28</v>
      </c>
      <c r="B3968" s="3" t="s">
        <v>2639</v>
      </c>
      <c r="C3968" s="3" t="s">
        <v>2640</v>
      </c>
      <c r="D3968" s="3" t="str">
        <f>LEFT(C3968,1)&amp;"***"&amp;RIGHT(C3968,3)</f>
        <v>청***(주)</v>
      </c>
      <c r="E3968" s="3" t="s">
        <v>80</v>
      </c>
      <c r="F3968" s="3" t="s">
        <v>47</v>
      </c>
      <c r="G3968" s="3" t="s">
        <v>2641</v>
      </c>
      <c r="H3968" t="str">
        <f>LEFT(G3968,14)</f>
        <v xml:space="preserve">광주광역시 서구 치평동  </v>
      </c>
    </row>
    <row r="3969" spans="1:8" x14ac:dyDescent="0.3">
      <c r="A3969" s="3" t="s">
        <v>30</v>
      </c>
      <c r="B3969" s="3" t="s">
        <v>2645</v>
      </c>
      <c r="C3969" s="3" t="s">
        <v>2646</v>
      </c>
      <c r="D3969" s="3" t="str">
        <f>LEFT(C3969,1)&amp;"***"&amp;RIGHT(C3969,4)</f>
        <v>성***주식회사</v>
      </c>
      <c r="E3969" s="3" t="s">
        <v>77</v>
      </c>
      <c r="F3969" s="3" t="s">
        <v>13</v>
      </c>
      <c r="G3969" s="3" t="s">
        <v>2647</v>
      </c>
      <c r="H3969" t="str">
        <f t="shared" ref="H3969" si="1241">LEFT(G3969,14)</f>
        <v xml:space="preserve">광주광역시 서구 치평동  </v>
      </c>
    </row>
    <row r="3970" spans="1:8" x14ac:dyDescent="0.3">
      <c r="A3970" s="3" t="s">
        <v>30</v>
      </c>
      <c r="B3970" s="3" t="s">
        <v>2648</v>
      </c>
      <c r="C3970" s="3" t="s">
        <v>2649</v>
      </c>
      <c r="D3970" s="3" t="str">
        <f>LEFT(C3970,4)&amp;"***"&amp;RIGHT(C3970,1)</f>
        <v>주식회사***어</v>
      </c>
      <c r="E3970" s="3" t="s">
        <v>313</v>
      </c>
      <c r="F3970" s="3" t="s">
        <v>13</v>
      </c>
      <c r="G3970" s="3" t="s">
        <v>2650</v>
      </c>
      <c r="H3970" t="str">
        <f t="shared" ref="H3970" si="1242">LEFT(G3970,13)</f>
        <v xml:space="preserve">광주광역시 서구 치평동 </v>
      </c>
    </row>
    <row r="3971" spans="1:8" x14ac:dyDescent="0.3">
      <c r="A3971" s="3" t="s">
        <v>30</v>
      </c>
      <c r="B3971" s="3" t="s">
        <v>2639</v>
      </c>
      <c r="C3971" s="3" t="s">
        <v>2640</v>
      </c>
      <c r="D3971" s="3" t="str">
        <f>LEFT(C3971,1)&amp;"***"&amp;RIGHT(C3971,3)</f>
        <v>청***(주)</v>
      </c>
      <c r="E3971" s="3" t="s">
        <v>77</v>
      </c>
      <c r="F3971" s="3" t="s">
        <v>47</v>
      </c>
      <c r="G3971" s="3" t="s">
        <v>2641</v>
      </c>
      <c r="H3971" t="str">
        <f>LEFT(G3971,14)</f>
        <v xml:space="preserve">광주광역시 서구 치평동  </v>
      </c>
    </row>
    <row r="3972" spans="1:8" x14ac:dyDescent="0.3">
      <c r="A3972" s="3" t="s">
        <v>58</v>
      </c>
      <c r="B3972" s="3" t="s">
        <v>2648</v>
      </c>
      <c r="C3972" s="3" t="s">
        <v>2649</v>
      </c>
      <c r="D3972" s="3" t="str">
        <f>LEFT(C3972,4)&amp;"***"&amp;RIGHT(C3972,1)</f>
        <v>주식회사***어</v>
      </c>
      <c r="E3972" s="3" t="s">
        <v>2651</v>
      </c>
      <c r="F3972" s="3" t="s">
        <v>13</v>
      </c>
      <c r="G3972" s="3" t="s">
        <v>2650</v>
      </c>
      <c r="H3972" t="str">
        <f t="shared" ref="H3972" si="1243">LEFT(G3972,13)</f>
        <v xml:space="preserve">광주광역시 서구 치평동 </v>
      </c>
    </row>
    <row r="3973" spans="1:8" x14ac:dyDescent="0.3">
      <c r="A3973" s="3" t="s">
        <v>22</v>
      </c>
      <c r="B3973" s="3" t="s">
        <v>2639</v>
      </c>
      <c r="C3973" s="3" t="s">
        <v>2640</v>
      </c>
      <c r="D3973" s="3" t="str">
        <f>LEFT(C3973,1)&amp;"***"&amp;RIGHT(C3973,3)</f>
        <v>청***(주)</v>
      </c>
      <c r="E3973" s="3" t="s">
        <v>68</v>
      </c>
      <c r="F3973" s="3" t="s">
        <v>47</v>
      </c>
      <c r="G3973" s="3" t="s">
        <v>2641</v>
      </c>
      <c r="H3973" t="str">
        <f>LEFT(G3973,14)</f>
        <v xml:space="preserve">광주광역시 서구 치평동  </v>
      </c>
    </row>
    <row r="3974" spans="1:8" x14ac:dyDescent="0.3">
      <c r="A3974" s="3" t="s">
        <v>9</v>
      </c>
      <c r="B3974" s="3" t="s">
        <v>2645</v>
      </c>
      <c r="C3974" s="3" t="s">
        <v>2646</v>
      </c>
      <c r="D3974" s="3" t="str">
        <f>LEFT(C3974,1)&amp;"***"&amp;RIGHT(C3974,4)</f>
        <v>성***주식회사</v>
      </c>
      <c r="E3974" s="3" t="s">
        <v>66</v>
      </c>
      <c r="F3974" s="3" t="s">
        <v>13</v>
      </c>
      <c r="G3974" s="3" t="s">
        <v>2647</v>
      </c>
      <c r="H3974" t="str">
        <f t="shared" ref="H3974" si="1244">LEFT(G3974,14)</f>
        <v xml:space="preserve">광주광역시 서구 치평동  </v>
      </c>
    </row>
    <row r="3975" spans="1:8" x14ac:dyDescent="0.3">
      <c r="A3975" s="3" t="s">
        <v>9</v>
      </c>
      <c r="B3975" s="3" t="s">
        <v>2639</v>
      </c>
      <c r="C3975" s="3" t="s">
        <v>2640</v>
      </c>
      <c r="D3975" s="3" t="str">
        <f>LEFT(C3975,1)&amp;"***"&amp;RIGHT(C3975,3)</f>
        <v>청***(주)</v>
      </c>
      <c r="E3975" s="3" t="s">
        <v>66</v>
      </c>
      <c r="F3975" s="3" t="s">
        <v>47</v>
      </c>
      <c r="G3975" s="3" t="s">
        <v>2641</v>
      </c>
      <c r="H3975" t="str">
        <f>LEFT(G3975,14)</f>
        <v xml:space="preserve">광주광역시 서구 치평동  </v>
      </c>
    </row>
    <row r="3976" spans="1:8" x14ac:dyDescent="0.3">
      <c r="A3976" s="3" t="s">
        <v>15</v>
      </c>
      <c r="B3976" s="3" t="s">
        <v>2645</v>
      </c>
      <c r="C3976" s="3" t="s">
        <v>2646</v>
      </c>
      <c r="D3976" s="3" t="str">
        <f>LEFT(C3976,1)&amp;"***"&amp;RIGHT(C3976,4)</f>
        <v>성***주식회사</v>
      </c>
      <c r="E3976" s="3" t="s">
        <v>66</v>
      </c>
      <c r="F3976" s="3" t="s">
        <v>13</v>
      </c>
      <c r="G3976" s="3" t="s">
        <v>2647</v>
      </c>
      <c r="H3976" t="str">
        <f t="shared" ref="H3976" si="1245">LEFT(G3976,14)</f>
        <v xml:space="preserve">광주광역시 서구 치평동  </v>
      </c>
    </row>
    <row r="3977" spans="1:8" x14ac:dyDescent="0.3">
      <c r="A3977" s="3" t="s">
        <v>15</v>
      </c>
      <c r="B3977" s="3" t="s">
        <v>2639</v>
      </c>
      <c r="C3977" s="3" t="s">
        <v>2640</v>
      </c>
      <c r="D3977" s="3" t="str">
        <f>LEFT(C3977,1)&amp;"***"&amp;RIGHT(C3977,3)</f>
        <v>청***(주)</v>
      </c>
      <c r="E3977" s="3" t="s">
        <v>66</v>
      </c>
      <c r="F3977" s="3" t="s">
        <v>47</v>
      </c>
      <c r="G3977" s="3" t="s">
        <v>2641</v>
      </c>
      <c r="H3977" t="str">
        <f>LEFT(G3977,14)</f>
        <v xml:space="preserve">광주광역시 서구 치평동  </v>
      </c>
    </row>
    <row r="3978" spans="1:8" x14ac:dyDescent="0.3">
      <c r="A3978" s="3" t="s">
        <v>20</v>
      </c>
      <c r="B3978" s="3" t="s">
        <v>2645</v>
      </c>
      <c r="C3978" s="3" t="s">
        <v>2646</v>
      </c>
      <c r="D3978" s="3" t="str">
        <f>LEFT(C3978,1)&amp;"***"&amp;RIGHT(C3978,4)</f>
        <v>성***주식회사</v>
      </c>
      <c r="E3978" s="3" t="s">
        <v>69</v>
      </c>
      <c r="F3978" s="3" t="s">
        <v>13</v>
      </c>
      <c r="G3978" s="3" t="s">
        <v>2647</v>
      </c>
      <c r="H3978" t="str">
        <f t="shared" ref="H3978" si="1246">LEFT(G3978,14)</f>
        <v xml:space="preserve">광주광역시 서구 치평동  </v>
      </c>
    </row>
    <row r="3979" spans="1:8" x14ac:dyDescent="0.3">
      <c r="A3979" s="3" t="s">
        <v>20</v>
      </c>
      <c r="B3979" s="3" t="s">
        <v>2639</v>
      </c>
      <c r="C3979" s="3" t="s">
        <v>2640</v>
      </c>
      <c r="D3979" s="3" t="str">
        <f>LEFT(C3979,1)&amp;"***"&amp;RIGHT(C3979,3)</f>
        <v>청***(주)</v>
      </c>
      <c r="E3979" s="3" t="s">
        <v>69</v>
      </c>
      <c r="F3979" s="3" t="s">
        <v>47</v>
      </c>
      <c r="G3979" s="3" t="s">
        <v>2641</v>
      </c>
      <c r="H3979" t="str">
        <f>LEFT(G3979,14)</f>
        <v xml:space="preserve">광주광역시 서구 치평동  </v>
      </c>
    </row>
    <row r="3980" spans="1:8" x14ac:dyDescent="0.3">
      <c r="A3980" s="3" t="s">
        <v>33</v>
      </c>
      <c r="B3980" s="3" t="s">
        <v>2645</v>
      </c>
      <c r="C3980" s="3" t="s">
        <v>2646</v>
      </c>
      <c r="D3980" s="3" t="str">
        <f t="shared" ref="D3980:D3981" si="1247">LEFT(C3980,1)&amp;"***"&amp;RIGHT(C3980,4)</f>
        <v>성***주식회사</v>
      </c>
      <c r="E3980" s="3" t="s">
        <v>69</v>
      </c>
      <c r="F3980" s="3" t="s">
        <v>13</v>
      </c>
      <c r="G3980" s="3" t="s">
        <v>2647</v>
      </c>
      <c r="H3980" t="str">
        <f t="shared" ref="H3980:H3981" si="1248">LEFT(G3980,14)</f>
        <v xml:space="preserve">광주광역시 서구 치평동  </v>
      </c>
    </row>
    <row r="3981" spans="1:8" x14ac:dyDescent="0.3">
      <c r="A3981" s="3" t="s">
        <v>38</v>
      </c>
      <c r="B3981" s="3" t="s">
        <v>2645</v>
      </c>
      <c r="C3981" s="3" t="s">
        <v>2646</v>
      </c>
      <c r="D3981" s="3" t="str">
        <f t="shared" si="1247"/>
        <v>성***주식회사</v>
      </c>
      <c r="E3981" s="3" t="s">
        <v>81</v>
      </c>
      <c r="F3981" s="3" t="s">
        <v>13</v>
      </c>
      <c r="G3981" s="3" t="s">
        <v>2647</v>
      </c>
      <c r="H3981" t="str">
        <f t="shared" si="1248"/>
        <v xml:space="preserve">광주광역시 서구 치평동  </v>
      </c>
    </row>
    <row r="3982" spans="1:8" x14ac:dyDescent="0.3">
      <c r="A3982" s="3" t="s">
        <v>38</v>
      </c>
      <c r="B3982" s="3" t="s">
        <v>2639</v>
      </c>
      <c r="C3982" s="3" t="s">
        <v>2640</v>
      </c>
      <c r="D3982" s="3" t="str">
        <f>LEFT(C3982,1)&amp;"***"&amp;RIGHT(C3982,3)</f>
        <v>청***(주)</v>
      </c>
      <c r="E3982" s="3" t="s">
        <v>81</v>
      </c>
      <c r="F3982" s="3" t="s">
        <v>47</v>
      </c>
      <c r="G3982" s="3" t="s">
        <v>2641</v>
      </c>
      <c r="H3982" t="str">
        <f>LEFT(G3982,14)</f>
        <v xml:space="preserve">광주광역시 서구 치평동  </v>
      </c>
    </row>
    <row r="3983" spans="1:8" x14ac:dyDescent="0.3">
      <c r="A3983" s="3" t="s">
        <v>36</v>
      </c>
      <c r="B3983" s="3" t="s">
        <v>2645</v>
      </c>
      <c r="C3983" s="3" t="s">
        <v>2646</v>
      </c>
      <c r="D3983" s="3" t="str">
        <f>LEFT(C3983,1)&amp;"***"&amp;RIGHT(C3983,4)</f>
        <v>성***주식회사</v>
      </c>
      <c r="E3983" s="3" t="s">
        <v>81</v>
      </c>
      <c r="F3983" s="3" t="s">
        <v>13</v>
      </c>
      <c r="G3983" s="3" t="s">
        <v>2647</v>
      </c>
      <c r="H3983" t="str">
        <f t="shared" ref="H3983" si="1249">LEFT(G3983,14)</f>
        <v xml:space="preserve">광주광역시 서구 치평동  </v>
      </c>
    </row>
    <row r="3984" spans="1:8" x14ac:dyDescent="0.3">
      <c r="A3984" s="3" t="s">
        <v>36</v>
      </c>
      <c r="B3984" s="3" t="s">
        <v>2639</v>
      </c>
      <c r="C3984" s="3" t="s">
        <v>2640</v>
      </c>
      <c r="D3984" s="3" t="str">
        <f>LEFT(C3984,1)&amp;"***"&amp;RIGHT(C3984,3)</f>
        <v>청***(주)</v>
      </c>
      <c r="E3984" s="3" t="s">
        <v>81</v>
      </c>
      <c r="F3984" s="3" t="s">
        <v>47</v>
      </c>
      <c r="G3984" s="3" t="s">
        <v>2641</v>
      </c>
      <c r="H3984" t="str">
        <f>LEFT(G3984,14)</f>
        <v xml:space="preserve">광주광역시 서구 치평동  </v>
      </c>
    </row>
    <row r="3985" spans="1:8" x14ac:dyDescent="0.3">
      <c r="A3985" s="3" t="s">
        <v>32</v>
      </c>
      <c r="B3985" s="3" t="s">
        <v>2645</v>
      </c>
      <c r="C3985" s="3" t="s">
        <v>2646</v>
      </c>
      <c r="D3985" s="3" t="str">
        <f>LEFT(C3985,1)&amp;"***"&amp;RIGHT(C3985,4)</f>
        <v>성***주식회사</v>
      </c>
      <c r="E3985" s="3" t="s">
        <v>80</v>
      </c>
      <c r="F3985" s="3" t="s">
        <v>13</v>
      </c>
      <c r="G3985" s="3" t="s">
        <v>2647</v>
      </c>
      <c r="H3985" t="str">
        <f t="shared" ref="H3985" si="1250">LEFT(G3985,14)</f>
        <v xml:space="preserve">광주광역시 서구 치평동  </v>
      </c>
    </row>
    <row r="3986" spans="1:8" x14ac:dyDescent="0.3">
      <c r="A3986" s="3" t="s">
        <v>32</v>
      </c>
      <c r="B3986" s="3" t="s">
        <v>2648</v>
      </c>
      <c r="C3986" s="3" t="s">
        <v>2649</v>
      </c>
      <c r="D3986" s="3" t="str">
        <f>LEFT(C3986,4)&amp;"***"&amp;RIGHT(C3986,1)</f>
        <v>주식회사***어</v>
      </c>
      <c r="E3986" s="3" t="s">
        <v>2652</v>
      </c>
      <c r="F3986" s="3" t="s">
        <v>13</v>
      </c>
      <c r="G3986" s="3" t="s">
        <v>2650</v>
      </c>
      <c r="H3986" t="str">
        <f t="shared" ref="H3986" si="1251">LEFT(G3986,13)</f>
        <v xml:space="preserve">광주광역시 서구 치평동 </v>
      </c>
    </row>
    <row r="3987" spans="1:8" x14ac:dyDescent="0.3">
      <c r="A3987" s="3" t="s">
        <v>58</v>
      </c>
      <c r="B3987" s="3" t="s">
        <v>2610</v>
      </c>
      <c r="C3987" s="3" t="s">
        <v>2611</v>
      </c>
      <c r="D3987" s="3" t="str">
        <f>LEFT(C3987,1)&amp;"******"&amp;RIGHT(C3987,3)</f>
        <v>지******(주)</v>
      </c>
      <c r="E3987" s="3" t="s">
        <v>2653</v>
      </c>
      <c r="F3987" s="3" t="s">
        <v>47</v>
      </c>
      <c r="G3987" s="3" t="s">
        <v>2613</v>
      </c>
      <c r="H3987" t="str">
        <f>LEFT(G3987,14)</f>
        <v xml:space="preserve">광주광역시 서구 화정동  </v>
      </c>
    </row>
    <row r="3988" spans="1:8" x14ac:dyDescent="0.3">
      <c r="A3988" s="3" t="s">
        <v>22</v>
      </c>
      <c r="B3988" s="3" t="s">
        <v>2645</v>
      </c>
      <c r="C3988" s="3" t="s">
        <v>2646</v>
      </c>
      <c r="D3988" s="3" t="str">
        <f>LEFT(C3988,1)&amp;"***"&amp;RIGHT(C3988,4)</f>
        <v>성***주식회사</v>
      </c>
      <c r="E3988" s="3" t="s">
        <v>68</v>
      </c>
      <c r="F3988" s="3" t="s">
        <v>13</v>
      </c>
      <c r="G3988" s="3" t="s">
        <v>2647</v>
      </c>
      <c r="H3988" t="str">
        <f t="shared" ref="H3988" si="1252">LEFT(G3988,14)</f>
        <v xml:space="preserve">광주광역시 서구 치평동  </v>
      </c>
    </row>
    <row r="3989" spans="1:8" x14ac:dyDescent="0.3">
      <c r="A3989" s="3" t="s">
        <v>22</v>
      </c>
      <c r="B3989" s="3" t="s">
        <v>2604</v>
      </c>
      <c r="C3989" s="3" t="s">
        <v>2597</v>
      </c>
      <c r="D3989" s="3" t="str">
        <f>LEFT(C3989,4)&amp;"****"&amp;RIGHT(C3989,1)</f>
        <v>(주)타****업</v>
      </c>
      <c r="E3989" s="3" t="s">
        <v>187</v>
      </c>
      <c r="F3989" s="3" t="s">
        <v>78</v>
      </c>
      <c r="G3989" s="3" t="s">
        <v>2605</v>
      </c>
      <c r="H3989" t="str">
        <f>LEFT(G3989,12)</f>
        <v>광주광역시 서구 화정동</v>
      </c>
    </row>
    <row r="3990" spans="1:8" x14ac:dyDescent="0.3">
      <c r="A3990" s="3" t="s">
        <v>22</v>
      </c>
      <c r="B3990" s="3" t="s">
        <v>2606</v>
      </c>
      <c r="C3990" s="3" t="s">
        <v>2591</v>
      </c>
      <c r="D3990" s="3" t="str">
        <f>LEFT(C3990,5)&amp;"**"&amp;RIGHT(C3990,1)</f>
        <v>(합자)서**류</v>
      </c>
      <c r="E3990" s="3" t="s">
        <v>187</v>
      </c>
      <c r="F3990" s="3" t="s">
        <v>78</v>
      </c>
      <c r="G3990" s="3" t="s">
        <v>2592</v>
      </c>
      <c r="H3990" t="str">
        <f>LEFT(G3990,12)</f>
        <v>광주광역시 서구 화정동</v>
      </c>
    </row>
    <row r="3991" spans="1:8" x14ac:dyDescent="0.3">
      <c r="A3991" s="3" t="s">
        <v>22</v>
      </c>
      <c r="B3991" s="3" t="s">
        <v>2607</v>
      </c>
      <c r="C3991" s="3" t="s">
        <v>2608</v>
      </c>
      <c r="D3991" s="3" t="str">
        <f>LEFT(C3991,4)&amp;"******"&amp;RIGHT(C3991,3)</f>
        <v>(유)삼******대리점</v>
      </c>
      <c r="E3991" s="3" t="s">
        <v>68</v>
      </c>
      <c r="F3991" s="3" t="s">
        <v>78</v>
      </c>
      <c r="G3991" s="3" t="s">
        <v>2609</v>
      </c>
      <c r="H3991" t="str">
        <f>LEFT(G3991,12)</f>
        <v>광주광역시 서구 화정동</v>
      </c>
    </row>
    <row r="3992" spans="1:8" x14ac:dyDescent="0.3">
      <c r="A3992" s="3" t="s">
        <v>9</v>
      </c>
      <c r="B3992" s="3" t="s">
        <v>2577</v>
      </c>
      <c r="C3992" s="3" t="s">
        <v>2578</v>
      </c>
      <c r="D3992" s="3" t="str">
        <f>LEFT(C3992,4)&amp;"*"&amp;RIGHT(C3992,1)</f>
        <v>주식회사*운</v>
      </c>
      <c r="E3992" s="3" t="s">
        <v>148</v>
      </c>
      <c r="F3992" s="3" t="s">
        <v>13</v>
      </c>
      <c r="G3992" s="3" t="s">
        <v>2579</v>
      </c>
      <c r="H3992" t="str">
        <f t="shared" ref="H3992" si="1253">LEFT(G3992,13)</f>
        <v xml:space="preserve">광주광역시 서구 화정동 </v>
      </c>
    </row>
    <row r="3993" spans="1:8" x14ac:dyDescent="0.3">
      <c r="A3993" s="3" t="s">
        <v>9</v>
      </c>
      <c r="B3993" s="3" t="s">
        <v>2593</v>
      </c>
      <c r="C3993" s="3" t="s">
        <v>2594</v>
      </c>
      <c r="D3993" s="3" t="str">
        <f>LEFT(C3993,4)&amp;"**"&amp;RIGHT(C3993,1)</f>
        <v>(주)지**획</v>
      </c>
      <c r="E3993" s="3" t="s">
        <v>66</v>
      </c>
      <c r="F3993" s="3" t="s">
        <v>13</v>
      </c>
      <c r="G3993" s="3" t="s">
        <v>2595</v>
      </c>
      <c r="H3993" t="str">
        <f>LEFT(G3993,12)</f>
        <v>광주광역시 서구 화정동</v>
      </c>
    </row>
    <row r="3994" spans="1:8" x14ac:dyDescent="0.3">
      <c r="A3994" s="3" t="s">
        <v>15</v>
      </c>
      <c r="B3994" s="3" t="s">
        <v>2584</v>
      </c>
      <c r="C3994" s="3" t="s">
        <v>2585</v>
      </c>
      <c r="D3994" s="3" t="str">
        <f t="shared" ref="D3994:D3995" si="1254">LEFT(C3994,1)&amp;"***"&amp;RIGHT(C3994,3)</f>
        <v>삼***(주)</v>
      </c>
      <c r="E3994" s="3" t="s">
        <v>26</v>
      </c>
      <c r="F3994" s="3" t="s">
        <v>13</v>
      </c>
      <c r="G3994" s="3" t="s">
        <v>2586</v>
      </c>
      <c r="H3994" t="str">
        <f t="shared" ref="H3994:H3995" si="1255">LEFT(G3994,14)</f>
        <v xml:space="preserve">광주광역시 서구 화정동  </v>
      </c>
    </row>
    <row r="3995" spans="1:8" x14ac:dyDescent="0.3">
      <c r="A3995" s="3" t="s">
        <v>20</v>
      </c>
      <c r="B3995" s="3" t="s">
        <v>2599</v>
      </c>
      <c r="C3995" s="3" t="s">
        <v>1217</v>
      </c>
      <c r="D3995" s="3" t="str">
        <f t="shared" si="1254"/>
        <v>삼***(주)</v>
      </c>
      <c r="E3995" s="3" t="s">
        <v>21</v>
      </c>
      <c r="F3995" s="3" t="s">
        <v>47</v>
      </c>
      <c r="G3995" s="3" t="s">
        <v>2600</v>
      </c>
      <c r="H3995" t="str">
        <f t="shared" si="1255"/>
        <v xml:space="preserve">광주광역시 서구 화정동  </v>
      </c>
    </row>
    <row r="3996" spans="1:8" x14ac:dyDescent="0.3">
      <c r="A3996" s="3" t="s">
        <v>20</v>
      </c>
      <c r="B3996" s="3" t="s">
        <v>2596</v>
      </c>
      <c r="C3996" s="3" t="s">
        <v>2597</v>
      </c>
      <c r="D3996" s="3" t="str">
        <f>LEFT(C3996,4)&amp;"****"&amp;RIGHT(C3996,1)</f>
        <v>(주)타****업</v>
      </c>
      <c r="E3996" s="3" t="s">
        <v>132</v>
      </c>
      <c r="F3996" s="3" t="s">
        <v>78</v>
      </c>
      <c r="G3996" s="3" t="s">
        <v>2598</v>
      </c>
      <c r="H3996" t="str">
        <f>LEFT(G3996,12)</f>
        <v>광주광역시 서구 화정동</v>
      </c>
    </row>
    <row r="3997" spans="1:8" x14ac:dyDescent="0.3">
      <c r="A3997" s="3" t="s">
        <v>33</v>
      </c>
      <c r="B3997" s="3" t="s">
        <v>2599</v>
      </c>
      <c r="C3997" s="3" t="s">
        <v>1217</v>
      </c>
      <c r="D3997" s="3" t="str">
        <f>LEFT(C3997,1)&amp;"***"&amp;RIGHT(C3997,3)</f>
        <v>삼***(주)</v>
      </c>
      <c r="E3997" s="3" t="s">
        <v>21</v>
      </c>
      <c r="F3997" s="3" t="s">
        <v>47</v>
      </c>
      <c r="G3997" s="3" t="s">
        <v>2600</v>
      </c>
      <c r="H3997" t="str">
        <f t="shared" ref="H3997" si="1256">LEFT(G3997,14)</f>
        <v xml:space="preserve">광주광역시 서구 화정동  </v>
      </c>
    </row>
    <row r="3998" spans="1:8" x14ac:dyDescent="0.3">
      <c r="A3998" s="3" t="s">
        <v>33</v>
      </c>
      <c r="B3998" s="3" t="s">
        <v>2577</v>
      </c>
      <c r="C3998" s="3" t="s">
        <v>2578</v>
      </c>
      <c r="D3998" s="3" t="str">
        <f>LEFT(C3998,4)&amp;"*"&amp;RIGHT(C3998,1)</f>
        <v>주식회사*운</v>
      </c>
      <c r="E3998" s="3" t="s">
        <v>91</v>
      </c>
      <c r="F3998" s="3" t="s">
        <v>13</v>
      </c>
      <c r="G3998" s="3" t="s">
        <v>2579</v>
      </c>
      <c r="H3998" t="str">
        <f t="shared" ref="H3998" si="1257">LEFT(G3998,13)</f>
        <v xml:space="preserve">광주광역시 서구 화정동 </v>
      </c>
    </row>
    <row r="3999" spans="1:8" x14ac:dyDescent="0.3">
      <c r="A3999" s="3" t="s">
        <v>38</v>
      </c>
      <c r="B3999" s="3" t="s">
        <v>2610</v>
      </c>
      <c r="C3999" s="3" t="s">
        <v>2611</v>
      </c>
      <c r="D3999" s="3" t="str">
        <f>LEFT(C3999,1)&amp;"******"&amp;RIGHT(C3999,3)</f>
        <v>지******(주)</v>
      </c>
      <c r="E3999" s="3" t="s">
        <v>1678</v>
      </c>
      <c r="F3999" s="3" t="s">
        <v>47</v>
      </c>
      <c r="G3999" s="3" t="s">
        <v>2613</v>
      </c>
      <c r="H3999" t="str">
        <f>LEFT(G3999,14)</f>
        <v xml:space="preserve">광주광역시 서구 화정동  </v>
      </c>
    </row>
    <row r="4000" spans="1:8" x14ac:dyDescent="0.3">
      <c r="A4000" s="3" t="s">
        <v>36</v>
      </c>
      <c r="B4000" s="3" t="s">
        <v>2601</v>
      </c>
      <c r="C4000" s="3" t="s">
        <v>2602</v>
      </c>
      <c r="D4000" s="3" t="str">
        <f t="shared" ref="D4000" si="1258">LEFT(C4000,4)&amp;"**"&amp;RIGHT(C4000,1)</f>
        <v>(주)목**통</v>
      </c>
      <c r="E4000" s="3" t="s">
        <v>81</v>
      </c>
      <c r="F4000" s="3" t="s">
        <v>78</v>
      </c>
      <c r="G4000" s="3" t="s">
        <v>2603</v>
      </c>
      <c r="H4000" t="str">
        <f>LEFT(G4000,14)</f>
        <v xml:space="preserve">광주광역시 서구 화정동  </v>
      </c>
    </row>
    <row r="4001" spans="1:8" x14ac:dyDescent="0.3">
      <c r="A4001" s="3" t="s">
        <v>32</v>
      </c>
      <c r="B4001" s="3" t="s">
        <v>2604</v>
      </c>
      <c r="C4001" s="3" t="s">
        <v>2597</v>
      </c>
      <c r="D4001" s="3" t="str">
        <f>LEFT(C4001,4)&amp;"****"&amp;RIGHT(C4001,1)</f>
        <v>(주)타****업</v>
      </c>
      <c r="E4001" s="3" t="s">
        <v>119</v>
      </c>
      <c r="F4001" s="3" t="s">
        <v>78</v>
      </c>
      <c r="G4001" s="3" t="s">
        <v>2605</v>
      </c>
      <c r="H4001" t="str">
        <f>LEFT(G4001,12)</f>
        <v>광주광역시 서구 화정동</v>
      </c>
    </row>
    <row r="4002" spans="1:8" x14ac:dyDescent="0.3">
      <c r="A4002" s="3" t="s">
        <v>28</v>
      </c>
      <c r="B4002" s="3" t="s">
        <v>2607</v>
      </c>
      <c r="C4002" s="3" t="s">
        <v>2608</v>
      </c>
      <c r="D4002" s="3" t="str">
        <f>LEFT(C4002,4)&amp;"******"&amp;RIGHT(C4002,3)</f>
        <v>(유)삼******대리점</v>
      </c>
      <c r="E4002" s="3" t="s">
        <v>80</v>
      </c>
      <c r="F4002" s="3" t="s">
        <v>78</v>
      </c>
      <c r="G4002" s="3" t="s">
        <v>2609</v>
      </c>
      <c r="H4002" t="str">
        <f>LEFT(G4002,12)</f>
        <v>광주광역시 서구 화정동</v>
      </c>
    </row>
    <row r="4003" spans="1:8" x14ac:dyDescent="0.3">
      <c r="A4003" s="3" t="s">
        <v>22</v>
      </c>
      <c r="B4003" s="3" t="s">
        <v>2654</v>
      </c>
      <c r="C4003" s="3" t="s">
        <v>2655</v>
      </c>
      <c r="D4003" s="3" t="str">
        <f>LEFT(C4003,4)&amp;"******"&amp;RIGHT(C4003,1)</f>
        <v>(주)우******점</v>
      </c>
      <c r="E4003" s="3" t="s">
        <v>2656</v>
      </c>
      <c r="F4003" s="3" t="s">
        <v>13</v>
      </c>
      <c r="G4003" s="3" t="s">
        <v>2657</v>
      </c>
      <c r="H4003" t="str">
        <f>LEFT(G4003,14)</f>
        <v xml:space="preserve">광주광역시 서구 세하동  </v>
      </c>
    </row>
    <row r="4004" spans="1:8" x14ac:dyDescent="0.3">
      <c r="A4004" s="3" t="s">
        <v>58</v>
      </c>
      <c r="B4004" s="3" t="s">
        <v>2601</v>
      </c>
      <c r="C4004" s="3" t="s">
        <v>2602</v>
      </c>
      <c r="D4004" s="3" t="str">
        <f t="shared" ref="D4004" si="1259">LEFT(C4004,4)&amp;"**"&amp;RIGHT(C4004,1)</f>
        <v>(주)목**통</v>
      </c>
      <c r="E4004" s="3" t="s">
        <v>77</v>
      </c>
      <c r="F4004" s="3" t="s">
        <v>78</v>
      </c>
      <c r="G4004" s="3" t="s">
        <v>2603</v>
      </c>
      <c r="H4004" t="str">
        <f>LEFT(G4004,14)</f>
        <v xml:space="preserve">광주광역시 서구 화정동  </v>
      </c>
    </row>
    <row r="4005" spans="1:8" x14ac:dyDescent="0.3">
      <c r="A4005" s="3" t="s">
        <v>20</v>
      </c>
      <c r="B4005" s="3" t="s">
        <v>2574</v>
      </c>
      <c r="C4005" s="3" t="s">
        <v>2575</v>
      </c>
      <c r="D4005" s="3" t="str">
        <f>LEFT(C4005,4)&amp;"***"&amp;RIGHT(C4005,1)</f>
        <v>주식회사***업</v>
      </c>
      <c r="E4005" s="3" t="s">
        <v>69</v>
      </c>
      <c r="F4005" s="3" t="s">
        <v>13</v>
      </c>
      <c r="G4005" s="3" t="s">
        <v>2576</v>
      </c>
      <c r="H4005" t="str">
        <f t="shared" ref="H4005" si="1260">LEFT(G4005,13)</f>
        <v xml:space="preserve">광주광역시 서구 매월동 </v>
      </c>
    </row>
    <row r="4006" spans="1:8" x14ac:dyDescent="0.3">
      <c r="A4006" s="3" t="s">
        <v>20</v>
      </c>
      <c r="B4006" s="3" t="s">
        <v>2634</v>
      </c>
      <c r="C4006" s="3" t="s">
        <v>2635</v>
      </c>
      <c r="D4006" s="3" t="str">
        <f>LEFT(C4006,4)&amp;"****"&amp;RIGHT(C4006,1)</f>
        <v>(주)일****설</v>
      </c>
      <c r="E4006" s="3" t="s">
        <v>2658</v>
      </c>
      <c r="F4006" s="3" t="s">
        <v>47</v>
      </c>
      <c r="G4006" s="3" t="s">
        <v>2636</v>
      </c>
      <c r="H4006" t="str">
        <f>LEFT(G4006,14)</f>
        <v xml:space="preserve">광주광역시 서구 매월동  </v>
      </c>
    </row>
    <row r="4007" spans="1:8" x14ac:dyDescent="0.3">
      <c r="A4007" s="3" t="s">
        <v>20</v>
      </c>
      <c r="B4007" s="3" t="s">
        <v>2539</v>
      </c>
      <c r="C4007" s="3" t="s">
        <v>2540</v>
      </c>
      <c r="D4007" s="3" t="str">
        <f>LEFT(C4007,1)&amp;"*********"&amp;RIGHT(C4007,2)</f>
        <v>지*********법인</v>
      </c>
      <c r="E4007" s="3" t="s">
        <v>69</v>
      </c>
      <c r="F4007" s="3" t="s">
        <v>13</v>
      </c>
      <c r="G4007" s="3" t="s">
        <v>2541</v>
      </c>
      <c r="H4007" t="str">
        <f>LEFT(G4007,14)</f>
        <v xml:space="preserve">광주광역시 서구 매월동  </v>
      </c>
    </row>
    <row r="4008" spans="1:8" x14ac:dyDescent="0.3">
      <c r="A4008" s="3" t="s">
        <v>20</v>
      </c>
      <c r="B4008" s="3" t="s">
        <v>2542</v>
      </c>
      <c r="C4008" s="3" t="s">
        <v>2543</v>
      </c>
      <c r="D4008" s="3" t="str">
        <f t="shared" ref="D4008:D4009" si="1261">LEFT(C4008,4)&amp;"***"&amp;RIGHT(C4008,1)</f>
        <v>(주)세***지</v>
      </c>
      <c r="E4008" s="3" t="s">
        <v>69</v>
      </c>
      <c r="F4008" s="3" t="s">
        <v>13</v>
      </c>
      <c r="G4008" s="3" t="s">
        <v>2544</v>
      </c>
      <c r="H4008" t="str">
        <f t="shared" ref="H4008:H4009" si="1262">LEFT(G4008,14)</f>
        <v xml:space="preserve">광주광역시 서구 매월동  </v>
      </c>
    </row>
    <row r="4009" spans="1:8" x14ac:dyDescent="0.3">
      <c r="A4009" s="3" t="s">
        <v>20</v>
      </c>
      <c r="B4009" s="3" t="s">
        <v>2545</v>
      </c>
      <c r="C4009" s="3" t="s">
        <v>2543</v>
      </c>
      <c r="D4009" s="3" t="str">
        <f t="shared" si="1261"/>
        <v>(주)세***지</v>
      </c>
      <c r="E4009" s="3" t="s">
        <v>69</v>
      </c>
      <c r="F4009" s="3" t="s">
        <v>13</v>
      </c>
      <c r="G4009" s="3" t="s">
        <v>2544</v>
      </c>
      <c r="H4009" t="str">
        <f t="shared" si="1262"/>
        <v xml:space="preserve">광주광역시 서구 매월동  </v>
      </c>
    </row>
    <row r="4010" spans="1:8" x14ac:dyDescent="0.3">
      <c r="H4010" t="str">
        <f>LEFT(G4010,12)</f>
        <v/>
      </c>
    </row>
    <row r="4011" spans="1:8" x14ac:dyDescent="0.3">
      <c r="H4011" t="str">
        <f>LEFT(G4011,14)</f>
        <v/>
      </c>
    </row>
    <row r="4012" spans="1:8" x14ac:dyDescent="0.3">
      <c r="D4012" s="3"/>
      <c r="H4012" t="str">
        <f t="shared" ref="H4012" si="1263">LEFT(G4012,13)</f>
        <v/>
      </c>
    </row>
    <row r="4013" spans="1:8" x14ac:dyDescent="0.3">
      <c r="D4013" s="3"/>
      <c r="H4013" t="str">
        <f t="shared" ref="H4013:H4015" si="1264">LEFT(G4013,14)</f>
        <v/>
      </c>
    </row>
    <row r="4014" spans="1:8" x14ac:dyDescent="0.3">
      <c r="D4014" s="3"/>
      <c r="H4014" t="str">
        <f t="shared" si="1264"/>
        <v/>
      </c>
    </row>
    <row r="4015" spans="1:8" x14ac:dyDescent="0.3">
      <c r="D4015" s="3"/>
      <c r="H4015" t="str">
        <f t="shared" si="1264"/>
        <v/>
      </c>
    </row>
    <row r="4016" spans="1:8" x14ac:dyDescent="0.3">
      <c r="D4016" s="3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광주서구청</cp:lastModifiedBy>
  <dcterms:created xsi:type="dcterms:W3CDTF">2020-08-11T02:09:50Z</dcterms:created>
  <dcterms:modified xsi:type="dcterms:W3CDTF">2020-08-11T05:08:52Z</dcterms:modified>
</cp:coreProperties>
</file>