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신용진\공동주택현황\"/>
    </mc:Choice>
  </mc:AlternateContent>
  <xr:revisionPtr revIDLastSave="0" documentId="8_{1BF7ED55-BB59-43B9-B4E4-1E10B0484CE6}" xr6:coauthVersionLast="36" xr6:coauthVersionMax="36" xr10:uidLastSave="{00000000-0000-0000-0000-000000000000}"/>
  <bookViews>
    <workbookView xWindow="0" yWindow="0" windowWidth="28800" windowHeight="11520" xr2:uid="{B4800491-4304-495F-9E60-F68310C735C1}"/>
  </bookViews>
  <sheets>
    <sheet name="현황" sheetId="4" r:id="rId1"/>
    <sheet name="의무관리단지" sheetId="1" r:id="rId2"/>
    <sheet name="비의무관리단지" sheetId="2" r:id="rId3"/>
    <sheet name="임대주택" sheetId="5" r:id="rId4"/>
  </sheets>
  <definedNames>
    <definedName name="_xlnm._FilterDatabase" localSheetId="2" hidden="1">비의무관리단지!$A$2:$V$56</definedName>
    <definedName name="_xlnm._FilterDatabase" localSheetId="1" hidden="1">의무관리단지!$A$2:$Y$332</definedName>
    <definedName name="_xlnm._FilterDatabase" localSheetId="3" hidden="1">임대주택!$A$2:$V$98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4" l="1"/>
  <c r="D23" i="4"/>
  <c r="D22" i="4"/>
  <c r="D21" i="4"/>
  <c r="N56" i="2" l="1"/>
  <c r="M56" i="2"/>
  <c r="A56" i="2" l="1"/>
  <c r="Y15" i="1" l="1"/>
  <c r="C31" i="4"/>
  <c r="E34" i="4"/>
  <c r="D34" i="4"/>
  <c r="C34" i="4"/>
  <c r="E33" i="4"/>
  <c r="D33" i="4"/>
  <c r="C33" i="4"/>
  <c r="E32" i="4"/>
  <c r="D32" i="4"/>
  <c r="C32" i="4"/>
  <c r="E31" i="4"/>
  <c r="D31" i="4"/>
  <c r="E30" i="4" l="1"/>
  <c r="F32" i="4"/>
  <c r="F33" i="4"/>
  <c r="D30" i="4"/>
  <c r="F34" i="4"/>
  <c r="F31" i="4"/>
  <c r="C30" i="4"/>
  <c r="N98" i="5"/>
  <c r="F30" i="4" l="1"/>
  <c r="E24" i="4"/>
  <c r="E23" i="4"/>
  <c r="E22" i="4"/>
  <c r="E21" i="4"/>
  <c r="C24" i="4"/>
  <c r="C23" i="4"/>
  <c r="C22" i="4"/>
  <c r="C21" i="4"/>
  <c r="F21" i="4" l="1"/>
  <c r="F22" i="4"/>
  <c r="F23" i="4"/>
  <c r="F24" i="4"/>
  <c r="E20" i="4"/>
  <c r="D20" i="4"/>
  <c r="C20" i="4"/>
  <c r="E15" i="4"/>
  <c r="F20" i="4" l="1"/>
  <c r="M98" i="5"/>
  <c r="N50" i="2" l="1"/>
  <c r="E13" i="4" l="1"/>
  <c r="A98" i="5" l="1"/>
  <c r="E14" i="4" l="1"/>
  <c r="E12" i="4" s="1"/>
  <c r="D15" i="4"/>
  <c r="D14" i="4"/>
  <c r="D13" i="4"/>
  <c r="E5" i="4"/>
  <c r="N332" i="1"/>
  <c r="C15" i="4"/>
  <c r="C14" i="4"/>
  <c r="C13" i="4"/>
  <c r="C12" i="4" l="1"/>
  <c r="F14" i="4"/>
  <c r="F15" i="4"/>
  <c r="A332" i="1"/>
  <c r="C5" i="4" s="1"/>
  <c r="D5" i="4"/>
  <c r="O332" i="1"/>
  <c r="E6" i="4" s="1"/>
  <c r="M332" i="1"/>
  <c r="D6" i="4"/>
  <c r="C6" i="4" l="1"/>
  <c r="F6" i="4" s="1"/>
  <c r="F5" i="4"/>
  <c r="F13" i="4"/>
  <c r="F12" i="4" s="1"/>
  <c r="D12" i="4"/>
</calcChain>
</file>

<file path=xl/sharedStrings.xml><?xml version="1.0" encoding="utf-8"?>
<sst xmlns="http://schemas.openxmlformats.org/spreadsheetml/2006/main" count="7033" uniqueCount="2537">
  <si>
    <t>연번</t>
    <phoneticPr fontId="2" type="noConversion"/>
  </si>
  <si>
    <t>행정동</t>
    <phoneticPr fontId="2" type="noConversion"/>
  </si>
  <si>
    <t>법정동</t>
    <phoneticPr fontId="2" type="noConversion"/>
  </si>
  <si>
    <t>단지명</t>
    <phoneticPr fontId="2" type="noConversion"/>
  </si>
  <si>
    <t>동수</t>
    <phoneticPr fontId="2" type="noConversion"/>
  </si>
  <si>
    <t>세대수</t>
    <phoneticPr fontId="2" type="noConversion"/>
  </si>
  <si>
    <t>관리사무소 
연락처</t>
    <phoneticPr fontId="2" type="noConversion"/>
  </si>
  <si>
    <t>관리사무소
FAX</t>
    <phoneticPr fontId="2" type="noConversion"/>
  </si>
  <si>
    <t>도로명 주소</t>
    <phoneticPr fontId="2" type="noConversion"/>
  </si>
  <si>
    <t>사용검사일</t>
    <phoneticPr fontId="2" type="noConversion"/>
  </si>
  <si>
    <t>남양읍</t>
    <phoneticPr fontId="2" type="noConversion"/>
  </si>
  <si>
    <t>남양뉴타운 LH10단지</t>
    <phoneticPr fontId="2" type="noConversion"/>
  </si>
  <si>
    <t>화성남양LH9단지</t>
    <phoneticPr fontId="2" type="noConversion"/>
  </si>
  <si>
    <t>화성남양뉴타운LH4단지</t>
    <phoneticPr fontId="2" type="noConversion"/>
  </si>
  <si>
    <t>남양뉴타운 LH19단지 행복주택</t>
    <phoneticPr fontId="2" type="noConversion"/>
  </si>
  <si>
    <t>남양뉴타운 LH20단지</t>
    <phoneticPr fontId="2" type="noConversion"/>
  </si>
  <si>
    <t>031-357-7780</t>
    <phoneticPr fontId="2" type="noConversion"/>
  </si>
  <si>
    <t>031-356-0573</t>
    <phoneticPr fontId="2" type="noConversion"/>
  </si>
  <si>
    <t>031-358-3042</t>
    <phoneticPr fontId="2" type="noConversion"/>
  </si>
  <si>
    <t>031-357-5368</t>
    <phoneticPr fontId="2" type="noConversion"/>
  </si>
  <si>
    <t>031-355-6216</t>
    <phoneticPr fontId="2" type="noConversion"/>
  </si>
  <si>
    <t>031-357-0910</t>
    <phoneticPr fontId="2" type="noConversion"/>
  </si>
  <si>
    <t>국민임대</t>
    <phoneticPr fontId="2" type="noConversion"/>
  </si>
  <si>
    <t>행복주택</t>
    <phoneticPr fontId="2" type="noConversion"/>
  </si>
  <si>
    <t>영구임대(286) 국민임대(796) 행복주택(696)</t>
    <phoneticPr fontId="2" type="noConversion"/>
  </si>
  <si>
    <t>승강기
대수</t>
    <phoneticPr fontId="2" type="noConversion"/>
  </si>
  <si>
    <t>난방</t>
    <phoneticPr fontId="2" type="noConversion"/>
  </si>
  <si>
    <t>화성남양뉴타운 LH6단지</t>
    <phoneticPr fontId="2" type="noConversion"/>
  </si>
  <si>
    <t>지역</t>
    <phoneticPr fontId="2" type="noConversion"/>
  </si>
  <si>
    <t>단지
분류</t>
    <phoneticPr fontId="2" type="noConversion"/>
  </si>
  <si>
    <t>아파트</t>
    <phoneticPr fontId="2" type="noConversion"/>
  </si>
  <si>
    <t>031-357-7790</t>
    <phoneticPr fontId="2" type="noConversion"/>
  </si>
  <si>
    <t>031-356-0536</t>
    <phoneticPr fontId="2" type="noConversion"/>
  </si>
  <si>
    <t>031-358-3043</t>
    <phoneticPr fontId="2" type="noConversion"/>
  </si>
  <si>
    <t>031-357-5369</t>
    <phoneticPr fontId="2" type="noConversion"/>
  </si>
  <si>
    <t>031-355-6215</t>
    <phoneticPr fontId="2" type="noConversion"/>
  </si>
  <si>
    <t>031-357-0918</t>
    <phoneticPr fontId="2" type="noConversion"/>
  </si>
  <si>
    <t>능동마을주공7단지제1</t>
    <phoneticPr fontId="2" type="noConversion"/>
  </si>
  <si>
    <t>능동마을주공7단지제2</t>
    <phoneticPr fontId="2" type="noConversion"/>
  </si>
  <si>
    <t>능동마을주공7단지제3</t>
    <phoneticPr fontId="2" type="noConversion"/>
  </si>
  <si>
    <t>능동마을주공7단지제4</t>
    <phoneticPr fontId="2" type="noConversion"/>
  </si>
  <si>
    <t>서동탄역 양우내안애</t>
    <phoneticPr fontId="2" type="noConversion"/>
  </si>
  <si>
    <t>화성매송휴먼시아1단지</t>
    <phoneticPr fontId="2" type="noConversion"/>
  </si>
  <si>
    <t>새강마을휴먼시아5-2단지</t>
    <phoneticPr fontId="2" type="noConversion"/>
  </si>
  <si>
    <t>화성병점행복주택</t>
    <phoneticPr fontId="2" type="noConversion"/>
  </si>
  <si>
    <t>화성태안6단지</t>
    <phoneticPr fontId="2" type="noConversion"/>
  </si>
  <si>
    <t>화성태안8단지</t>
    <phoneticPr fontId="2" type="noConversion"/>
  </si>
  <si>
    <t>상리삼봉마을</t>
    <phoneticPr fontId="2" type="noConversion"/>
  </si>
  <si>
    <t>화성봉담2 LH2단지</t>
    <phoneticPr fontId="2" type="noConversion"/>
  </si>
  <si>
    <t>화성봉담2 LH3단지</t>
    <phoneticPr fontId="2" type="noConversion"/>
  </si>
  <si>
    <t>화성봉담2 LH4단지</t>
    <phoneticPr fontId="2" type="noConversion"/>
  </si>
  <si>
    <t>화성상리 LH1단지</t>
    <phoneticPr fontId="2" type="noConversion"/>
  </si>
  <si>
    <t>휴먼시아동화마을1단지</t>
    <phoneticPr fontId="2" type="noConversion"/>
  </si>
  <si>
    <t>휴먼시아동화마을2단지</t>
    <phoneticPr fontId="2" type="noConversion"/>
  </si>
  <si>
    <t>휴먼시아동화마을3단지</t>
    <phoneticPr fontId="2" type="noConversion"/>
  </si>
  <si>
    <t>휴먼시아동화마을4단지</t>
    <phoneticPr fontId="2" type="noConversion"/>
  </si>
  <si>
    <t>화성비봉LH1단지</t>
    <phoneticPr fontId="2" type="noConversion"/>
  </si>
  <si>
    <t>화성비봉LH2단지</t>
    <phoneticPr fontId="2" type="noConversion"/>
  </si>
  <si>
    <t>화성비봉 LH5단지</t>
    <phoneticPr fontId="2" type="noConversion"/>
  </si>
  <si>
    <t>화성비봉 LH4단지</t>
    <phoneticPr fontId="2" type="noConversion"/>
  </si>
  <si>
    <t>동탄2LH35단지</t>
    <phoneticPr fontId="2" type="noConversion"/>
  </si>
  <si>
    <t>동탄호수공원경기행복주택</t>
    <phoneticPr fontId="2" type="noConversion"/>
  </si>
  <si>
    <t>화성동탄LH35단지</t>
    <phoneticPr fontId="2" type="noConversion"/>
  </si>
  <si>
    <t>동탄2 LH 40단지</t>
    <phoneticPr fontId="2" type="noConversion"/>
  </si>
  <si>
    <t>동탄2 동탄38단지 행복주택</t>
    <phoneticPr fontId="2" type="noConversion"/>
  </si>
  <si>
    <t>화성태안LH1단지아파트</t>
    <phoneticPr fontId="2" type="noConversion"/>
  </si>
  <si>
    <t>화성태안LH2단지아파트</t>
    <phoneticPr fontId="2" type="noConversion"/>
  </si>
  <si>
    <t>동탄2 LH 4단지</t>
    <phoneticPr fontId="2" type="noConversion"/>
  </si>
  <si>
    <t>동탄2 LH1단지 A6블록</t>
    <phoneticPr fontId="2" type="noConversion"/>
  </si>
  <si>
    <t>화성동탄2 LH2단지</t>
    <phoneticPr fontId="2" type="noConversion"/>
  </si>
  <si>
    <t>동탄2 LH26단지</t>
    <phoneticPr fontId="2" type="noConversion"/>
  </si>
  <si>
    <t>동탄2LH행복주택28단지</t>
    <phoneticPr fontId="2" type="noConversion"/>
  </si>
  <si>
    <t>화성태안주공12단지</t>
    <phoneticPr fontId="2" type="noConversion"/>
  </si>
  <si>
    <t>LH서봉마을 20단지</t>
    <phoneticPr fontId="2" type="noConversion"/>
  </si>
  <si>
    <t>서봉마을 5단지</t>
    <phoneticPr fontId="2" type="noConversion"/>
  </si>
  <si>
    <t>서봉마을센텀벨라19단지</t>
    <phoneticPr fontId="2" type="noConversion"/>
  </si>
  <si>
    <t>향남2지구 서봉마을 1단지</t>
    <phoneticPr fontId="2" type="noConversion"/>
  </si>
  <si>
    <t>향남시범 한우물마을 휴먼시아6단지</t>
    <phoneticPr fontId="2" type="noConversion"/>
  </si>
  <si>
    <t>향남한우물5단지</t>
    <phoneticPr fontId="2" type="noConversion"/>
  </si>
  <si>
    <t xml:space="preserve">화성 향남 서봉마을 2단지 </t>
    <phoneticPr fontId="2" type="noConversion"/>
  </si>
  <si>
    <t>화성발안 LH1단지</t>
    <phoneticPr fontId="2" type="noConversion"/>
  </si>
  <si>
    <t>화성향남2 언덕마을 18단지</t>
    <phoneticPr fontId="2" type="noConversion"/>
  </si>
  <si>
    <t>화성향남 언덕마을 15단지</t>
    <phoneticPr fontId="2" type="noConversion"/>
  </si>
  <si>
    <t>향남시범 복사꽃마을휴먼시아</t>
  </si>
  <si>
    <t>동탄 LH2단지</t>
    <phoneticPr fontId="2" type="noConversion"/>
  </si>
  <si>
    <t>화성동탄2 LH행복주택38단지</t>
    <phoneticPr fontId="2" type="noConversion"/>
  </si>
  <si>
    <t>동탄2 신동포레 경기행복주택</t>
    <phoneticPr fontId="2" type="noConversion"/>
  </si>
  <si>
    <t>능동</t>
    <phoneticPr fontId="2" type="noConversion"/>
  </si>
  <si>
    <t>매송면</t>
    <phoneticPr fontId="2" type="noConversion"/>
  </si>
  <si>
    <t>반송동</t>
    <phoneticPr fontId="2" type="noConversion"/>
  </si>
  <si>
    <t>병점동</t>
    <phoneticPr fontId="2" type="noConversion"/>
  </si>
  <si>
    <t>봉담읍</t>
    <phoneticPr fontId="2" type="noConversion"/>
  </si>
  <si>
    <t>비봉면</t>
    <phoneticPr fontId="2" type="noConversion"/>
  </si>
  <si>
    <t>산척동</t>
    <phoneticPr fontId="2" type="noConversion"/>
  </si>
  <si>
    <t>신동</t>
    <phoneticPr fontId="2" type="noConversion"/>
  </si>
  <si>
    <t>안녕동</t>
    <phoneticPr fontId="2" type="noConversion"/>
  </si>
  <si>
    <t>영천동</t>
    <phoneticPr fontId="2" type="noConversion"/>
  </si>
  <si>
    <t>장지동</t>
    <phoneticPr fontId="2" type="noConversion"/>
  </si>
  <si>
    <t>진안동</t>
    <phoneticPr fontId="2" type="noConversion"/>
  </si>
  <si>
    <t>향남읍</t>
    <phoneticPr fontId="2" type="noConversion"/>
  </si>
  <si>
    <t>민간임대</t>
    <phoneticPr fontId="2" type="noConversion"/>
  </si>
  <si>
    <t>031-8003-7043</t>
    <phoneticPr fontId="2" type="noConversion"/>
  </si>
  <si>
    <t>031-8003-7053</t>
    <phoneticPr fontId="2" type="noConversion"/>
  </si>
  <si>
    <t>031-613-7042</t>
    <phoneticPr fontId="2" type="noConversion"/>
  </si>
  <si>
    <t>031-613-7091</t>
    <phoneticPr fontId="2" type="noConversion"/>
  </si>
  <si>
    <t>031-8003-7044</t>
    <phoneticPr fontId="2" type="noConversion"/>
  </si>
  <si>
    <t>031-8003-7054</t>
    <phoneticPr fontId="2" type="noConversion"/>
  </si>
  <si>
    <t>031-613-7043</t>
    <phoneticPr fontId="2" type="noConversion"/>
  </si>
  <si>
    <t>031-613-7092</t>
    <phoneticPr fontId="2" type="noConversion"/>
  </si>
  <si>
    <t>영구임대(416) 국민임대 (972)</t>
    <phoneticPr fontId="2" type="noConversion"/>
  </si>
  <si>
    <t>국민임대(449) 영구임대(203)</t>
    <phoneticPr fontId="2" type="noConversion"/>
  </si>
  <si>
    <t>영구임대(182) 국민임대(545)</t>
    <phoneticPr fontId="2" type="noConversion"/>
  </si>
  <si>
    <t>영구임대(538) 국민임대(1230)</t>
    <phoneticPr fontId="2" type="noConversion"/>
  </si>
  <si>
    <t>영구임대(600) 국민임대(1547)</t>
    <phoneticPr fontId="2" type="noConversion"/>
  </si>
  <si>
    <t>영구임대(216) 국민임대(730)</t>
    <phoneticPr fontId="2" type="noConversion"/>
  </si>
  <si>
    <t>영구임대(359) 국민임대(1031)</t>
    <phoneticPr fontId="2" type="noConversion"/>
  </si>
  <si>
    <t>031-298-8166</t>
    <phoneticPr fontId="2" type="noConversion"/>
  </si>
  <si>
    <t>031-8015-0890</t>
    <phoneticPr fontId="2" type="noConversion"/>
  </si>
  <si>
    <t>031-226-3356</t>
    <phoneticPr fontId="2" type="noConversion"/>
  </si>
  <si>
    <t>031-233-1761</t>
    <phoneticPr fontId="2" type="noConversion"/>
  </si>
  <si>
    <t>031-236-5597</t>
    <phoneticPr fontId="2" type="noConversion"/>
  </si>
  <si>
    <t>031-298-8390</t>
    <phoneticPr fontId="2" type="noConversion"/>
  </si>
  <si>
    <t>031-227-8707</t>
    <phoneticPr fontId="2" type="noConversion"/>
  </si>
  <si>
    <t>031-298-8167</t>
    <phoneticPr fontId="2" type="noConversion"/>
  </si>
  <si>
    <t>031-8015-0891</t>
    <phoneticPr fontId="2" type="noConversion"/>
  </si>
  <si>
    <t>031-226-3357</t>
    <phoneticPr fontId="2" type="noConversion"/>
  </si>
  <si>
    <t>031-233-1543</t>
    <phoneticPr fontId="2" type="noConversion"/>
  </si>
  <si>
    <t>031-236-5598</t>
    <phoneticPr fontId="2" type="noConversion"/>
  </si>
  <si>
    <t>031-298-8391</t>
    <phoneticPr fontId="2" type="noConversion"/>
  </si>
  <si>
    <t>031-227-8700</t>
    <phoneticPr fontId="2" type="noConversion"/>
  </si>
  <si>
    <t>최고 층수</t>
    <phoneticPr fontId="2" type="noConversion"/>
  </si>
  <si>
    <t>동탄3동</t>
    <phoneticPr fontId="2" type="noConversion"/>
  </si>
  <si>
    <t>개별</t>
    <phoneticPr fontId="2" type="noConversion"/>
  </si>
  <si>
    <t>동탄2동</t>
    <phoneticPr fontId="2" type="noConversion"/>
  </si>
  <si>
    <t>병점1동</t>
    <phoneticPr fontId="2" type="noConversion"/>
  </si>
  <si>
    <t>병점2동</t>
    <phoneticPr fontId="2" type="noConversion"/>
  </si>
  <si>
    <t>031-296-9003</t>
    <phoneticPr fontId="2" type="noConversion"/>
  </si>
  <si>
    <t>031-296-9005</t>
    <phoneticPr fontId="2" type="noConversion"/>
  </si>
  <si>
    <t>중앙</t>
    <phoneticPr fontId="2" type="noConversion"/>
  </si>
  <si>
    <t>031-227-8313</t>
    <phoneticPr fontId="2" type="noConversion"/>
  </si>
  <si>
    <t>031-295-8313</t>
    <phoneticPr fontId="2" type="noConversion"/>
  </si>
  <si>
    <t>031-293-4718</t>
    <phoneticPr fontId="2" type="noConversion"/>
  </si>
  <si>
    <t>031-293-4719</t>
    <phoneticPr fontId="2" type="noConversion"/>
  </si>
  <si>
    <t>031-298-7172</t>
    <phoneticPr fontId="2" type="noConversion"/>
  </si>
  <si>
    <t>031-298-7173</t>
    <phoneticPr fontId="2" type="noConversion"/>
  </si>
  <si>
    <t>031-298-4461</t>
    <phoneticPr fontId="2" type="noConversion"/>
  </si>
  <si>
    <t>031-298-4462</t>
    <phoneticPr fontId="2" type="noConversion"/>
  </si>
  <si>
    <t>031-298-6080</t>
    <phoneticPr fontId="2" type="noConversion"/>
  </si>
  <si>
    <t>031-298-6081</t>
    <phoneticPr fontId="2" type="noConversion"/>
  </si>
  <si>
    <t>031-298-2821</t>
    <phoneticPr fontId="2" type="noConversion"/>
  </si>
  <si>
    <t>031-298-2822</t>
    <phoneticPr fontId="2" type="noConversion"/>
  </si>
  <si>
    <t>031-356-6327</t>
    <phoneticPr fontId="2" type="noConversion"/>
  </si>
  <si>
    <t>031-356-6328</t>
    <phoneticPr fontId="2" type="noConversion"/>
  </si>
  <si>
    <t>031-356-3953</t>
    <phoneticPr fontId="2" type="noConversion"/>
  </si>
  <si>
    <t>031-356-3945</t>
    <phoneticPr fontId="2" type="noConversion"/>
  </si>
  <si>
    <t>영구임대(136) 행복주택(758)</t>
    <phoneticPr fontId="2" type="noConversion"/>
  </si>
  <si>
    <t>031-355-3203</t>
    <phoneticPr fontId="2" type="noConversion"/>
  </si>
  <si>
    <t>031-355-3204</t>
    <phoneticPr fontId="2" type="noConversion"/>
  </si>
  <si>
    <t>031-357-0727</t>
    <phoneticPr fontId="2" type="noConversion"/>
  </si>
  <si>
    <t>031-357-0740</t>
    <phoneticPr fontId="2" type="noConversion"/>
  </si>
  <si>
    <t>동탄7동</t>
    <phoneticPr fontId="2" type="noConversion"/>
  </si>
  <si>
    <t>031-378-4621</t>
    <phoneticPr fontId="2" type="noConversion"/>
  </si>
  <si>
    <t>031-378-4623</t>
    <phoneticPr fontId="2" type="noConversion"/>
  </si>
  <si>
    <t>031-376-4825</t>
    <phoneticPr fontId="2" type="noConversion"/>
  </si>
  <si>
    <t>031-376-4826</t>
    <phoneticPr fontId="2" type="noConversion"/>
  </si>
  <si>
    <t>031-376-3528</t>
    <phoneticPr fontId="2" type="noConversion"/>
  </si>
  <si>
    <t>031-376-3529</t>
    <phoneticPr fontId="2" type="noConversion"/>
  </si>
  <si>
    <t>임대 형태 (형태별 세대수)</t>
    <phoneticPr fontId="2" type="noConversion"/>
  </si>
  <si>
    <t>동탄9동</t>
    <phoneticPr fontId="2" type="noConversion"/>
  </si>
  <si>
    <t>031-376-3736</t>
    <phoneticPr fontId="2" type="noConversion"/>
  </si>
  <si>
    <t>031-376-3746</t>
    <phoneticPr fontId="2" type="noConversion"/>
  </si>
  <si>
    <t>031-376-5338</t>
    <phoneticPr fontId="2" type="noConversion"/>
  </si>
  <si>
    <t>031-376-5339</t>
    <phoneticPr fontId="2" type="noConversion"/>
  </si>
  <si>
    <t>화산동</t>
    <phoneticPr fontId="2" type="noConversion"/>
  </si>
  <si>
    <t>031-222-5101</t>
    <phoneticPr fontId="2" type="noConversion"/>
  </si>
  <si>
    <t>031-222-5102</t>
    <phoneticPr fontId="2" type="noConversion"/>
  </si>
  <si>
    <t>031-223-4100</t>
    <phoneticPr fontId="2" type="noConversion"/>
  </si>
  <si>
    <t>031-223-4101</t>
    <phoneticPr fontId="2" type="noConversion"/>
  </si>
  <si>
    <t>031-373-9591</t>
    <phoneticPr fontId="2" type="noConversion"/>
  </si>
  <si>
    <t>031-373-9593</t>
    <phoneticPr fontId="2" type="noConversion"/>
  </si>
  <si>
    <t>동탄5동</t>
    <phoneticPr fontId="2" type="noConversion"/>
  </si>
  <si>
    <t>031-376-7439</t>
    <phoneticPr fontId="2" type="noConversion"/>
  </si>
  <si>
    <t>031-376-7430</t>
    <phoneticPr fontId="2" type="noConversion"/>
  </si>
  <si>
    <t>031-378-6034</t>
    <phoneticPr fontId="2" type="noConversion"/>
  </si>
  <si>
    <t>031-378-6036</t>
    <phoneticPr fontId="2" type="noConversion"/>
  </si>
  <si>
    <t>031-378-2208</t>
    <phoneticPr fontId="2" type="noConversion"/>
  </si>
  <si>
    <t>031-378-2210</t>
    <phoneticPr fontId="2" type="noConversion"/>
  </si>
  <si>
    <t>동탄6동</t>
    <phoneticPr fontId="2" type="noConversion"/>
  </si>
  <si>
    <t>031-378-9962</t>
    <phoneticPr fontId="2" type="noConversion"/>
  </si>
  <si>
    <t>031-378-9963</t>
    <phoneticPr fontId="2" type="noConversion"/>
  </si>
  <si>
    <t>동탄8동</t>
    <phoneticPr fontId="2" type="noConversion"/>
  </si>
  <si>
    <t>031-372-2626</t>
    <phoneticPr fontId="2" type="noConversion"/>
  </si>
  <si>
    <t>031-372-2621</t>
    <phoneticPr fontId="2" type="noConversion"/>
  </si>
  <si>
    <t>031-233-1762</t>
    <phoneticPr fontId="2" type="noConversion"/>
  </si>
  <si>
    <t>031-233-1926</t>
    <phoneticPr fontId="2" type="noConversion"/>
  </si>
  <si>
    <t>031-354-9755</t>
    <phoneticPr fontId="2" type="noConversion"/>
  </si>
  <si>
    <t>031-354-9547</t>
    <phoneticPr fontId="2" type="noConversion"/>
  </si>
  <si>
    <t>031-353-6143</t>
    <phoneticPr fontId="2" type="noConversion"/>
  </si>
  <si>
    <t>031-353-6145</t>
    <phoneticPr fontId="2" type="noConversion"/>
  </si>
  <si>
    <t>031-8059-5673</t>
    <phoneticPr fontId="2" type="noConversion"/>
  </si>
  <si>
    <t>031-8059-5674</t>
    <phoneticPr fontId="2" type="noConversion"/>
  </si>
  <si>
    <t>031-8059-0561</t>
    <phoneticPr fontId="2" type="noConversion"/>
  </si>
  <si>
    <t>031-8059-0558</t>
    <phoneticPr fontId="2" type="noConversion"/>
  </si>
  <si>
    <t>031-8059-5131</t>
    <phoneticPr fontId="2" type="noConversion"/>
  </si>
  <si>
    <t>031-8059-5130</t>
    <phoneticPr fontId="2" type="noConversion"/>
  </si>
  <si>
    <t>031-354-7892</t>
    <phoneticPr fontId="2" type="noConversion"/>
  </si>
  <si>
    <t>031-354-4355</t>
    <phoneticPr fontId="2" type="noConversion"/>
  </si>
  <si>
    <t>031-8047-4995</t>
    <phoneticPr fontId="2" type="noConversion"/>
  </si>
  <si>
    <t>031-8047-4996</t>
    <phoneticPr fontId="2" type="noConversion"/>
  </si>
  <si>
    <t>031-8059-5320</t>
    <phoneticPr fontId="2" type="noConversion"/>
  </si>
  <si>
    <t>031-8059-7915</t>
    <phoneticPr fontId="2" type="noConversion"/>
  </si>
  <si>
    <t>031-366-2017</t>
    <phoneticPr fontId="2" type="noConversion"/>
  </si>
  <si>
    <t>031-378-9171</t>
    <phoneticPr fontId="2" type="noConversion"/>
  </si>
  <si>
    <t>031-354-0219</t>
    <phoneticPr fontId="2" type="noConversion"/>
  </si>
  <si>
    <t>031-354-0239</t>
    <phoneticPr fontId="2" type="noConversion"/>
  </si>
  <si>
    <t>031-366-2018</t>
    <phoneticPr fontId="2" type="noConversion"/>
  </si>
  <si>
    <t>031-378-9172</t>
    <phoneticPr fontId="2" type="noConversion"/>
  </si>
  <si>
    <t>행림마을삼성래미안1차</t>
    <phoneticPr fontId="2" type="noConversion"/>
  </si>
  <si>
    <t>신동탄푸르지오</t>
    <phoneticPr fontId="2" type="noConversion"/>
  </si>
  <si>
    <t>SK뷰파크2차</t>
    <phoneticPr fontId="2" type="noConversion"/>
  </si>
  <si>
    <t>SK뷰파크3차</t>
    <phoneticPr fontId="2" type="noConversion"/>
  </si>
  <si>
    <t>우림그린빌리지</t>
    <phoneticPr fontId="2" type="noConversion"/>
  </si>
  <si>
    <t>평생플러스빌</t>
    <phoneticPr fontId="2" type="noConversion"/>
  </si>
  <si>
    <t>광도와이드빌</t>
    <phoneticPr fontId="2" type="noConversion"/>
  </si>
  <si>
    <t>기안마을풍성신미주</t>
    <phoneticPr fontId="2" type="noConversion"/>
  </si>
  <si>
    <t>신일해피트리1차</t>
    <phoneticPr fontId="2" type="noConversion"/>
  </si>
  <si>
    <t>화성우방아이유쉘 메가시티1단지</t>
    <phoneticPr fontId="2" type="noConversion"/>
  </si>
  <si>
    <t>화성우방아이유쉘 메가시티2단지</t>
    <phoneticPr fontId="2" type="noConversion"/>
  </si>
  <si>
    <t>현대자동차사원</t>
    <phoneticPr fontId="2" type="noConversion"/>
  </si>
  <si>
    <t>남양우림그린빌리지</t>
    <phoneticPr fontId="2" type="noConversion"/>
  </si>
  <si>
    <t>남양기산베스트빌</t>
    <phoneticPr fontId="2" type="noConversion"/>
  </si>
  <si>
    <t>대광파인밸리1차</t>
    <phoneticPr fontId="2" type="noConversion"/>
  </si>
  <si>
    <t>금강에스쁘아</t>
    <phoneticPr fontId="2" type="noConversion"/>
  </si>
  <si>
    <t>대광파인밸리골드</t>
    <phoneticPr fontId="2" type="noConversion"/>
  </si>
  <si>
    <t>금광포란재</t>
    <phoneticPr fontId="2" type="noConversion"/>
  </si>
  <si>
    <t>남양아이파크</t>
    <phoneticPr fontId="2" type="noConversion"/>
  </si>
  <si>
    <t>남양우림필유</t>
    <phoneticPr fontId="2" type="noConversion"/>
  </si>
  <si>
    <t>남양뉴타운 양우내안애</t>
    <phoneticPr fontId="2" type="noConversion"/>
  </si>
  <si>
    <t>양우내안애2차에듀타운</t>
    <phoneticPr fontId="2" type="noConversion"/>
  </si>
  <si>
    <t>남양 시티프라디움 1차</t>
    <phoneticPr fontId="2" type="noConversion"/>
  </si>
  <si>
    <t>남양 시티프라디움 2차</t>
    <phoneticPr fontId="2" type="noConversion"/>
  </si>
  <si>
    <t>동광뷰엘</t>
    <phoneticPr fontId="2" type="noConversion"/>
  </si>
  <si>
    <t>남양 시티프라디움 3차</t>
    <phoneticPr fontId="2" type="noConversion"/>
  </si>
  <si>
    <t>남양 시티프라디움 4차</t>
    <phoneticPr fontId="2" type="noConversion"/>
  </si>
  <si>
    <t>화성남양뉴타운루나포레</t>
    <phoneticPr fontId="2" type="noConversion"/>
  </si>
  <si>
    <t>화성시청역 센트럴파크 스타힐스1단지</t>
    <phoneticPr fontId="2" type="noConversion"/>
  </si>
  <si>
    <t>화성시청역 센트럴파크 스타힐스2단지</t>
    <phoneticPr fontId="2" type="noConversion"/>
  </si>
  <si>
    <t>화성시청역 센트럴파크 스타힐스3단지</t>
    <phoneticPr fontId="2" type="noConversion"/>
  </si>
  <si>
    <t>화성시청역 서희스타힐스 4차 숲속마을</t>
    <phoneticPr fontId="2" type="noConversion"/>
  </si>
  <si>
    <t>서동탄역우남퍼스트빌(2차)</t>
    <phoneticPr fontId="2" type="noConversion"/>
  </si>
  <si>
    <t>서동탄역우남퍼스트빌(3차)</t>
    <phoneticPr fontId="2" type="noConversion"/>
  </si>
  <si>
    <t>푸른마을두산위브</t>
    <phoneticPr fontId="2" type="noConversion"/>
  </si>
  <si>
    <t>동탄숲속마을 능동역 리체 더 포레스트</t>
    <phoneticPr fontId="2" type="noConversion"/>
  </si>
  <si>
    <t>숲속마을모아미래도1단지</t>
    <phoneticPr fontId="2" type="noConversion"/>
  </si>
  <si>
    <t>숲속마을모아미래도2단지</t>
    <phoneticPr fontId="2" type="noConversion"/>
  </si>
  <si>
    <t>푸른마을모아미래도</t>
    <phoneticPr fontId="2" type="noConversion"/>
  </si>
  <si>
    <t>동탄숲속마을광명메이루즈</t>
    <phoneticPr fontId="2" type="noConversion"/>
  </si>
  <si>
    <t>능동마을이지더원</t>
    <phoneticPr fontId="2" type="noConversion"/>
  </si>
  <si>
    <t>푸른마을포스코더샵</t>
    <phoneticPr fontId="2" type="noConversion"/>
  </si>
  <si>
    <t>숲속마을자연앤데시앙</t>
    <phoneticPr fontId="2" type="noConversion"/>
  </si>
  <si>
    <t>동탄푸른마을신일해피트리</t>
    <phoneticPr fontId="2" type="noConversion"/>
  </si>
  <si>
    <t>상록예가</t>
    <phoneticPr fontId="2" type="noConversion"/>
  </si>
  <si>
    <t>동탄숲속마을자연앤경남아너스빌5블럭</t>
    <phoneticPr fontId="2" type="noConversion"/>
  </si>
  <si>
    <t>서동탄역파크자이</t>
    <phoneticPr fontId="2" type="noConversion"/>
  </si>
  <si>
    <t>서동탄역파크자이2차</t>
    <phoneticPr fontId="2" type="noConversion"/>
  </si>
  <si>
    <t>호반베르디움센트럴포레</t>
    <phoneticPr fontId="2" type="noConversion"/>
  </si>
  <si>
    <t>동탄2 르파비스</t>
    <phoneticPr fontId="2" type="noConversion"/>
  </si>
  <si>
    <t>호반베르디움22단지</t>
    <phoneticPr fontId="2" type="noConversion"/>
  </si>
  <si>
    <t>동탄금강펜테리움센트럴파크4</t>
    <phoneticPr fontId="2" type="noConversion"/>
  </si>
  <si>
    <t>e편한세상 동탄</t>
    <phoneticPr fontId="2" type="noConversion"/>
  </si>
  <si>
    <t>동탄2 한신더휴</t>
    <phoneticPr fontId="2" type="noConversion"/>
  </si>
  <si>
    <t>동탄2신도시베라체</t>
    <phoneticPr fontId="2" type="noConversion"/>
  </si>
  <si>
    <t>경남아너스빌</t>
    <phoneticPr fontId="2" type="noConversion"/>
  </si>
  <si>
    <t>힐스테이트 동탄</t>
  </si>
  <si>
    <t>동탄동원로얄듀크2차</t>
    <phoneticPr fontId="2" type="noConversion"/>
  </si>
  <si>
    <t>동탄시범다은마을 메타역 롯데캐슬</t>
    <phoneticPr fontId="2" type="noConversion"/>
  </si>
  <si>
    <t>시범다은마을포스코더샵</t>
    <phoneticPr fontId="2" type="noConversion"/>
  </si>
  <si>
    <t>동탄시범한빛마을KCC스위첸</t>
    <phoneticPr fontId="2" type="noConversion"/>
  </si>
  <si>
    <t>동탄시범한빛마을아이파크</t>
    <phoneticPr fontId="2" type="noConversion"/>
  </si>
  <si>
    <t>시범다은마을삼성래미안</t>
    <phoneticPr fontId="2" type="noConversion"/>
  </si>
  <si>
    <t>동탄금호어울림</t>
    <phoneticPr fontId="2" type="noConversion"/>
  </si>
  <si>
    <t>삼부르네상스</t>
    <phoneticPr fontId="2" type="noConversion"/>
  </si>
  <si>
    <t>시범다은마을우남퍼스트빌</t>
    <phoneticPr fontId="2" type="noConversion"/>
  </si>
  <si>
    <t>시범한빛마을한화꿈에그린</t>
    <phoneticPr fontId="2" type="noConversion"/>
  </si>
  <si>
    <t>동탄시범다은마을 월드메르디앙 반도유보라</t>
    <phoneticPr fontId="2" type="noConversion"/>
  </si>
  <si>
    <t>동탄나루마을 동탄역 U.BORA 여울숲 1.0</t>
    <phoneticPr fontId="2" type="noConversion"/>
  </si>
  <si>
    <t>솔빛마을쌍용예가</t>
    <phoneticPr fontId="2" type="noConversion"/>
  </si>
  <si>
    <t>솔빛마을신도브래뉴</t>
    <phoneticPr fontId="2" type="noConversion"/>
  </si>
  <si>
    <t>나루마을 동탄역 유보라 여울숲2.0
(동탄 나루마을 월드메르디앙 반도유보라 2차)</t>
    <phoneticPr fontId="2" type="noConversion"/>
  </si>
  <si>
    <t>솔빛마을경남아너스빌</t>
    <phoneticPr fontId="2" type="noConversion"/>
  </si>
  <si>
    <t>한화우림</t>
    <phoneticPr fontId="2" type="noConversion"/>
  </si>
  <si>
    <t>동탄2차한화꿈에그린</t>
    <phoneticPr fontId="2" type="noConversion"/>
  </si>
  <si>
    <t>동탄나루마을신도브래뉴</t>
    <phoneticPr fontId="2" type="noConversion"/>
  </si>
  <si>
    <t>솔빛마을서해그랑블</t>
    <phoneticPr fontId="2" type="noConversion"/>
  </si>
  <si>
    <t>시범다은마을 센트럴파크뷰</t>
    <phoneticPr fontId="2" type="noConversion"/>
  </si>
  <si>
    <t>동탄우림필유타운하우스</t>
    <phoneticPr fontId="2" type="noConversion"/>
  </si>
  <si>
    <t>동탄센트럴포레스트</t>
    <phoneticPr fontId="2" type="noConversion"/>
  </si>
  <si>
    <t>동탄위버폴리스</t>
    <phoneticPr fontId="2" type="noConversion"/>
  </si>
  <si>
    <t>동탄메타폴리스(1,2단지 공동관리)</t>
    <phoneticPr fontId="2" type="noConversion"/>
  </si>
  <si>
    <t>동탄파라곤1차</t>
    <phoneticPr fontId="2" type="noConversion"/>
  </si>
  <si>
    <t>동탄하이페리온</t>
    <phoneticPr fontId="2" type="noConversion"/>
  </si>
  <si>
    <t>나노시티역 롯데캐슬</t>
    <phoneticPr fontId="2" type="noConversion"/>
  </si>
  <si>
    <t>신영통현대3단지</t>
    <phoneticPr fontId="2" type="noConversion"/>
  </si>
  <si>
    <t>신영통현대1단지</t>
    <phoneticPr fontId="2" type="noConversion"/>
  </si>
  <si>
    <t>신영통현대2단지</t>
    <phoneticPr fontId="2" type="noConversion"/>
  </si>
  <si>
    <t>신영통현대4단지</t>
    <phoneticPr fontId="2" type="noConversion"/>
  </si>
  <si>
    <t>행림마을삼성래미안2차</t>
    <phoneticPr fontId="2" type="noConversion"/>
  </si>
  <si>
    <t>반달마을두산위브1단지</t>
    <phoneticPr fontId="2" type="noConversion"/>
  </si>
  <si>
    <t>반달마을두산위브2단지</t>
    <phoneticPr fontId="2" type="noConversion"/>
  </si>
  <si>
    <t>반달마을푸르지오</t>
    <phoneticPr fontId="2" type="noConversion"/>
  </si>
  <si>
    <t>신동탄 SK뷰</t>
    <phoneticPr fontId="2" type="noConversion"/>
  </si>
  <si>
    <t>반월자이더파크</t>
    <phoneticPr fontId="2" type="noConversion"/>
  </si>
  <si>
    <t>이편한세상 반월나노시티역</t>
    <phoneticPr fontId="2" type="noConversion"/>
  </si>
  <si>
    <t>신동탄 롯데캐슬</t>
    <phoneticPr fontId="2" type="noConversion"/>
  </si>
  <si>
    <t>신동탄 포레자이</t>
    <phoneticPr fontId="2" type="noConversion"/>
  </si>
  <si>
    <t>대창그린</t>
    <phoneticPr fontId="2" type="noConversion"/>
  </si>
  <si>
    <t>태안주공1단지</t>
    <phoneticPr fontId="2" type="noConversion"/>
  </si>
  <si>
    <t>병점한신</t>
    <phoneticPr fontId="2" type="noConversion"/>
  </si>
  <si>
    <t>병점신미주</t>
    <phoneticPr fontId="2" type="noConversion"/>
  </si>
  <si>
    <t>남수원 두산</t>
    <phoneticPr fontId="2" type="noConversion"/>
  </si>
  <si>
    <t>병점역한일타운</t>
    <phoneticPr fontId="2" type="noConversion"/>
  </si>
  <si>
    <t>병점성호</t>
    <phoneticPr fontId="2" type="noConversion"/>
  </si>
  <si>
    <t>우남퍼스트빌3차</t>
    <phoneticPr fontId="2" type="noConversion"/>
  </si>
  <si>
    <t>느치미마을태안주공2단지</t>
    <phoneticPr fontId="2" type="noConversion"/>
  </si>
  <si>
    <t>안화동마을 주공7단지</t>
    <phoneticPr fontId="2" type="noConversion"/>
  </si>
  <si>
    <t>병점역 센트럴허브시티</t>
    <phoneticPr fontId="2" type="noConversion"/>
  </si>
  <si>
    <t>구봉마을우남퍼스트빌</t>
    <phoneticPr fontId="2" type="noConversion"/>
  </si>
  <si>
    <t>안화동마을 주공5단지</t>
    <phoneticPr fontId="2" type="noConversion"/>
  </si>
  <si>
    <t>안화마을우남퍼스트빌2차</t>
    <phoneticPr fontId="2" type="noConversion"/>
  </si>
  <si>
    <t>신창2차비바훼밀리</t>
    <phoneticPr fontId="2" type="noConversion"/>
  </si>
  <si>
    <t>안화동마을 주공9단지</t>
    <phoneticPr fontId="2" type="noConversion"/>
  </si>
  <si>
    <t>다정마을 병점역 신한에스빌 1단지</t>
    <phoneticPr fontId="2" type="noConversion"/>
  </si>
  <si>
    <t>신한에스빌다정마을2단지</t>
    <phoneticPr fontId="2" type="noConversion"/>
  </si>
  <si>
    <t>임광그대가</t>
    <phoneticPr fontId="2" type="noConversion"/>
  </si>
  <si>
    <t>병점SK뷰</t>
    <phoneticPr fontId="2" type="noConversion"/>
  </si>
  <si>
    <t>병점효성해링턴플레이스</t>
    <phoneticPr fontId="2" type="noConversion"/>
  </si>
  <si>
    <t>병점역 양우내안애</t>
    <phoneticPr fontId="2" type="noConversion"/>
  </si>
  <si>
    <t>병점역 아이파크캐슬</t>
    <phoneticPr fontId="2" type="noConversion"/>
  </si>
  <si>
    <t>e편한세상 신봉담</t>
    <phoneticPr fontId="2" type="noConversion"/>
  </si>
  <si>
    <t>기산베스트빌</t>
    <phoneticPr fontId="2" type="noConversion"/>
  </si>
  <si>
    <t>다온마을쌍용스윗닷홈</t>
    <phoneticPr fontId="2" type="noConversion"/>
  </si>
  <si>
    <t>동화마을신동아파밀리에</t>
    <phoneticPr fontId="2" type="noConversion"/>
  </si>
  <si>
    <t>봉담그대가3단지</t>
    <phoneticPr fontId="2" type="noConversion"/>
  </si>
  <si>
    <t>봉담동문굿모닝힐</t>
    <phoneticPr fontId="2" type="noConversion"/>
  </si>
  <si>
    <t>봉담동일하이빌</t>
    <phoneticPr fontId="2" type="noConversion"/>
  </si>
  <si>
    <t>봉담비바패밀리1단지</t>
    <phoneticPr fontId="2" type="noConversion"/>
  </si>
  <si>
    <t>봉담센트럴푸르지오</t>
    <phoneticPr fontId="2" type="noConversion"/>
  </si>
  <si>
    <t>봉담신명</t>
    <phoneticPr fontId="2" type="noConversion"/>
  </si>
  <si>
    <t>봉담신일해피트리2차</t>
    <phoneticPr fontId="2" type="noConversion"/>
  </si>
  <si>
    <t>봉담신창비바패밀리2단지</t>
    <phoneticPr fontId="2" type="noConversion"/>
  </si>
  <si>
    <t>봉담아이파크</t>
    <phoneticPr fontId="2" type="noConversion"/>
  </si>
  <si>
    <t>봉담임광그대가1단지</t>
    <phoneticPr fontId="2" type="noConversion"/>
  </si>
  <si>
    <t>봉담코아루카보드줌시티</t>
    <phoneticPr fontId="2" type="noConversion"/>
  </si>
  <si>
    <t>봉담한신</t>
    <phoneticPr fontId="2" type="noConversion"/>
  </si>
  <si>
    <t>봉담한신더휴에듀파크</t>
    <phoneticPr fontId="2" type="noConversion"/>
  </si>
  <si>
    <t>봉담휴먼빌</t>
    <phoneticPr fontId="2" type="noConversion"/>
  </si>
  <si>
    <t>수성효성</t>
    <phoneticPr fontId="2" type="noConversion"/>
  </si>
  <si>
    <t>수정마을동남메리트</t>
    <phoneticPr fontId="2" type="noConversion"/>
  </si>
  <si>
    <t>양지마을쌍용예가</t>
    <phoneticPr fontId="2" type="noConversion"/>
  </si>
  <si>
    <t>엘크루루엘리안</t>
    <phoneticPr fontId="2" type="noConversion"/>
  </si>
  <si>
    <t>우방아이유쉘1단지</t>
    <phoneticPr fontId="2" type="noConversion"/>
  </si>
  <si>
    <t>우방아이유쉘2단지</t>
    <phoneticPr fontId="2" type="noConversion"/>
  </si>
  <si>
    <t>청운마을신안인스빌</t>
    <phoneticPr fontId="2" type="noConversion"/>
  </si>
  <si>
    <t>클래식타운</t>
    <phoneticPr fontId="2" type="noConversion"/>
  </si>
  <si>
    <t>화성동보</t>
    <phoneticPr fontId="2" type="noConversion"/>
  </si>
  <si>
    <t>화성봉담2 중흥 S-클래스 더퍼스트</t>
    <phoneticPr fontId="2" type="noConversion"/>
  </si>
  <si>
    <t>화성봉담2그랑드비체</t>
    <phoneticPr fontId="2" type="noConversion"/>
  </si>
  <si>
    <t>휴먼시아동화마을5단지</t>
    <phoneticPr fontId="2" type="noConversion"/>
  </si>
  <si>
    <t>휴먼시아동화마을6단지</t>
    <phoneticPr fontId="2" type="noConversion"/>
  </si>
  <si>
    <t>힐스테이트 봉담</t>
    <phoneticPr fontId="2" type="noConversion"/>
  </si>
  <si>
    <t>봉담 에듀시티 파라곤</t>
    <phoneticPr fontId="2" type="noConversion"/>
  </si>
  <si>
    <t>봉담2지구 중흥에스클래스 더 센트럴</t>
    <phoneticPr fontId="2" type="noConversion"/>
  </si>
  <si>
    <t>봉담2지구 중흥에스클래스 에듀파크</t>
    <phoneticPr fontId="2" type="noConversion"/>
  </si>
  <si>
    <t>봉담 자이 라피네</t>
    <phoneticPr fontId="2" type="noConversion"/>
  </si>
  <si>
    <t>중흥에스클래스 에듀시티</t>
    <phoneticPr fontId="2" type="noConversion"/>
  </si>
  <si>
    <t>봉담 자이 프라이드시티</t>
    <phoneticPr fontId="2" type="noConversion"/>
  </si>
  <si>
    <t>힐스테이트 봉담 프라이드시티</t>
    <phoneticPr fontId="2" type="noConversion"/>
  </si>
  <si>
    <t>천산스카이빌</t>
    <phoneticPr fontId="2" type="noConversion"/>
  </si>
  <si>
    <t>비봉 호반 써밋</t>
    <phoneticPr fontId="2" type="noConversion"/>
  </si>
  <si>
    <t>우미린 더 퍼스트</t>
    <phoneticPr fontId="2" type="noConversion"/>
  </si>
  <si>
    <t>예미지 센트럴 에듀</t>
    <phoneticPr fontId="2" type="noConversion"/>
  </si>
  <si>
    <t>동탄호수공원금강펜테리움센트럴파크2차</t>
    <phoneticPr fontId="2" type="noConversion"/>
  </si>
  <si>
    <t>동탄2 서희스타힐스24단지</t>
    <phoneticPr fontId="2" type="noConversion"/>
  </si>
  <si>
    <t>더레이크씨티부영2단지</t>
    <phoneticPr fontId="2" type="noConversion"/>
  </si>
  <si>
    <t>동탄 더샵 레이크에듀타운</t>
    <phoneticPr fontId="2" type="noConversion"/>
  </si>
  <si>
    <t>동탄 센트럴써밋(LH)</t>
    <phoneticPr fontId="2" type="noConversion"/>
  </si>
  <si>
    <t>동탄2 하우스디 NHF</t>
    <phoneticPr fontId="2" type="noConversion"/>
  </si>
  <si>
    <t>더 펠리체 휴먼빌</t>
    <phoneticPr fontId="2" type="noConversion"/>
  </si>
  <si>
    <t>송산그린시티반도유보라아이비파크</t>
    <phoneticPr fontId="2" type="noConversion"/>
  </si>
  <si>
    <t>송산이지더원레이크뷰</t>
    <phoneticPr fontId="2" type="noConversion"/>
  </si>
  <si>
    <t>송산그린시티5차 NOBLE LAND 리버파크</t>
    <phoneticPr fontId="2" type="noConversion"/>
  </si>
  <si>
    <t>송산그린시티6차 NOBLE LAND 리버파크</t>
    <phoneticPr fontId="2" type="noConversion"/>
  </si>
  <si>
    <t>동탄예당마을 롯데캐슬</t>
    <phoneticPr fontId="2" type="noConversion"/>
  </si>
  <si>
    <t>동탄예당마을 푸르지오</t>
    <phoneticPr fontId="2" type="noConversion"/>
  </si>
  <si>
    <t>동탄2신도시 하우스디 더 레이크</t>
    <phoneticPr fontId="2" type="noConversion"/>
  </si>
  <si>
    <t>동탄레이크자이더테라스 (B16BL)</t>
    <phoneticPr fontId="2" type="noConversion"/>
  </si>
  <si>
    <t>동탄레이크자이더테라스 (B15BL)</t>
    <phoneticPr fontId="2" type="noConversion"/>
  </si>
  <si>
    <t xml:space="preserve">동탄린스트라우스더레이크                               </t>
    <phoneticPr fontId="2" type="noConversion"/>
  </si>
  <si>
    <t>우남블루존</t>
    <phoneticPr fontId="2" type="noConversion"/>
  </si>
  <si>
    <t>코스코밸리</t>
    <phoneticPr fontId="2" type="noConversion"/>
  </si>
  <si>
    <t>화성동탄로렌하우스</t>
    <phoneticPr fontId="2" type="noConversion"/>
  </si>
  <si>
    <t>힐스테이트 동탄 포레</t>
    <phoneticPr fontId="2" type="noConversion"/>
  </si>
  <si>
    <t>병점역 성호 플레르빌</t>
    <phoneticPr fontId="2" type="noConversion"/>
  </si>
  <si>
    <t>병점역 동문굿모닝힐</t>
    <phoneticPr fontId="2" type="noConversion"/>
  </si>
  <si>
    <t>동탄퍼스트파크</t>
    <phoneticPr fontId="2" type="noConversion"/>
  </si>
  <si>
    <t>화성동탄상록리슈빌</t>
    <phoneticPr fontId="2" type="noConversion"/>
  </si>
  <si>
    <t>동탄역 반도유보라아이비파크 2.0</t>
    <phoneticPr fontId="2" type="noConversion"/>
  </si>
  <si>
    <t>동탄역 경남아너스빌</t>
    <phoneticPr fontId="2" type="noConversion"/>
  </si>
  <si>
    <t>동탄역 포레너스</t>
    <phoneticPr fontId="2" type="noConversion"/>
  </si>
  <si>
    <t>동탄역 푸르지오</t>
    <phoneticPr fontId="2" type="noConversion"/>
  </si>
  <si>
    <t>동탄역 센트럴상록</t>
    <phoneticPr fontId="2" type="noConversion"/>
  </si>
  <si>
    <t>동탄역 센트럴 예미지</t>
    <phoneticPr fontId="2" type="noConversion"/>
  </si>
  <si>
    <t>동탄파크자이</t>
    <phoneticPr fontId="2" type="noConversion"/>
  </si>
  <si>
    <t>동탄파크푸르지오</t>
    <phoneticPr fontId="2" type="noConversion"/>
  </si>
  <si>
    <t>동탄행복마을푸르지오</t>
    <phoneticPr fontId="2" type="noConversion"/>
  </si>
  <si>
    <t xml:space="preserve">동탄 파크 한양수자인 </t>
    <phoneticPr fontId="2" type="noConversion"/>
  </si>
  <si>
    <t>동원로얄듀크포레4차</t>
    <phoneticPr fontId="2" type="noConversion"/>
  </si>
  <si>
    <t>힐스테이트 동탄역</t>
    <phoneticPr fontId="2" type="noConversion"/>
  </si>
  <si>
    <t>대방디엠시티 더센텀</t>
    <phoneticPr fontId="2" type="noConversion"/>
  </si>
  <si>
    <t>동탄역 금강펜테리움 더 시글로</t>
    <phoneticPr fontId="2" type="noConversion"/>
  </si>
  <si>
    <t>동탄역 플라쎄 더 테라스</t>
    <phoneticPr fontId="2" type="noConversion"/>
  </si>
  <si>
    <t>동탄역 신미주</t>
    <phoneticPr fontId="2" type="noConversion"/>
  </si>
  <si>
    <t>동탄2 반도유보라 아이비파크3차</t>
    <phoneticPr fontId="2" type="noConversion"/>
  </si>
  <si>
    <t>동탄2 금강펜테리움 센트럴파크 1차</t>
    <phoneticPr fontId="2" type="noConversion"/>
  </si>
  <si>
    <t>동탄역 에일린의 뜰</t>
    <phoneticPr fontId="2" type="noConversion"/>
  </si>
  <si>
    <t>센트럴힐즈 동탄</t>
    <phoneticPr fontId="2" type="noConversion"/>
  </si>
  <si>
    <t>동탄역 반도유보라아이비파크5차</t>
    <phoneticPr fontId="2" type="noConversion"/>
  </si>
  <si>
    <t>동탄역 반도유보라아이비파크6차</t>
    <phoneticPr fontId="2" type="noConversion"/>
  </si>
  <si>
    <t>동탄역 더샵센트럴시티2차</t>
    <phoneticPr fontId="2" type="noConversion"/>
  </si>
  <si>
    <t>동탄역 린스트라우스</t>
    <phoneticPr fontId="2" type="noConversion"/>
  </si>
  <si>
    <t>동탄역 반도유보라아이비파크8차</t>
    <phoneticPr fontId="2" type="noConversion"/>
  </si>
  <si>
    <t>중흥S클래스에코벨리</t>
    <phoneticPr fontId="10" type="noConversion"/>
  </si>
  <si>
    <t>중흥S클래스 더 테라스 리버파크1</t>
    <phoneticPr fontId="2" type="noConversion"/>
  </si>
  <si>
    <t>동탄역 반도유보라아이비파크 7차</t>
    <phoneticPr fontId="10" type="noConversion"/>
  </si>
  <si>
    <t>동양파라곤(동탄역파라곤)</t>
    <phoneticPr fontId="2" type="noConversion"/>
  </si>
  <si>
    <t>동탄역 동원로얄듀크비스타3차</t>
    <phoneticPr fontId="2" type="noConversion"/>
  </si>
  <si>
    <t xml:space="preserve">동탄역 롯데캐슬 </t>
    <phoneticPr fontId="2" type="noConversion"/>
  </si>
  <si>
    <t>동탄역 삼정그린코아</t>
    <phoneticPr fontId="2" type="noConversion"/>
  </si>
  <si>
    <t>동탄역 예미지 시그너스</t>
    <phoneticPr fontId="2" type="noConversion"/>
  </si>
  <si>
    <t>동탄역 유림노르웨이숲</t>
    <phoneticPr fontId="2" type="noConversion"/>
  </si>
  <si>
    <t>동탄역 헤리엇</t>
    <phoneticPr fontId="2" type="noConversion"/>
  </si>
  <si>
    <t>기아사원1차</t>
    <phoneticPr fontId="2" type="noConversion"/>
  </si>
  <si>
    <t>기아사원2차</t>
    <phoneticPr fontId="2" type="noConversion"/>
  </si>
  <si>
    <t>조암금광</t>
    <phoneticPr fontId="2" type="noConversion"/>
  </si>
  <si>
    <t>조암한라비발디</t>
    <phoneticPr fontId="2" type="noConversion"/>
  </si>
  <si>
    <t>산호</t>
    <phoneticPr fontId="2" type="noConversion"/>
  </si>
  <si>
    <t>레이크반도유보라아이비파크9.0</t>
    <phoneticPr fontId="2" type="noConversion"/>
  </si>
  <si>
    <t>동탄호수자이파밀리에</t>
    <phoneticPr fontId="2" type="noConversion"/>
  </si>
  <si>
    <t>동탄2 롯데캐슬</t>
    <phoneticPr fontId="2" type="noConversion"/>
  </si>
  <si>
    <t>금호어울림레이크</t>
    <phoneticPr fontId="2" type="noConversion"/>
  </si>
  <si>
    <t>동탄금호어울림레이크2차</t>
    <phoneticPr fontId="2" type="noConversion"/>
  </si>
  <si>
    <t>동탄2아이파크(A100블럭)</t>
    <phoneticPr fontId="2" type="noConversion"/>
  </si>
  <si>
    <t>동탄2아이파크(A99블럭)</t>
    <phoneticPr fontId="2" type="noConversion"/>
  </si>
  <si>
    <t>화성동탄2 NHF 엘크루</t>
    <phoneticPr fontId="2" type="noConversion"/>
  </si>
  <si>
    <t>동탄호수공원아이파크</t>
    <phoneticPr fontId="2" type="noConversion"/>
  </si>
  <si>
    <t>동탄2 풍림아이원</t>
    <phoneticPr fontId="2" type="noConversion"/>
  </si>
  <si>
    <t>한화포레나 동탄호수</t>
    <phoneticPr fontId="2" type="noConversion"/>
  </si>
  <si>
    <t>동탄호수 우남 더 테라스</t>
    <phoneticPr fontId="2" type="noConversion"/>
  </si>
  <si>
    <t>동탄 호수공원 리슈빌</t>
    <phoneticPr fontId="2" type="noConversion"/>
  </si>
  <si>
    <t>LH동탄호수 하우스디</t>
    <phoneticPr fontId="2" type="noConversion"/>
  </si>
  <si>
    <t>동탄레이크파크 자연&amp;e편한세상</t>
    <phoneticPr fontId="2" type="noConversion"/>
  </si>
  <si>
    <t>동남훼미리</t>
    <phoneticPr fontId="2" type="noConversion"/>
  </si>
  <si>
    <t>근형심포니</t>
    <phoneticPr fontId="2" type="noConversion"/>
  </si>
  <si>
    <t>병점화남1단지</t>
    <phoneticPr fontId="2" type="noConversion"/>
  </si>
  <si>
    <t>병점화남2단지</t>
    <phoneticPr fontId="2" type="noConversion"/>
  </si>
  <si>
    <t>태안주공11단지</t>
    <phoneticPr fontId="2" type="noConversion"/>
  </si>
  <si>
    <t>태안주공10단지</t>
    <phoneticPr fontId="2" type="noConversion"/>
  </si>
  <si>
    <t>진안파크자이</t>
    <phoneticPr fontId="2" type="noConversion"/>
  </si>
  <si>
    <t>동탄2모아미래도</t>
    <phoneticPr fontId="2" type="noConversion"/>
  </si>
  <si>
    <t>동탄역 시범예미지</t>
    <phoneticPr fontId="2" type="noConversion"/>
  </si>
  <si>
    <t>동탄 시범계룡 리슈빌</t>
    <phoneticPr fontId="2" type="noConversion"/>
  </si>
  <si>
    <t>동탄역KCC스위첸</t>
    <phoneticPr fontId="2" type="noConversion"/>
  </si>
  <si>
    <t>동탄역시범호반써밋</t>
    <phoneticPr fontId="2" type="noConversion"/>
  </si>
  <si>
    <t>동탄역 시범우남퍼스트빌</t>
    <phoneticPr fontId="2" type="noConversion"/>
  </si>
  <si>
    <t>동탄역 시범대원칸타빌</t>
    <phoneticPr fontId="2" type="noConversion"/>
  </si>
  <si>
    <t>동탄역 센트럴푸르지오</t>
    <phoneticPr fontId="2" type="noConversion"/>
  </si>
  <si>
    <t>동탄역 롯데캐슬알바트로스</t>
    <phoneticPr fontId="2" type="noConversion"/>
  </si>
  <si>
    <t>동탄역 호반써밋</t>
    <phoneticPr fontId="2" type="noConversion"/>
  </si>
  <si>
    <t>동탄역 시범더샵센트럴시티</t>
    <phoneticPr fontId="2" type="noConversion"/>
  </si>
  <si>
    <t>대원칸타빌 포레지움</t>
    <phoneticPr fontId="2" type="noConversion"/>
  </si>
  <si>
    <t>동탄역 시범한화 꿈에그린 프레스티지</t>
    <phoneticPr fontId="2" type="noConversion"/>
  </si>
  <si>
    <t>동탄역 신안인스빌리베라</t>
    <phoneticPr fontId="2" type="noConversion"/>
  </si>
  <si>
    <t>동탄역 시범반도유보라아이비파크 1.0</t>
    <phoneticPr fontId="2" type="noConversion"/>
  </si>
  <si>
    <t>신안 인스빌 리베라2차</t>
    <phoneticPr fontId="2" type="noConversion"/>
  </si>
  <si>
    <t>동탄역시범 금강펜테리움 센트럴파크3</t>
    <phoneticPr fontId="2" type="noConversion"/>
  </si>
  <si>
    <t>동탄역 시범반도유보라 아이비파크 4.0</t>
    <phoneticPr fontId="2" type="noConversion"/>
  </si>
  <si>
    <t>화성진우</t>
    <phoneticPr fontId="2" type="noConversion"/>
  </si>
  <si>
    <t xml:space="preserve"> 향남지웰2차</t>
    <phoneticPr fontId="2" type="noConversion"/>
  </si>
  <si>
    <t>대방 노블랜드</t>
    <phoneticPr fontId="2" type="noConversion"/>
  </si>
  <si>
    <t>발안마을 주공</t>
    <phoneticPr fontId="2" type="noConversion"/>
  </si>
  <si>
    <t>발안우림필유</t>
    <phoneticPr fontId="2" type="noConversion"/>
  </si>
  <si>
    <t>복사꽃마을 한국아델리움</t>
    <phoneticPr fontId="2" type="noConversion"/>
  </si>
  <si>
    <t>살구꽃마을 신영지웰</t>
    <phoneticPr fontId="2" type="noConversion"/>
  </si>
  <si>
    <t>상록하늘채</t>
    <phoneticPr fontId="2" type="noConversion"/>
  </si>
  <si>
    <t xml:space="preserve">서봉마을 모아엘가 </t>
    <phoneticPr fontId="2" type="noConversion"/>
  </si>
  <si>
    <t>서봉마을 사랑으로 부영3단지</t>
    <phoneticPr fontId="2" type="noConversion"/>
  </si>
  <si>
    <t>서봉마을 사랑으로 부영6단지</t>
    <phoneticPr fontId="2" type="noConversion"/>
  </si>
  <si>
    <t>신성미소지움1차</t>
    <phoneticPr fontId="2" type="noConversion"/>
  </si>
  <si>
    <t>신성미소지움2차</t>
    <phoneticPr fontId="2" type="noConversion"/>
  </si>
  <si>
    <t>제일오투그란데</t>
    <phoneticPr fontId="2" type="noConversion"/>
  </si>
  <si>
    <t>향남 서봉마을4단지 모아미래도</t>
    <phoneticPr fontId="2" type="noConversion"/>
  </si>
  <si>
    <t>향남 오색마을 사랑으로 부영10단지</t>
    <phoneticPr fontId="2" type="noConversion"/>
  </si>
  <si>
    <t>향남 오색마을 사랑으로 부영11단지</t>
    <phoneticPr fontId="2" type="noConversion"/>
  </si>
  <si>
    <t>향남 오색마을 사랑으로 부영9단지</t>
    <phoneticPr fontId="2" type="noConversion"/>
  </si>
  <si>
    <t>향남 우미린</t>
    <phoneticPr fontId="2" type="noConversion"/>
  </si>
  <si>
    <t>향남7단지 부영</t>
    <phoneticPr fontId="2" type="noConversion"/>
  </si>
  <si>
    <t>향남부영17단지</t>
    <phoneticPr fontId="2" type="noConversion"/>
  </si>
  <si>
    <t>향남신명스카이뷰</t>
    <phoneticPr fontId="2" type="noConversion"/>
  </si>
  <si>
    <t>향남풍림아이원</t>
    <phoneticPr fontId="2" type="noConversion"/>
  </si>
  <si>
    <t>향남한일베라체</t>
    <phoneticPr fontId="2" type="noConversion"/>
  </si>
  <si>
    <t>화성파크드림</t>
    <phoneticPr fontId="2" type="noConversion"/>
  </si>
  <si>
    <t>반정아이파크캐슬4단지아파트</t>
    <phoneticPr fontId="2" type="noConversion"/>
  </si>
  <si>
    <t>반정아이파크캐슬5단지아파트</t>
    <phoneticPr fontId="2" type="noConversion"/>
  </si>
  <si>
    <t>분양</t>
    <phoneticPr fontId="2" type="noConversion"/>
  </si>
  <si>
    <t>공공임대(10년)</t>
    <phoneticPr fontId="2" type="noConversion"/>
  </si>
  <si>
    <t>분양[신혼희망타운 298]+임대[행복주택149]</t>
    <phoneticPr fontId="2" type="noConversion"/>
  </si>
  <si>
    <t xml:space="preserve"> 민간임대</t>
    <phoneticPr fontId="2" type="noConversion"/>
  </si>
  <si>
    <t>민간임대(기숙사)</t>
    <phoneticPr fontId="2" type="noConversion"/>
  </si>
  <si>
    <t xml:space="preserve"> 분양 </t>
    <phoneticPr fontId="2" type="noConversion"/>
  </si>
  <si>
    <t>031-355-3308</t>
    <phoneticPr fontId="2" type="noConversion"/>
  </si>
  <si>
    <t>031-355-3398</t>
    <phoneticPr fontId="2" type="noConversion"/>
  </si>
  <si>
    <t>개별난방</t>
    <phoneticPr fontId="2" type="noConversion"/>
  </si>
  <si>
    <t>지역난방</t>
    <phoneticPr fontId="2" type="noConversion"/>
  </si>
  <si>
    <t xml:space="preserve">아파트 </t>
    <phoneticPr fontId="2" type="noConversion"/>
  </si>
  <si>
    <t>연립주택</t>
    <phoneticPr fontId="2" type="noConversion"/>
  </si>
  <si>
    <t>주상복합</t>
    <phoneticPr fontId="2" type="noConversion"/>
  </si>
  <si>
    <t>도시형생활주택</t>
    <phoneticPr fontId="2" type="noConversion"/>
  </si>
  <si>
    <t>관리방법</t>
    <phoneticPr fontId="2" type="noConversion"/>
  </si>
  <si>
    <t>위탁관리</t>
    <phoneticPr fontId="2" type="noConversion"/>
  </si>
  <si>
    <t>자치관리</t>
    <phoneticPr fontId="2" type="noConversion"/>
  </si>
  <si>
    <t>031-356-9925</t>
    <phoneticPr fontId="2" type="noConversion"/>
  </si>
  <si>
    <t>031-357-9947</t>
    <phoneticPr fontId="2" type="noConversion"/>
  </si>
  <si>
    <t>기산동</t>
    <phoneticPr fontId="2" type="noConversion"/>
  </si>
  <si>
    <t>기안동</t>
    <phoneticPr fontId="2" type="noConversion"/>
  </si>
  <si>
    <t>031-357-0392</t>
    <phoneticPr fontId="2" type="noConversion"/>
  </si>
  <si>
    <t>031-355-0597</t>
    <phoneticPr fontId="2" type="noConversion"/>
  </si>
  <si>
    <t>031-355-1095</t>
    <phoneticPr fontId="2" type="noConversion"/>
  </si>
  <si>
    <t>031-357-7670</t>
    <phoneticPr fontId="2" type="noConversion"/>
  </si>
  <si>
    <t>031-356-4025</t>
    <phoneticPr fontId="2" type="noConversion"/>
  </si>
  <si>
    <t>031-355-8740</t>
    <phoneticPr fontId="2" type="noConversion"/>
  </si>
  <si>
    <t>031-365-3168</t>
    <phoneticPr fontId="2" type="noConversion"/>
  </si>
  <si>
    <t>031-365-3278</t>
    <phoneticPr fontId="2" type="noConversion"/>
  </si>
  <si>
    <t>031-357-2841</t>
    <phoneticPr fontId="2" type="noConversion"/>
  </si>
  <si>
    <t>031-356-5392</t>
    <phoneticPr fontId="2" type="noConversion"/>
  </si>
  <si>
    <t>031-357-4133</t>
    <phoneticPr fontId="2" type="noConversion"/>
  </si>
  <si>
    <t>031-355-7791</t>
    <phoneticPr fontId="2" type="noConversion"/>
  </si>
  <si>
    <t>031-357-0397</t>
    <phoneticPr fontId="2" type="noConversion"/>
  </si>
  <si>
    <t>031-356-0628</t>
    <phoneticPr fontId="2" type="noConversion"/>
  </si>
  <si>
    <t>031-355-2691</t>
    <phoneticPr fontId="2" type="noConversion"/>
  </si>
  <si>
    <t>031-357-7671</t>
    <phoneticPr fontId="2" type="noConversion"/>
  </si>
  <si>
    <t>031-356-4092</t>
    <phoneticPr fontId="2" type="noConversion"/>
  </si>
  <si>
    <t>031-355-8741</t>
    <phoneticPr fontId="2" type="noConversion"/>
  </si>
  <si>
    <t>031-365-3169</t>
    <phoneticPr fontId="2" type="noConversion"/>
  </si>
  <si>
    <t>031-365-3279</t>
    <phoneticPr fontId="2" type="noConversion"/>
  </si>
  <si>
    <t>031-357-2847</t>
    <phoneticPr fontId="2" type="noConversion"/>
  </si>
  <si>
    <t>031-356-5393</t>
    <phoneticPr fontId="2" type="noConversion"/>
  </si>
  <si>
    <t>031-357-4134</t>
    <phoneticPr fontId="2" type="noConversion"/>
  </si>
  <si>
    <t>031-355-7792</t>
    <phoneticPr fontId="2" type="noConversion"/>
  </si>
  <si>
    <t>송산신도시 대방노블랜드 더 퍼스티지 1차</t>
    <phoneticPr fontId="2" type="noConversion"/>
  </si>
  <si>
    <t>새솔동</t>
    <phoneticPr fontId="2" type="noConversion"/>
  </si>
  <si>
    <t>031-357-5940</t>
    <phoneticPr fontId="2" type="noConversion"/>
  </si>
  <si>
    <t>031-357-5941</t>
    <phoneticPr fontId="2" type="noConversion"/>
  </si>
  <si>
    <t>031-236-3721</t>
    <phoneticPr fontId="2" type="noConversion"/>
  </si>
  <si>
    <t>031-221-0360</t>
    <phoneticPr fontId="2" type="noConversion"/>
  </si>
  <si>
    <t>031-225-9165</t>
    <phoneticPr fontId="2" type="noConversion"/>
  </si>
  <si>
    <t>031-267-3923</t>
    <phoneticPr fontId="2" type="noConversion"/>
  </si>
  <si>
    <t>031-8077-4963</t>
    <phoneticPr fontId="2" type="noConversion"/>
  </si>
  <si>
    <t>031-225-0880</t>
    <phoneticPr fontId="2" type="noConversion"/>
  </si>
  <si>
    <t>031-231-9004</t>
    <phoneticPr fontId="2" type="noConversion"/>
  </si>
  <si>
    <t>031-232-2825</t>
    <phoneticPr fontId="2" type="noConversion"/>
  </si>
  <si>
    <t>031-233-0723</t>
    <phoneticPr fontId="2" type="noConversion"/>
  </si>
  <si>
    <t>031-221-0995</t>
    <phoneticPr fontId="2" type="noConversion"/>
  </si>
  <si>
    <t>031-8043-5137</t>
    <phoneticPr fontId="2" type="noConversion"/>
  </si>
  <si>
    <t>031-898-8575</t>
    <phoneticPr fontId="2" type="noConversion"/>
  </si>
  <si>
    <t>031-355-3477</t>
    <phoneticPr fontId="2" type="noConversion"/>
  </si>
  <si>
    <t>031-355-3603</t>
    <phoneticPr fontId="2" type="noConversion"/>
  </si>
  <si>
    <t>031-355-3656</t>
    <phoneticPr fontId="2" type="noConversion"/>
  </si>
  <si>
    <t>031-355-8365</t>
    <phoneticPr fontId="2" type="noConversion"/>
  </si>
  <si>
    <t>031-356-8408</t>
    <phoneticPr fontId="2" type="noConversion"/>
  </si>
  <si>
    <t>031-355-3157</t>
    <phoneticPr fontId="2" type="noConversion"/>
  </si>
  <si>
    <t>031-355-6452</t>
    <phoneticPr fontId="2" type="noConversion"/>
  </si>
  <si>
    <t>031-355-8033</t>
    <phoneticPr fontId="2" type="noConversion"/>
  </si>
  <si>
    <t>031-8003-6036</t>
    <phoneticPr fontId="2" type="noConversion"/>
  </si>
  <si>
    <t>031-613-2084</t>
    <phoneticPr fontId="2" type="noConversion"/>
  </si>
  <si>
    <t>031-8003-2192</t>
    <phoneticPr fontId="2" type="noConversion"/>
  </si>
  <si>
    <t>031-8003-2201</t>
    <phoneticPr fontId="2" type="noConversion"/>
  </si>
  <si>
    <t>031-372-2767</t>
    <phoneticPr fontId="2" type="noConversion"/>
  </si>
  <si>
    <t>031-374-3501</t>
    <phoneticPr fontId="2" type="noConversion"/>
  </si>
  <si>
    <t>031-377-9081</t>
    <phoneticPr fontId="2" type="noConversion"/>
  </si>
  <si>
    <t>031-378-9465</t>
    <phoneticPr fontId="2" type="noConversion"/>
  </si>
  <si>
    <t>031-222-2751</t>
    <phoneticPr fontId="2" type="noConversion"/>
  </si>
  <si>
    <t>031-233-2841</t>
    <phoneticPr fontId="2" type="noConversion"/>
  </si>
  <si>
    <t>031-236-8005</t>
    <phoneticPr fontId="2" type="noConversion"/>
  </si>
  <si>
    <t>031-8003-6038</t>
    <phoneticPr fontId="2" type="noConversion"/>
  </si>
  <si>
    <t>031-613-8158</t>
    <phoneticPr fontId="2" type="noConversion"/>
  </si>
  <si>
    <t>031-8003-2196</t>
    <phoneticPr fontId="2" type="noConversion"/>
  </si>
  <si>
    <t>031-8003-2202</t>
    <phoneticPr fontId="2" type="noConversion"/>
  </si>
  <si>
    <t>031-372-2762</t>
    <phoneticPr fontId="2" type="noConversion"/>
  </si>
  <si>
    <t>031-374-3507</t>
    <phoneticPr fontId="2" type="noConversion"/>
  </si>
  <si>
    <t>031-377-9082</t>
    <phoneticPr fontId="2" type="noConversion"/>
  </si>
  <si>
    <t>031-378-9466</t>
    <phoneticPr fontId="2" type="noConversion"/>
  </si>
  <si>
    <t>031-222-2752</t>
    <phoneticPr fontId="2" type="noConversion"/>
  </si>
  <si>
    <t>031-233-2616</t>
    <phoneticPr fontId="2" type="noConversion"/>
  </si>
  <si>
    <t>031-236-8006</t>
    <phoneticPr fontId="2" type="noConversion"/>
  </si>
  <si>
    <t>031-8003-0985</t>
    <phoneticPr fontId="2" type="noConversion"/>
  </si>
  <si>
    <t>031-8003-0986</t>
    <phoneticPr fontId="2" type="noConversion"/>
  </si>
  <si>
    <t>민간임대(사원아파트)</t>
    <phoneticPr fontId="2" type="noConversion"/>
  </si>
  <si>
    <t>031-374-0672</t>
    <phoneticPr fontId="2" type="noConversion"/>
  </si>
  <si>
    <t>031-358-2629</t>
    <phoneticPr fontId="2" type="noConversion"/>
  </si>
  <si>
    <t>031-358-7588</t>
    <phoneticPr fontId="2" type="noConversion"/>
  </si>
  <si>
    <t>031-374-0674</t>
    <phoneticPr fontId="2" type="noConversion"/>
  </si>
  <si>
    <t>031-351-2629</t>
    <phoneticPr fontId="2" type="noConversion"/>
  </si>
  <si>
    <t>우정읍</t>
    <phoneticPr fontId="2" type="noConversion"/>
  </si>
  <si>
    <t>031-8077-4983</t>
    <phoneticPr fontId="2" type="noConversion"/>
  </si>
  <si>
    <t>031-357-7831</t>
    <phoneticPr fontId="2" type="noConversion"/>
  </si>
  <si>
    <t>031-357-0278</t>
    <phoneticPr fontId="2" type="noConversion"/>
  </si>
  <si>
    <t>비고</t>
    <phoneticPr fontId="2" type="noConversion"/>
  </si>
  <si>
    <t>혼합</t>
    <phoneticPr fontId="2" type="noConversion"/>
  </si>
  <si>
    <t>031-236-3726</t>
    <phoneticPr fontId="2" type="noConversion"/>
  </si>
  <si>
    <t>031-221-0308</t>
    <phoneticPr fontId="2" type="noConversion"/>
  </si>
  <si>
    <t>031-225-9102</t>
    <phoneticPr fontId="2" type="noConversion"/>
  </si>
  <si>
    <t>031-267-3926</t>
    <phoneticPr fontId="2" type="noConversion"/>
  </si>
  <si>
    <t>031-225-4538</t>
    <phoneticPr fontId="2" type="noConversion"/>
  </si>
  <si>
    <t>031-231-9005</t>
    <phoneticPr fontId="2" type="noConversion"/>
  </si>
  <si>
    <t>031-232-2839</t>
    <phoneticPr fontId="2" type="noConversion"/>
  </si>
  <si>
    <t>031-233-0724</t>
    <phoneticPr fontId="2" type="noConversion"/>
  </si>
  <si>
    <t>031-221-0996</t>
    <phoneticPr fontId="2" type="noConversion"/>
  </si>
  <si>
    <t>031-8043-5138</t>
    <phoneticPr fontId="2" type="noConversion"/>
  </si>
  <si>
    <t>031-898-8576</t>
    <phoneticPr fontId="2" type="noConversion"/>
  </si>
  <si>
    <t>031-355-3489</t>
    <phoneticPr fontId="2" type="noConversion"/>
  </si>
  <si>
    <t>031-355-3691</t>
    <phoneticPr fontId="2" type="noConversion"/>
  </si>
  <si>
    <t>031-355-3654</t>
    <phoneticPr fontId="2" type="noConversion"/>
  </si>
  <si>
    <t>031-355-8367</t>
    <phoneticPr fontId="2" type="noConversion"/>
  </si>
  <si>
    <t>031-356-8409</t>
    <phoneticPr fontId="2" type="noConversion"/>
  </si>
  <si>
    <t>031-355-3167</t>
    <phoneticPr fontId="2" type="noConversion"/>
  </si>
  <si>
    <t>031-355-6453</t>
    <phoneticPr fontId="2" type="noConversion"/>
  </si>
  <si>
    <t>031-355-8044</t>
    <phoneticPr fontId="2" type="noConversion"/>
  </si>
  <si>
    <t>031-357-8634</t>
    <phoneticPr fontId="2" type="noConversion"/>
  </si>
  <si>
    <t>031-356-5663</t>
    <phoneticPr fontId="2" type="noConversion"/>
  </si>
  <si>
    <t>031-355-1238</t>
    <phoneticPr fontId="2" type="noConversion"/>
  </si>
  <si>
    <t>031-357-8624</t>
    <phoneticPr fontId="2" type="noConversion"/>
  </si>
  <si>
    <t>031-356-3554</t>
    <phoneticPr fontId="2" type="noConversion"/>
  </si>
  <si>
    <t>031-355-1237</t>
    <phoneticPr fontId="2" type="noConversion"/>
  </si>
  <si>
    <t>분양 형태</t>
    <phoneticPr fontId="2" type="noConversion"/>
  </si>
  <si>
    <t>임대세대 수
(혼합단지)</t>
    <phoneticPr fontId="2" type="noConversion"/>
  </si>
  <si>
    <t>개별 /지역</t>
    <phoneticPr fontId="2" type="noConversion"/>
  </si>
  <si>
    <t>031-297-0390</t>
    <phoneticPr fontId="2" type="noConversion"/>
  </si>
  <si>
    <t>031-297-0389</t>
    <phoneticPr fontId="2" type="noConversion"/>
  </si>
  <si>
    <t>민간임대(뉴스테이 - 8년)</t>
    <phoneticPr fontId="2" type="noConversion"/>
  </si>
  <si>
    <t>031-375-7702</t>
    <phoneticPr fontId="2" type="noConversion"/>
  </si>
  <si>
    <t>031-378-7703</t>
    <phoneticPr fontId="2" type="noConversion"/>
  </si>
  <si>
    <t>031-377-9076</t>
    <phoneticPr fontId="2" type="noConversion"/>
  </si>
  <si>
    <t>031-377-9075</t>
    <phoneticPr fontId="2" type="noConversion"/>
  </si>
  <si>
    <t>031-374-9510</t>
    <phoneticPr fontId="2" type="noConversion"/>
  </si>
  <si>
    <t>031-374-9511</t>
    <phoneticPr fontId="2" type="noConversion"/>
  </si>
  <si>
    <t>031-351-8211</t>
    <phoneticPr fontId="2" type="noConversion"/>
  </si>
  <si>
    <t>031-351-4275</t>
    <phoneticPr fontId="2" type="noConversion"/>
  </si>
  <si>
    <t>031-351-8212</t>
    <phoneticPr fontId="2" type="noConversion"/>
  </si>
  <si>
    <t>031-358-4276</t>
    <phoneticPr fontId="2" type="noConversion"/>
  </si>
  <si>
    <t xml:space="preserve">031-351-3814          </t>
    <phoneticPr fontId="2" type="noConversion"/>
  </si>
  <si>
    <t>031-351-3810</t>
    <phoneticPr fontId="2" type="noConversion"/>
  </si>
  <si>
    <t>031-378-6202</t>
    <phoneticPr fontId="2" type="noConversion"/>
  </si>
  <si>
    <t>031-378-6220</t>
    <phoneticPr fontId="2" type="noConversion"/>
  </si>
  <si>
    <t>공무원임대주택</t>
    <phoneticPr fontId="2" type="noConversion"/>
  </si>
  <si>
    <t>송동</t>
    <phoneticPr fontId="2" type="noConversion"/>
  </si>
  <si>
    <t>장안면</t>
    <phoneticPr fontId="2" type="noConversion"/>
  </si>
  <si>
    <t>화성시청역 리젠시 빌란트 아파트</t>
    <phoneticPr fontId="2" type="noConversion"/>
  </si>
  <si>
    <t>반월동</t>
    <phoneticPr fontId="2" type="noConversion"/>
  </si>
  <si>
    <t>031-202-6114</t>
    <phoneticPr fontId="2" type="noConversion"/>
  </si>
  <si>
    <t>031-202-6112</t>
    <phoneticPr fontId="2" type="noConversion"/>
  </si>
  <si>
    <t>031-372-5787</t>
    <phoneticPr fontId="2" type="noConversion"/>
  </si>
  <si>
    <t>031-377-5787</t>
    <phoneticPr fontId="2" type="noConversion"/>
  </si>
  <si>
    <t>2021. 12. 분양전환</t>
    <phoneticPr fontId="2" type="noConversion"/>
  </si>
  <si>
    <t>혼합</t>
    <phoneticPr fontId="2" type="noConversion"/>
  </si>
  <si>
    <t>분양[신혼희망타운 304] + 행복주택 [152]</t>
    <phoneticPr fontId="2" type="noConversion"/>
  </si>
  <si>
    <t>분양[신혼희망타운 781] + 행복주택 [390]</t>
    <phoneticPr fontId="2" type="noConversion"/>
  </si>
  <si>
    <t>031-378-8151</t>
    <phoneticPr fontId="2" type="noConversion"/>
  </si>
  <si>
    <t>031-378-8152</t>
    <phoneticPr fontId="2" type="noConversion"/>
  </si>
  <si>
    <t>031-378-8705</t>
    <phoneticPr fontId="2" type="noConversion"/>
  </si>
  <si>
    <t>031-378-8706</t>
    <phoneticPr fontId="2" type="noConversion"/>
  </si>
  <si>
    <t>분양전환</t>
    <phoneticPr fontId="2" type="noConversion"/>
  </si>
  <si>
    <t>031-378-8517</t>
    <phoneticPr fontId="2" type="noConversion"/>
  </si>
  <si>
    <t>031-378-4991</t>
    <phoneticPr fontId="2" type="noConversion"/>
  </si>
  <si>
    <t>031-378-8516</t>
    <phoneticPr fontId="2" type="noConversion"/>
  </si>
  <si>
    <t>031-378-4992</t>
    <phoneticPr fontId="2" type="noConversion"/>
  </si>
  <si>
    <t>031-8059-2531</t>
    <phoneticPr fontId="2" type="noConversion"/>
  </si>
  <si>
    <t>031-8059-2532</t>
    <phoneticPr fontId="2" type="noConversion"/>
  </si>
  <si>
    <t>031-8059-7650</t>
    <phoneticPr fontId="2" type="noConversion"/>
  </si>
  <si>
    <t>031-8059-7651</t>
    <phoneticPr fontId="2" type="noConversion"/>
  </si>
  <si>
    <t>031-354-5939</t>
    <phoneticPr fontId="2" type="noConversion"/>
  </si>
  <si>
    <t>031-359-8422</t>
    <phoneticPr fontId="2" type="noConversion"/>
  </si>
  <si>
    <t>031-354-3184</t>
    <phoneticPr fontId="2" type="noConversion"/>
  </si>
  <si>
    <t>031-359-8303</t>
    <phoneticPr fontId="2" type="noConversion"/>
  </si>
  <si>
    <t>031-8047-6246</t>
    <phoneticPr fontId="2" type="noConversion"/>
  </si>
  <si>
    <t>031-8047-6237</t>
    <phoneticPr fontId="2" type="noConversion"/>
  </si>
  <si>
    <t>031-8047-6254</t>
    <phoneticPr fontId="2" type="noConversion"/>
  </si>
  <si>
    <t>031-8047-6247</t>
    <phoneticPr fontId="2" type="noConversion"/>
  </si>
  <si>
    <t>031-8047-6238</t>
    <phoneticPr fontId="2" type="noConversion"/>
  </si>
  <si>
    <t>031-8047-6255</t>
    <phoneticPr fontId="2" type="noConversion"/>
  </si>
  <si>
    <t>매입임대 36세대</t>
    <phoneticPr fontId="2" type="noConversion"/>
  </si>
  <si>
    <t>031-374-8681</t>
    <phoneticPr fontId="2" type="noConversion"/>
  </si>
  <si>
    <t>031-378-6027</t>
    <phoneticPr fontId="2" type="noConversion"/>
  </si>
  <si>
    <t>031-374-8682</t>
    <phoneticPr fontId="2" type="noConversion"/>
  </si>
  <si>
    <t>031-378-6029</t>
    <phoneticPr fontId="2" type="noConversion"/>
  </si>
  <si>
    <t>031-292-3934</t>
    <phoneticPr fontId="2" type="noConversion"/>
  </si>
  <si>
    <t>031-292-3933</t>
    <phoneticPr fontId="2" type="noConversion"/>
  </si>
  <si>
    <t>031-378-2131</t>
    <phoneticPr fontId="2" type="noConversion"/>
  </si>
  <si>
    <t>031-378-2132</t>
    <phoneticPr fontId="2" type="noConversion"/>
  </si>
  <si>
    <t>031-356-4222</t>
    <phoneticPr fontId="2" type="noConversion"/>
  </si>
  <si>
    <t>031-356-4227</t>
    <phoneticPr fontId="2" type="noConversion"/>
  </si>
  <si>
    <t>목동</t>
    <phoneticPr fontId="2" type="noConversion"/>
  </si>
  <si>
    <t>031-373-8862</t>
    <phoneticPr fontId="2" type="noConversion"/>
  </si>
  <si>
    <t>031-373-8867</t>
    <phoneticPr fontId="2" type="noConversion"/>
  </si>
  <si>
    <t>031-378-3656</t>
    <phoneticPr fontId="2" type="noConversion"/>
  </si>
  <si>
    <t>031-378-3658</t>
    <phoneticPr fontId="2" type="noConversion"/>
  </si>
  <si>
    <t>031-374-9680</t>
    <phoneticPr fontId="2" type="noConversion"/>
  </si>
  <si>
    <t>031-374-9681</t>
    <phoneticPr fontId="2" type="noConversion"/>
  </si>
  <si>
    <t>분양전환 진행중</t>
    <phoneticPr fontId="2" type="noConversion"/>
  </si>
  <si>
    <t>기안동</t>
  </si>
  <si>
    <t>파인팰리스</t>
    <phoneticPr fontId="10" type="noConversion"/>
  </si>
  <si>
    <t>남양읍</t>
  </si>
  <si>
    <t xml:space="preserve"> 민성주택</t>
    <phoneticPr fontId="10" type="noConversion"/>
  </si>
  <si>
    <t>연립</t>
    <phoneticPr fontId="2" type="noConversion"/>
  </si>
  <si>
    <t>헤르만하우스 남양</t>
    <phoneticPr fontId="2" type="noConversion"/>
  </si>
  <si>
    <t>마도면</t>
  </si>
  <si>
    <t>백상화인빌</t>
    <phoneticPr fontId="10" type="noConversion"/>
  </si>
  <si>
    <t>매송면</t>
  </si>
  <si>
    <t xml:space="preserve"> 삼미아파트</t>
    <phoneticPr fontId="10" type="noConversion"/>
  </si>
  <si>
    <t>센트럴S타운</t>
    <phoneticPr fontId="2" type="noConversion"/>
  </si>
  <si>
    <t>반송동</t>
  </si>
  <si>
    <t>서해더블루스페이스</t>
    <phoneticPr fontId="10" type="noConversion"/>
  </si>
  <si>
    <t>서해더블루럭스</t>
    <phoneticPr fontId="10" type="noConversion"/>
  </si>
  <si>
    <t>서해더블루팍스</t>
    <phoneticPr fontId="10" type="noConversion"/>
  </si>
  <si>
    <t>동탄 플래티넘</t>
    <phoneticPr fontId="10" type="noConversion"/>
  </si>
  <si>
    <t>동양파라곤2차</t>
    <phoneticPr fontId="10" type="noConversion"/>
  </si>
  <si>
    <t>동탄벽산블루밍 타운하우스</t>
    <phoneticPr fontId="2" type="noConversion"/>
  </si>
  <si>
    <t>병점동</t>
  </si>
  <si>
    <t xml:space="preserve"> 삼한주택</t>
    <phoneticPr fontId="10" type="noConversion"/>
  </si>
  <si>
    <t>봉담읍</t>
  </si>
  <si>
    <t xml:space="preserve"> 시라맨숀</t>
    <phoneticPr fontId="10" type="noConversion"/>
  </si>
  <si>
    <t xml:space="preserve"> 천보주택</t>
    <phoneticPr fontId="10" type="noConversion"/>
  </si>
  <si>
    <t>영풍</t>
    <phoneticPr fontId="10" type="noConversion"/>
  </si>
  <si>
    <t>해오름마을 봉담그대가 2단지</t>
    <phoneticPr fontId="10" type="noConversion"/>
  </si>
  <si>
    <t>스타캐슬 1차</t>
    <phoneticPr fontId="2" type="noConversion"/>
  </si>
  <si>
    <t>스타캐슬 2차</t>
    <phoneticPr fontId="2" type="noConversion"/>
  </si>
  <si>
    <t>송산동</t>
  </si>
  <si>
    <t xml:space="preserve"> 화산국민주택</t>
    <phoneticPr fontId="10" type="noConversion"/>
  </si>
  <si>
    <t xml:space="preserve"> 신현대</t>
    <phoneticPr fontId="10" type="noConversion"/>
  </si>
  <si>
    <t xml:space="preserve"> 신현대2차</t>
    <phoneticPr fontId="10" type="noConversion"/>
  </si>
  <si>
    <t xml:space="preserve"> 효일목화</t>
    <phoneticPr fontId="10" type="noConversion"/>
  </si>
  <si>
    <t>한승미메이드2차</t>
    <phoneticPr fontId="10" type="noConversion"/>
  </si>
  <si>
    <t>송산면</t>
  </si>
  <si>
    <t xml:space="preserve"> 장안빌라 가동</t>
    <phoneticPr fontId="10" type="noConversion"/>
  </si>
  <si>
    <t>장안빌라 나동</t>
    <phoneticPr fontId="10" type="noConversion"/>
  </si>
  <si>
    <t>송산면</t>
    <phoneticPr fontId="2" type="noConversion"/>
  </si>
  <si>
    <t>렉스타운</t>
    <phoneticPr fontId="10" type="noConversion"/>
  </si>
  <si>
    <t>솔이퍼스트</t>
    <phoneticPr fontId="2" type="noConversion"/>
  </si>
  <si>
    <t xml:space="preserve"> 수산중공업㈜ 사원임대</t>
    <phoneticPr fontId="10" type="noConversion"/>
  </si>
  <si>
    <t>동탄역 남해오네뜨 더테라스</t>
    <phoneticPr fontId="2" type="noConversion"/>
  </si>
  <si>
    <t>중흥S클래스 더테라스리버파크3차</t>
    <phoneticPr fontId="2" type="noConversion"/>
  </si>
  <si>
    <t>중흥S클래스 더테라스리버파크2차</t>
    <phoneticPr fontId="2" type="noConversion"/>
  </si>
  <si>
    <t>힐스테이트 동탄 더 테라스</t>
    <phoneticPr fontId="2" type="noConversion"/>
  </si>
  <si>
    <t>빌라/도시형</t>
    <phoneticPr fontId="2" type="noConversion"/>
  </si>
  <si>
    <t>우정읍</t>
  </si>
  <si>
    <t>삼괴</t>
    <phoneticPr fontId="10" type="noConversion"/>
  </si>
  <si>
    <t>우정</t>
    <phoneticPr fontId="10" type="noConversion"/>
  </si>
  <si>
    <t xml:space="preserve"> 문영</t>
    <phoneticPr fontId="10" type="noConversion"/>
  </si>
  <si>
    <t>미성고층아파트 101동</t>
    <phoneticPr fontId="10" type="noConversion"/>
  </si>
  <si>
    <t>조암기산아파트 101동</t>
    <phoneticPr fontId="10" type="noConversion"/>
  </si>
  <si>
    <t>미성아파트 102동</t>
    <phoneticPr fontId="10" type="noConversion"/>
  </si>
  <si>
    <t xml:space="preserve">테라스 더 모스트 </t>
    <phoneticPr fontId="2" type="noConversion"/>
  </si>
  <si>
    <t>태안연립주택</t>
    <phoneticPr fontId="10" type="noConversion"/>
  </si>
  <si>
    <t>진안동</t>
  </si>
  <si>
    <t>병점국민주택</t>
    <phoneticPr fontId="2" type="noConversion"/>
  </si>
  <si>
    <t>동심주택</t>
    <phoneticPr fontId="10" type="noConversion"/>
  </si>
  <si>
    <t>향남읍</t>
  </si>
  <si>
    <t xml:space="preserve"> 대성</t>
    <phoneticPr fontId="10" type="noConversion"/>
  </si>
  <si>
    <t xml:space="preserve"> 신양</t>
    <phoneticPr fontId="10" type="noConversion"/>
  </si>
  <si>
    <t xml:space="preserve"> 신양고층</t>
    <phoneticPr fontId="10" type="noConversion"/>
  </si>
  <si>
    <t xml:space="preserve"> 성일사원</t>
    <phoneticPr fontId="10" type="noConversion"/>
  </si>
  <si>
    <t>다성본빌</t>
    <phoneticPr fontId="2" type="noConversion"/>
  </si>
  <si>
    <t>다세대
(도시형)</t>
  </si>
  <si>
    <t>동탄 솔리움 더 테라스</t>
    <phoneticPr fontId="2" type="noConversion"/>
  </si>
  <si>
    <t>송산그린시티 리안비채 테라스하우스 2단지</t>
    <phoneticPr fontId="2" type="noConversion"/>
  </si>
  <si>
    <t>송산그린시티 리안비채 테라스하우스 1단지</t>
    <phoneticPr fontId="2" type="noConversion"/>
  </si>
  <si>
    <t>메종 드 엘리프</t>
    <phoneticPr fontId="2" type="noConversion"/>
  </si>
  <si>
    <t>현대자동차아파트 2단지</t>
    <phoneticPr fontId="2" type="noConversion"/>
  </si>
  <si>
    <t>031-353-8110</t>
    <phoneticPr fontId="2" type="noConversion"/>
  </si>
  <si>
    <t>031-353-8070</t>
    <phoneticPr fontId="2" type="noConversion"/>
  </si>
  <si>
    <t>2022.10. 분양전환 (공공임대 10년)</t>
    <phoneticPr fontId="2" type="noConversion"/>
  </si>
  <si>
    <t>2023. 분양전환 (민간임대)</t>
    <phoneticPr fontId="2" type="noConversion"/>
  </si>
  <si>
    <t>031-355-3320</t>
    <phoneticPr fontId="2" type="noConversion"/>
  </si>
  <si>
    <t>031-357-6534</t>
    <phoneticPr fontId="2" type="noConversion"/>
  </si>
  <si>
    <t>031-355-3305</t>
    <phoneticPr fontId="2" type="noConversion"/>
  </si>
  <si>
    <t>031-8068-7773</t>
    <phoneticPr fontId="2" type="noConversion"/>
  </si>
  <si>
    <t>031-8068-7775</t>
    <phoneticPr fontId="2" type="noConversion"/>
  </si>
  <si>
    <t>031-8068-7781</t>
    <phoneticPr fontId="2" type="noConversion"/>
  </si>
  <si>
    <t>031-357-7688</t>
    <phoneticPr fontId="2" type="noConversion"/>
  </si>
  <si>
    <t>031-355-6003</t>
    <phoneticPr fontId="2" type="noConversion"/>
  </si>
  <si>
    <t>031-224-3218</t>
    <phoneticPr fontId="2" type="noConversion"/>
  </si>
  <si>
    <t>031-8003-0901</t>
    <phoneticPr fontId="2" type="noConversion"/>
  </si>
  <si>
    <t>031-613-4341</t>
    <phoneticPr fontId="2" type="noConversion"/>
  </si>
  <si>
    <t>031-8003-0540</t>
    <phoneticPr fontId="2" type="noConversion"/>
  </si>
  <si>
    <t>031-8003-0380</t>
    <phoneticPr fontId="2" type="noConversion"/>
  </si>
  <si>
    <t>031-613-3707</t>
    <phoneticPr fontId="2" type="noConversion"/>
  </si>
  <si>
    <t>031-613-6760</t>
    <phoneticPr fontId="2" type="noConversion"/>
  </si>
  <si>
    <t>031-8003-2237</t>
    <phoneticPr fontId="2" type="noConversion"/>
  </si>
  <si>
    <t>031-613-5033</t>
    <phoneticPr fontId="2" type="noConversion"/>
  </si>
  <si>
    <t>031-613-8461</t>
    <phoneticPr fontId="2" type="noConversion"/>
  </si>
  <si>
    <t>031-8003-1740</t>
    <phoneticPr fontId="2" type="noConversion"/>
  </si>
  <si>
    <t>031-8003-2063</t>
    <phoneticPr fontId="2" type="noConversion"/>
  </si>
  <si>
    <t>031-8003-2072</t>
    <phoneticPr fontId="2" type="noConversion"/>
  </si>
  <si>
    <t>031-898-6345</t>
    <phoneticPr fontId="2" type="noConversion"/>
  </si>
  <si>
    <t>031-226-8961</t>
    <phoneticPr fontId="2" type="noConversion"/>
  </si>
  <si>
    <t>031-8003-0994</t>
    <phoneticPr fontId="2" type="noConversion"/>
  </si>
  <si>
    <t>031-373-7215</t>
    <phoneticPr fontId="2" type="noConversion"/>
  </si>
  <si>
    <t>031-372-4471</t>
    <phoneticPr fontId="2" type="noConversion"/>
  </si>
  <si>
    <t>031-377-6657</t>
    <phoneticPr fontId="2" type="noConversion"/>
  </si>
  <si>
    <t>031-375-6672</t>
    <phoneticPr fontId="2" type="noConversion"/>
  </si>
  <si>
    <t>031-373-7957</t>
    <phoneticPr fontId="2" type="noConversion"/>
  </si>
  <si>
    <t>031-378-4340</t>
    <phoneticPr fontId="2" type="noConversion"/>
  </si>
  <si>
    <t>031-376-4772</t>
    <phoneticPr fontId="2" type="noConversion"/>
  </si>
  <si>
    <t>031-377-6680</t>
    <phoneticPr fontId="2" type="noConversion"/>
  </si>
  <si>
    <t>031-378-4865</t>
    <phoneticPr fontId="2" type="noConversion"/>
  </si>
  <si>
    <t>031-223-1618</t>
    <phoneticPr fontId="2" type="noConversion"/>
  </si>
  <si>
    <t>031-232-1631</t>
    <phoneticPr fontId="2" type="noConversion"/>
  </si>
  <si>
    <t>031-225-5727</t>
    <phoneticPr fontId="2" type="noConversion"/>
  </si>
  <si>
    <t>031-898-6637</t>
    <phoneticPr fontId="2" type="noConversion"/>
  </si>
  <si>
    <t>031-898-8476</t>
    <phoneticPr fontId="2" type="noConversion"/>
  </si>
  <si>
    <t>031-221-7058</t>
    <phoneticPr fontId="2" type="noConversion"/>
  </si>
  <si>
    <t>031-221-1195</t>
    <phoneticPr fontId="2" type="noConversion"/>
  </si>
  <si>
    <t>031-221-1902</t>
    <phoneticPr fontId="2" type="noConversion"/>
  </si>
  <si>
    <t>031-378-3040</t>
    <phoneticPr fontId="2" type="noConversion"/>
  </si>
  <si>
    <t>031-377-1224</t>
    <phoneticPr fontId="2" type="noConversion"/>
  </si>
  <si>
    <t>031-376-7875</t>
    <phoneticPr fontId="2" type="noConversion"/>
  </si>
  <si>
    <t>031-377-7058</t>
    <phoneticPr fontId="2" type="noConversion"/>
  </si>
  <si>
    <t>031-378-3681</t>
    <phoneticPr fontId="2" type="noConversion"/>
  </si>
  <si>
    <t>031-375-7734</t>
    <phoneticPr fontId="2" type="noConversion"/>
  </si>
  <si>
    <t>031-378-9683</t>
    <phoneticPr fontId="2" type="noConversion"/>
  </si>
  <si>
    <t>031-374-4070</t>
    <phoneticPr fontId="2" type="noConversion"/>
  </si>
  <si>
    <t>031-372-5176</t>
    <phoneticPr fontId="2" type="noConversion"/>
  </si>
  <si>
    <t>031-373-9351</t>
    <phoneticPr fontId="2" type="noConversion"/>
  </si>
  <si>
    <t>031-377-8741</t>
    <phoneticPr fontId="2" type="noConversion"/>
  </si>
  <si>
    <t>031-378-4305</t>
    <phoneticPr fontId="2" type="noConversion"/>
  </si>
  <si>
    <t>031-378-2575</t>
    <phoneticPr fontId="2" type="noConversion"/>
  </si>
  <si>
    <t>031-376-4301</t>
    <phoneticPr fontId="2" type="noConversion"/>
  </si>
  <si>
    <t>031-378-5605</t>
    <phoneticPr fontId="2" type="noConversion"/>
  </si>
  <si>
    <t>031-372-7059</t>
    <phoneticPr fontId="2" type="noConversion"/>
  </si>
  <si>
    <t>031-377-3905</t>
    <phoneticPr fontId="2" type="noConversion"/>
  </si>
  <si>
    <t>031-372-1379</t>
    <phoneticPr fontId="2" type="noConversion"/>
  </si>
  <si>
    <t>도시형
생활주택</t>
    <phoneticPr fontId="2" type="noConversion"/>
  </si>
  <si>
    <t>031-373-1390</t>
    <phoneticPr fontId="2" type="noConversion"/>
  </si>
  <si>
    <t>031-378-2391</t>
    <phoneticPr fontId="2" type="noConversion"/>
  </si>
  <si>
    <t>031-378-6579</t>
    <phoneticPr fontId="2" type="noConversion"/>
  </si>
  <si>
    <t>031-378-6046</t>
    <phoneticPr fontId="2" type="noConversion"/>
  </si>
  <si>
    <t>031-378-6146</t>
    <phoneticPr fontId="2" type="noConversion"/>
  </si>
  <si>
    <t>031-374-3777</t>
    <phoneticPr fontId="2" type="noConversion"/>
  </si>
  <si>
    <t>031-8055-0864</t>
    <phoneticPr fontId="2" type="noConversion"/>
  </si>
  <si>
    <t>031-378-8526</t>
    <phoneticPr fontId="2" type="noConversion"/>
  </si>
  <si>
    <t>031-378-3019</t>
    <phoneticPr fontId="2" type="noConversion"/>
  </si>
  <si>
    <t>031-378-2935</t>
    <phoneticPr fontId="2" type="noConversion"/>
  </si>
  <si>
    <t>031-378-4260</t>
    <phoneticPr fontId="2" type="noConversion"/>
  </si>
  <si>
    <t>031-373-8437</t>
    <phoneticPr fontId="2" type="noConversion"/>
  </si>
  <si>
    <t>031-373-8635</t>
    <phoneticPr fontId="2" type="noConversion"/>
  </si>
  <si>
    <t>031-373-0443</t>
    <phoneticPr fontId="2" type="noConversion"/>
  </si>
  <si>
    <t>031-378-1055</t>
    <phoneticPr fontId="2" type="noConversion"/>
  </si>
  <si>
    <t>031-378-2493</t>
    <phoneticPr fontId="2" type="noConversion"/>
  </si>
  <si>
    <t>031-377-5120</t>
    <phoneticPr fontId="2" type="noConversion"/>
  </si>
  <si>
    <t>031-378-2802</t>
    <phoneticPr fontId="2" type="noConversion"/>
  </si>
  <si>
    <t>031-373-5471</t>
    <phoneticPr fontId="2" type="noConversion"/>
  </si>
  <si>
    <t>031-378-4093</t>
    <phoneticPr fontId="2" type="noConversion"/>
  </si>
  <si>
    <t>031-372-8860</t>
    <phoneticPr fontId="2" type="noConversion"/>
  </si>
  <si>
    <t>031-378-2375</t>
    <phoneticPr fontId="2" type="noConversion"/>
  </si>
  <si>
    <t>031-378-9096</t>
    <phoneticPr fontId="2" type="noConversion"/>
  </si>
  <si>
    <t xml:space="preserve">031-378-5395 </t>
    <phoneticPr fontId="2" type="noConversion"/>
  </si>
  <si>
    <t>031-373-1515</t>
    <phoneticPr fontId="2" type="noConversion"/>
  </si>
  <si>
    <t>031-373-7484</t>
    <phoneticPr fontId="2" type="noConversion"/>
  </si>
  <si>
    <t>031-378-4872</t>
    <phoneticPr fontId="2" type="noConversion"/>
  </si>
  <si>
    <t>031-372-0135</t>
    <phoneticPr fontId="2" type="noConversion"/>
  </si>
  <si>
    <t>031-353-7477</t>
    <phoneticPr fontId="2" type="noConversion"/>
  </si>
  <si>
    <t>031-373-3656</t>
    <phoneticPr fontId="2" type="noConversion"/>
  </si>
  <si>
    <t>031-237-5114</t>
    <phoneticPr fontId="2" type="noConversion"/>
  </si>
  <si>
    <t>031-233-1978</t>
    <phoneticPr fontId="2" type="noConversion"/>
  </si>
  <si>
    <t>031-232-7842</t>
    <phoneticPr fontId="2" type="noConversion"/>
  </si>
  <si>
    <t>031-898-7020</t>
    <phoneticPr fontId="2" type="noConversion"/>
  </si>
  <si>
    <t>031-231-9659</t>
    <phoneticPr fontId="2" type="noConversion"/>
  </si>
  <si>
    <t>031-378-4603</t>
    <phoneticPr fontId="2" type="noConversion"/>
  </si>
  <si>
    <t>031-613-8061</t>
    <phoneticPr fontId="2" type="noConversion"/>
  </si>
  <si>
    <t>031-378-3303</t>
    <phoneticPr fontId="2" type="noConversion"/>
  </si>
  <si>
    <t>031-372-2765</t>
    <phoneticPr fontId="2" type="noConversion"/>
  </si>
  <si>
    <t>031-378-1029</t>
    <phoneticPr fontId="2" type="noConversion"/>
  </si>
  <si>
    <t>031-378-6905</t>
    <phoneticPr fontId="2" type="noConversion"/>
  </si>
  <si>
    <t>031-377-6705</t>
    <phoneticPr fontId="2" type="noConversion"/>
  </si>
  <si>
    <t>031-372-0974</t>
    <phoneticPr fontId="2" type="noConversion"/>
  </si>
  <si>
    <t>031-373-8035</t>
    <phoneticPr fontId="2" type="noConversion"/>
  </si>
  <si>
    <t>031-378-6157</t>
    <phoneticPr fontId="2" type="noConversion"/>
  </si>
  <si>
    <t>031-378-5839</t>
    <phoneticPr fontId="2" type="noConversion"/>
  </si>
  <si>
    <t>031-378-5482</t>
    <phoneticPr fontId="2" type="noConversion"/>
  </si>
  <si>
    <t>031-378-4390</t>
    <phoneticPr fontId="2" type="noConversion"/>
  </si>
  <si>
    <t>031-378-4377</t>
    <phoneticPr fontId="2" type="noConversion"/>
  </si>
  <si>
    <t>031-378-5074</t>
    <phoneticPr fontId="2" type="noConversion"/>
  </si>
  <si>
    <t>031-378-5034</t>
    <phoneticPr fontId="2" type="noConversion"/>
  </si>
  <si>
    <t>031-378-3847</t>
    <phoneticPr fontId="2" type="noConversion"/>
  </si>
  <si>
    <t>031-377-0525</t>
    <phoneticPr fontId="2" type="noConversion"/>
  </si>
  <si>
    <t>031-378-4631</t>
    <phoneticPr fontId="2" type="noConversion"/>
  </si>
  <si>
    <t>031-353-3382</t>
    <phoneticPr fontId="2" type="noConversion"/>
  </si>
  <si>
    <t>031-8059-2674</t>
    <phoneticPr fontId="2" type="noConversion"/>
  </si>
  <si>
    <t>031-8059-0340</t>
    <phoneticPr fontId="2" type="noConversion"/>
  </si>
  <si>
    <t>031-359-8701</t>
    <phoneticPr fontId="2" type="noConversion"/>
  </si>
  <si>
    <t>031-366-0807</t>
    <phoneticPr fontId="2" type="noConversion"/>
  </si>
  <si>
    <t>031-8059-0351</t>
    <phoneticPr fontId="2" type="noConversion"/>
  </si>
  <si>
    <t>031-354-1825</t>
    <phoneticPr fontId="2" type="noConversion"/>
  </si>
  <si>
    <t>031-353-4516</t>
    <phoneticPr fontId="2" type="noConversion"/>
  </si>
  <si>
    <t>031-8059-6027</t>
    <phoneticPr fontId="2" type="noConversion"/>
  </si>
  <si>
    <t>031-353-6107</t>
    <phoneticPr fontId="2" type="noConversion"/>
  </si>
  <si>
    <t>031-366-4541</t>
    <phoneticPr fontId="2" type="noConversion"/>
  </si>
  <si>
    <t>031-353-0740</t>
    <phoneticPr fontId="2" type="noConversion"/>
  </si>
  <si>
    <t>031-8059-3555</t>
    <phoneticPr fontId="2" type="noConversion"/>
  </si>
  <si>
    <t>031-366-6800</t>
    <phoneticPr fontId="2" type="noConversion"/>
  </si>
  <si>
    <t>031-8059-0420</t>
    <phoneticPr fontId="2" type="noConversion"/>
  </si>
  <si>
    <t>031-8059-1141</t>
    <phoneticPr fontId="2" type="noConversion"/>
  </si>
  <si>
    <t>031-8059-0321</t>
    <phoneticPr fontId="2" type="noConversion"/>
  </si>
  <si>
    <t>031-8059-3314</t>
    <phoneticPr fontId="2" type="noConversion"/>
  </si>
  <si>
    <t>031-8047-0211</t>
    <phoneticPr fontId="2" type="noConversion"/>
  </si>
  <si>
    <t>031-205-9365</t>
    <phoneticPr fontId="2" type="noConversion"/>
  </si>
  <si>
    <t>031-273-9743</t>
    <phoneticPr fontId="2" type="noConversion"/>
  </si>
  <si>
    <t>031-378-6883</t>
    <phoneticPr fontId="2" type="noConversion"/>
  </si>
  <si>
    <t>031-378-8767</t>
    <phoneticPr fontId="2" type="noConversion"/>
  </si>
  <si>
    <t>031-378-2496</t>
    <phoneticPr fontId="2" type="noConversion"/>
  </si>
  <si>
    <t>031-376-4090</t>
    <phoneticPr fontId="2" type="noConversion"/>
  </si>
  <si>
    <t>031-378-1812</t>
    <phoneticPr fontId="2" type="noConversion"/>
  </si>
  <si>
    <t>031-8050-0850</t>
    <phoneticPr fontId="2" type="noConversion"/>
  </si>
  <si>
    <t>031-613-0202</t>
    <phoneticPr fontId="2" type="noConversion"/>
  </si>
  <si>
    <t>031-613-3331</t>
    <phoneticPr fontId="2" type="noConversion"/>
  </si>
  <si>
    <t>031-613-4646</t>
    <phoneticPr fontId="2" type="noConversion"/>
  </si>
  <si>
    <t>031-377-0742</t>
    <phoneticPr fontId="2" type="noConversion"/>
  </si>
  <si>
    <t>031-613-6363</t>
    <phoneticPr fontId="2" type="noConversion"/>
  </si>
  <si>
    <t>031-613-6013</t>
    <phoneticPr fontId="2" type="noConversion"/>
  </si>
  <si>
    <t>031-613-1788</t>
    <phoneticPr fontId="2" type="noConversion"/>
  </si>
  <si>
    <t>031-613-6208</t>
    <phoneticPr fontId="2" type="noConversion"/>
  </si>
  <si>
    <t>031-613-0351</t>
    <phoneticPr fontId="2" type="noConversion"/>
  </si>
  <si>
    <t>031-613-1536</t>
    <phoneticPr fontId="2" type="noConversion"/>
  </si>
  <si>
    <t>031-8003-5300</t>
    <phoneticPr fontId="2" type="noConversion"/>
  </si>
  <si>
    <t>031-613-1920</t>
    <phoneticPr fontId="2" type="noConversion"/>
  </si>
  <si>
    <t>031-613-5596</t>
    <phoneticPr fontId="2" type="noConversion"/>
  </si>
  <si>
    <t>031-613-6531</t>
    <phoneticPr fontId="2" type="noConversion"/>
  </si>
  <si>
    <t>031-613-0972</t>
    <phoneticPr fontId="2" type="noConversion"/>
  </si>
  <si>
    <t>031-613-2301</t>
    <phoneticPr fontId="2" type="noConversion"/>
  </si>
  <si>
    <t>031-613-5582</t>
    <phoneticPr fontId="2" type="noConversion"/>
  </si>
  <si>
    <t>031-613-4051</t>
    <phoneticPr fontId="2" type="noConversion"/>
  </si>
  <si>
    <t>031-8003-2114</t>
    <phoneticPr fontId="2" type="noConversion"/>
  </si>
  <si>
    <t>031-8050-9140</t>
    <phoneticPr fontId="2" type="noConversion"/>
  </si>
  <si>
    <t>031-8015-1041</t>
    <phoneticPr fontId="2" type="noConversion"/>
  </si>
  <si>
    <t>031-8003-4801</t>
    <phoneticPr fontId="2" type="noConversion"/>
  </si>
  <si>
    <t>031-8015-2222</t>
    <phoneticPr fontId="2" type="noConversion"/>
  </si>
  <si>
    <t>031-8015-2185</t>
    <phoneticPr fontId="2" type="noConversion"/>
  </si>
  <si>
    <t>031-8015-4360</t>
    <phoneticPr fontId="2" type="noConversion"/>
  </si>
  <si>
    <t>031-898-8960</t>
    <phoneticPr fontId="2" type="noConversion"/>
  </si>
  <si>
    <t>031-202-9290</t>
    <phoneticPr fontId="2" type="noConversion"/>
  </si>
  <si>
    <t>031-273-4038</t>
    <phoneticPr fontId="2" type="noConversion"/>
  </si>
  <si>
    <t>031-306-4441</t>
    <phoneticPr fontId="2" type="noConversion"/>
  </si>
  <si>
    <t>031-273-6208</t>
    <phoneticPr fontId="2" type="noConversion"/>
  </si>
  <si>
    <t>031-239-1601</t>
    <phoneticPr fontId="2" type="noConversion"/>
  </si>
  <si>
    <t>031-203-8802</t>
    <phoneticPr fontId="2" type="noConversion"/>
  </si>
  <si>
    <t>031-273-3316</t>
    <phoneticPr fontId="2" type="noConversion"/>
  </si>
  <si>
    <t>031-203-4153</t>
    <phoneticPr fontId="2" type="noConversion"/>
  </si>
  <si>
    <t>031-221-1783</t>
    <phoneticPr fontId="2" type="noConversion"/>
  </si>
  <si>
    <t>031-234-8500</t>
    <phoneticPr fontId="2" type="noConversion"/>
  </si>
  <si>
    <t>031-238-0098</t>
    <phoneticPr fontId="2" type="noConversion"/>
  </si>
  <si>
    <t>031-547-9522</t>
    <phoneticPr fontId="2" type="noConversion"/>
  </si>
  <si>
    <t>031-222-7757</t>
    <phoneticPr fontId="2" type="noConversion"/>
  </si>
  <si>
    <t>031-308-3743</t>
    <phoneticPr fontId="2" type="noConversion"/>
  </si>
  <si>
    <t>031-307-3838</t>
    <phoneticPr fontId="2" type="noConversion"/>
  </si>
  <si>
    <t>031-225-6551</t>
    <phoneticPr fontId="2" type="noConversion"/>
  </si>
  <si>
    <t>031-226-6088</t>
    <phoneticPr fontId="2" type="noConversion"/>
  </si>
  <si>
    <t>031-223-4489</t>
    <phoneticPr fontId="2" type="noConversion"/>
  </si>
  <si>
    <t>031-222-6882</t>
    <phoneticPr fontId="2" type="noConversion"/>
  </si>
  <si>
    <t>031-235-9724</t>
    <phoneticPr fontId="2" type="noConversion"/>
  </si>
  <si>
    <t>031-233-1540</t>
    <phoneticPr fontId="2" type="noConversion"/>
  </si>
  <si>
    <t>031-232-6571</t>
    <phoneticPr fontId="2" type="noConversion"/>
  </si>
  <si>
    <t>031-232-7631</t>
    <phoneticPr fontId="2" type="noConversion"/>
  </si>
  <si>
    <t>031-891-0102</t>
    <phoneticPr fontId="2" type="noConversion"/>
  </si>
  <si>
    <t>031-221-8380</t>
    <phoneticPr fontId="2" type="noConversion"/>
  </si>
  <si>
    <t>031-236-4063</t>
    <phoneticPr fontId="2" type="noConversion"/>
  </si>
  <si>
    <t>031-226-4073</t>
    <phoneticPr fontId="2" type="noConversion"/>
  </si>
  <si>
    <t>031-304-3201</t>
    <phoneticPr fontId="2" type="noConversion"/>
  </si>
  <si>
    <t>031-225-2158</t>
    <phoneticPr fontId="2" type="noConversion"/>
  </si>
  <si>
    <t>031-223-3072</t>
    <phoneticPr fontId="2" type="noConversion"/>
  </si>
  <si>
    <t>031-222-0697</t>
    <phoneticPr fontId="2" type="noConversion"/>
  </si>
  <si>
    <t>031-224-2873</t>
    <phoneticPr fontId="2" type="noConversion"/>
  </si>
  <si>
    <t>031-236-8655</t>
    <phoneticPr fontId="2" type="noConversion"/>
  </si>
  <si>
    <t>031-236-7888</t>
    <phoneticPr fontId="2" type="noConversion"/>
  </si>
  <si>
    <t>031-898-5414</t>
    <phoneticPr fontId="2" type="noConversion"/>
  </si>
  <si>
    <t>031-898-9046</t>
    <phoneticPr fontId="2" type="noConversion"/>
  </si>
  <si>
    <t>031-267-0597</t>
    <phoneticPr fontId="2" type="noConversion"/>
  </si>
  <si>
    <t>031-298-9342</t>
    <phoneticPr fontId="2" type="noConversion"/>
  </si>
  <si>
    <t>031-297-7192</t>
    <phoneticPr fontId="2" type="noConversion"/>
  </si>
  <si>
    <t>031-221-4527</t>
    <phoneticPr fontId="2" type="noConversion"/>
  </si>
  <si>
    <t>031-227-0806</t>
    <phoneticPr fontId="2" type="noConversion"/>
  </si>
  <si>
    <t>031-222-1407</t>
    <phoneticPr fontId="2" type="noConversion"/>
  </si>
  <si>
    <t>031-298-3845</t>
    <phoneticPr fontId="2" type="noConversion"/>
  </si>
  <si>
    <t>031-278-1575</t>
    <phoneticPr fontId="2" type="noConversion"/>
  </si>
  <si>
    <t>031-291-7151</t>
    <phoneticPr fontId="2" type="noConversion"/>
  </si>
  <si>
    <t>031-224-1265</t>
    <phoneticPr fontId="2" type="noConversion"/>
  </si>
  <si>
    <t>031-226-1121</t>
    <phoneticPr fontId="2" type="noConversion"/>
  </si>
  <si>
    <t>031-226-4542</t>
    <phoneticPr fontId="2" type="noConversion"/>
  </si>
  <si>
    <t>031-291-0667</t>
    <phoneticPr fontId="2" type="noConversion"/>
  </si>
  <si>
    <t>031-222-8134</t>
    <phoneticPr fontId="2" type="noConversion"/>
  </si>
  <si>
    <t>031-224-9667</t>
    <phoneticPr fontId="2" type="noConversion"/>
  </si>
  <si>
    <t>031-548-0678</t>
    <phoneticPr fontId="2" type="noConversion"/>
  </si>
  <si>
    <t>031-227-5948</t>
    <phoneticPr fontId="2" type="noConversion"/>
  </si>
  <si>
    <t>031-267-4467</t>
    <phoneticPr fontId="2" type="noConversion"/>
  </si>
  <si>
    <t>031-898-6302</t>
    <phoneticPr fontId="2" type="noConversion"/>
  </si>
  <si>
    <t>031-223-3751</t>
    <phoneticPr fontId="2" type="noConversion"/>
  </si>
  <si>
    <t>031-227-7994</t>
    <phoneticPr fontId="2" type="noConversion"/>
  </si>
  <si>
    <t>031-298-5652</t>
    <phoneticPr fontId="2" type="noConversion"/>
  </si>
  <si>
    <t>031-227-1233</t>
    <phoneticPr fontId="2" type="noConversion"/>
  </si>
  <si>
    <t>031-293-0067</t>
    <phoneticPr fontId="2" type="noConversion"/>
  </si>
  <si>
    <t>031-278-6717</t>
    <phoneticPr fontId="2" type="noConversion"/>
  </si>
  <si>
    <t>031-297-3604</t>
    <phoneticPr fontId="2" type="noConversion"/>
  </si>
  <si>
    <t>031-224-5436</t>
    <phoneticPr fontId="2" type="noConversion"/>
  </si>
  <si>
    <t>031-225-5131</t>
    <phoneticPr fontId="2" type="noConversion"/>
  </si>
  <si>
    <t>031-297-7701</t>
    <phoneticPr fontId="2" type="noConversion"/>
  </si>
  <si>
    <t>031-278-7013</t>
    <phoneticPr fontId="2" type="noConversion"/>
  </si>
  <si>
    <t>031-298-7311</t>
    <phoneticPr fontId="2" type="noConversion"/>
  </si>
  <si>
    <t>031-235-0996</t>
    <phoneticPr fontId="2" type="noConversion"/>
  </si>
  <si>
    <t>031-293-8834</t>
    <phoneticPr fontId="2" type="noConversion"/>
  </si>
  <si>
    <t>031-293-8806</t>
    <phoneticPr fontId="2" type="noConversion"/>
  </si>
  <si>
    <t>031-8019-5015</t>
    <phoneticPr fontId="2" type="noConversion"/>
  </si>
  <si>
    <t>031-278-9517</t>
    <phoneticPr fontId="2" type="noConversion"/>
  </si>
  <si>
    <t>031-298-9067</t>
    <phoneticPr fontId="2" type="noConversion"/>
  </si>
  <si>
    <t>031-8019-8074</t>
    <phoneticPr fontId="2" type="noConversion"/>
  </si>
  <si>
    <t>031-278-9070</t>
    <phoneticPr fontId="2" type="noConversion"/>
  </si>
  <si>
    <t>031-356-8746</t>
    <phoneticPr fontId="2" type="noConversion"/>
  </si>
  <si>
    <t>031-357-1380</t>
    <phoneticPr fontId="2" type="noConversion"/>
  </si>
  <si>
    <t>031-357-4910</t>
    <phoneticPr fontId="2" type="noConversion"/>
  </si>
  <si>
    <t>031-357-8910</t>
    <phoneticPr fontId="2" type="noConversion"/>
  </si>
  <si>
    <t>031-378-5760</t>
    <phoneticPr fontId="2" type="noConversion"/>
  </si>
  <si>
    <t>031-373-9064</t>
    <phoneticPr fontId="2" type="noConversion"/>
  </si>
  <si>
    <t>031-373-9578</t>
    <phoneticPr fontId="2" type="noConversion"/>
  </si>
  <si>
    <t>031-373-9430</t>
    <phoneticPr fontId="2" type="noConversion"/>
  </si>
  <si>
    <t>031-373-9570</t>
    <phoneticPr fontId="2" type="noConversion"/>
  </si>
  <si>
    <t>031-378-8772</t>
    <phoneticPr fontId="2" type="noConversion"/>
  </si>
  <si>
    <t>031-374-9610</t>
    <phoneticPr fontId="2" type="noConversion"/>
  </si>
  <si>
    <t>031-373-4250</t>
    <phoneticPr fontId="2" type="noConversion"/>
  </si>
  <si>
    <t>031-378-2096</t>
    <phoneticPr fontId="2" type="noConversion"/>
  </si>
  <si>
    <t>031-355-3321</t>
    <phoneticPr fontId="2" type="noConversion"/>
  </si>
  <si>
    <t>031-357-6535</t>
    <phoneticPr fontId="2" type="noConversion"/>
  </si>
  <si>
    <t>031-355-3306</t>
    <phoneticPr fontId="2" type="noConversion"/>
  </si>
  <si>
    <t>031-8068-7774</t>
    <phoneticPr fontId="2" type="noConversion"/>
  </si>
  <si>
    <t>031-8068-7776</t>
    <phoneticPr fontId="2" type="noConversion"/>
  </si>
  <si>
    <t>031-8068-7782</t>
    <phoneticPr fontId="2" type="noConversion"/>
  </si>
  <si>
    <t>031-357-7684</t>
    <phoneticPr fontId="2" type="noConversion"/>
  </si>
  <si>
    <t>031-355-6005</t>
    <phoneticPr fontId="2" type="noConversion"/>
  </si>
  <si>
    <t>031-224-3219</t>
    <phoneticPr fontId="2" type="noConversion"/>
  </si>
  <si>
    <t>031-8003-0902</t>
    <phoneticPr fontId="2" type="noConversion"/>
  </si>
  <si>
    <t>031-613-4342</t>
    <phoneticPr fontId="2" type="noConversion"/>
  </si>
  <si>
    <t>031-8003-0541</t>
    <phoneticPr fontId="2" type="noConversion"/>
  </si>
  <si>
    <t>031-8003-0381</t>
    <phoneticPr fontId="2" type="noConversion"/>
  </si>
  <si>
    <t>031-613-4707</t>
    <phoneticPr fontId="2" type="noConversion"/>
  </si>
  <si>
    <t>031-613-6761</t>
    <phoneticPr fontId="2" type="noConversion"/>
  </si>
  <si>
    <t>031-8003-2238</t>
    <phoneticPr fontId="2" type="noConversion"/>
  </si>
  <si>
    <t>031-613-5034</t>
    <phoneticPr fontId="2" type="noConversion"/>
  </si>
  <si>
    <t>031-613-8460</t>
    <phoneticPr fontId="2" type="noConversion"/>
  </si>
  <si>
    <t>031-8003-1742</t>
    <phoneticPr fontId="2" type="noConversion"/>
  </si>
  <si>
    <t>031-8003-0495</t>
    <phoneticPr fontId="2" type="noConversion"/>
  </si>
  <si>
    <t>031-8003-2073</t>
    <phoneticPr fontId="2" type="noConversion"/>
  </si>
  <si>
    <t>031-898-6346</t>
    <phoneticPr fontId="2" type="noConversion"/>
  </si>
  <si>
    <t>031-226-8962</t>
    <phoneticPr fontId="2" type="noConversion"/>
  </si>
  <si>
    <t>031-8003-0995</t>
    <phoneticPr fontId="2" type="noConversion"/>
  </si>
  <si>
    <t>031-373-7217</t>
    <phoneticPr fontId="2" type="noConversion"/>
  </si>
  <si>
    <t>031-372-4470</t>
    <phoneticPr fontId="2" type="noConversion"/>
  </si>
  <si>
    <t>031-377-6659</t>
    <phoneticPr fontId="2" type="noConversion"/>
  </si>
  <si>
    <t>031-378-6885</t>
    <phoneticPr fontId="2" type="noConversion"/>
  </si>
  <si>
    <t>031-378-8769</t>
    <phoneticPr fontId="2" type="noConversion"/>
  </si>
  <si>
    <t>031-378-2497</t>
    <phoneticPr fontId="2" type="noConversion"/>
  </si>
  <si>
    <t>031-376-4098</t>
    <phoneticPr fontId="2" type="noConversion"/>
  </si>
  <si>
    <t>031-378-1814</t>
    <phoneticPr fontId="2" type="noConversion"/>
  </si>
  <si>
    <t>031-8050-0733</t>
    <phoneticPr fontId="2" type="noConversion"/>
  </si>
  <si>
    <t>031-613-0203</t>
    <phoneticPr fontId="2" type="noConversion"/>
  </si>
  <si>
    <t>031-613-3332</t>
    <phoneticPr fontId="2" type="noConversion"/>
  </si>
  <si>
    <t>031-613-4648</t>
    <phoneticPr fontId="2" type="noConversion"/>
  </si>
  <si>
    <t>031-377-0746</t>
    <phoneticPr fontId="2" type="noConversion"/>
  </si>
  <si>
    <t>031-613-6364</t>
    <phoneticPr fontId="2" type="noConversion"/>
  </si>
  <si>
    <t>031-613-6014</t>
    <phoneticPr fontId="2" type="noConversion"/>
  </si>
  <si>
    <t>031-613-1789</t>
    <phoneticPr fontId="2" type="noConversion"/>
  </si>
  <si>
    <t>031-613-6209</t>
    <phoneticPr fontId="2" type="noConversion"/>
  </si>
  <si>
    <t>031-613-0352</t>
    <phoneticPr fontId="2" type="noConversion"/>
  </si>
  <si>
    <t>031-613-1537</t>
    <phoneticPr fontId="2" type="noConversion"/>
  </si>
  <si>
    <t>031-8003-5302</t>
    <phoneticPr fontId="2" type="noConversion"/>
  </si>
  <si>
    <t>031-613-1921</t>
    <phoneticPr fontId="2" type="noConversion"/>
  </si>
  <si>
    <t>031-613-5586</t>
    <phoneticPr fontId="2" type="noConversion"/>
  </si>
  <si>
    <t>031-613-6530</t>
    <phoneticPr fontId="2" type="noConversion"/>
  </si>
  <si>
    <t>031-613-0918</t>
    <phoneticPr fontId="2" type="noConversion"/>
  </si>
  <si>
    <t>031-377-6681</t>
    <phoneticPr fontId="2" type="noConversion"/>
  </si>
  <si>
    <t>031-378-4866</t>
    <phoneticPr fontId="2" type="noConversion"/>
  </si>
  <si>
    <t>031-223-5352</t>
    <phoneticPr fontId="2" type="noConversion"/>
  </si>
  <si>
    <t>031-233-1635</t>
    <phoneticPr fontId="2" type="noConversion"/>
  </si>
  <si>
    <t>031-267-3538</t>
    <phoneticPr fontId="2" type="noConversion"/>
  </si>
  <si>
    <t>031-898-6638</t>
    <phoneticPr fontId="2" type="noConversion"/>
  </si>
  <si>
    <t>031-898-8467</t>
    <phoneticPr fontId="2" type="noConversion"/>
  </si>
  <si>
    <t>031-221-2359</t>
    <phoneticPr fontId="2" type="noConversion"/>
  </si>
  <si>
    <t>031-376-4773</t>
    <phoneticPr fontId="2" type="noConversion"/>
  </si>
  <si>
    <t>031-378-4342</t>
    <phoneticPr fontId="2" type="noConversion"/>
  </si>
  <si>
    <t>031-378-7957</t>
    <phoneticPr fontId="2" type="noConversion"/>
  </si>
  <si>
    <t>031-375-6673</t>
    <phoneticPr fontId="2" type="noConversion"/>
  </si>
  <si>
    <t>031-378-2576</t>
    <phoneticPr fontId="2" type="noConversion"/>
  </si>
  <si>
    <t>031-378-4306</t>
    <phoneticPr fontId="2" type="noConversion"/>
  </si>
  <si>
    <t>031-377-8742</t>
    <phoneticPr fontId="2" type="noConversion"/>
  </si>
  <si>
    <t>031-373-9352</t>
    <phoneticPr fontId="2" type="noConversion"/>
  </si>
  <si>
    <t>031-372-5178</t>
    <phoneticPr fontId="2" type="noConversion"/>
  </si>
  <si>
    <t>031-374-4069</t>
    <phoneticPr fontId="2" type="noConversion"/>
  </si>
  <si>
    <t>031-378-9685</t>
    <phoneticPr fontId="2" type="noConversion"/>
  </si>
  <si>
    <t>031-375-7730</t>
    <phoneticPr fontId="2" type="noConversion"/>
  </si>
  <si>
    <t>031-378-3682</t>
    <phoneticPr fontId="2" type="noConversion"/>
  </si>
  <si>
    <t>031-376-7876</t>
    <phoneticPr fontId="2" type="noConversion"/>
  </si>
  <si>
    <t>031-377-7059</t>
    <phoneticPr fontId="2" type="noConversion"/>
  </si>
  <si>
    <t>031-221-1196</t>
    <phoneticPr fontId="2" type="noConversion"/>
  </si>
  <si>
    <t>031-221-1903</t>
    <phoneticPr fontId="2" type="noConversion"/>
  </si>
  <si>
    <t>031-378-3041</t>
    <phoneticPr fontId="2" type="noConversion"/>
  </si>
  <si>
    <t>031-373-1224</t>
    <phoneticPr fontId="2" type="noConversion"/>
  </si>
  <si>
    <t>031-376-4302</t>
    <phoneticPr fontId="2" type="noConversion"/>
  </si>
  <si>
    <t>031-378-5607</t>
    <phoneticPr fontId="2" type="noConversion"/>
  </si>
  <si>
    <t>031-372-1729</t>
    <phoneticPr fontId="2" type="noConversion"/>
  </si>
  <si>
    <t>031-372-7825</t>
    <phoneticPr fontId="2" type="noConversion"/>
  </si>
  <si>
    <t>031-372-1380</t>
    <phoneticPr fontId="2" type="noConversion"/>
  </si>
  <si>
    <t>031-373-1392</t>
    <phoneticPr fontId="2" type="noConversion"/>
  </si>
  <si>
    <t>031-378-2392</t>
    <phoneticPr fontId="2" type="noConversion"/>
  </si>
  <si>
    <t>031-378-6581</t>
    <phoneticPr fontId="2" type="noConversion"/>
  </si>
  <si>
    <t>031-273-9744</t>
    <phoneticPr fontId="2" type="noConversion"/>
  </si>
  <si>
    <t>031-205-9366</t>
    <phoneticPr fontId="2" type="noConversion"/>
  </si>
  <si>
    <t>031-8047-0213</t>
    <phoneticPr fontId="2" type="noConversion"/>
  </si>
  <si>
    <t>031-8059-3315</t>
    <phoneticPr fontId="2" type="noConversion"/>
  </si>
  <si>
    <t>031-8059-0311</t>
    <phoneticPr fontId="2" type="noConversion"/>
  </si>
  <si>
    <t>031-8059-1140</t>
    <phoneticPr fontId="2" type="noConversion"/>
  </si>
  <si>
    <t>031-8059-0424</t>
    <phoneticPr fontId="2" type="noConversion"/>
  </si>
  <si>
    <t>031-366-6780</t>
    <phoneticPr fontId="2" type="noConversion"/>
  </si>
  <si>
    <t>031-8059-3554</t>
    <phoneticPr fontId="2" type="noConversion"/>
  </si>
  <si>
    <t>031-353-0741</t>
    <phoneticPr fontId="2" type="noConversion"/>
  </si>
  <si>
    <t>031-366-4542</t>
    <phoneticPr fontId="2" type="noConversion"/>
  </si>
  <si>
    <t>031-353-6108</t>
    <phoneticPr fontId="2" type="noConversion"/>
  </si>
  <si>
    <t>031-377-0531</t>
    <phoneticPr fontId="2" type="noConversion"/>
  </si>
  <si>
    <t>031-378-4632</t>
    <phoneticPr fontId="2" type="noConversion"/>
  </si>
  <si>
    <t>031-353-8926</t>
    <phoneticPr fontId="2" type="noConversion"/>
  </si>
  <si>
    <t>031-8059-2675</t>
    <phoneticPr fontId="2" type="noConversion"/>
  </si>
  <si>
    <t>031-8059-0341</t>
    <phoneticPr fontId="2" type="noConversion"/>
  </si>
  <si>
    <t>031-359-8702</t>
    <phoneticPr fontId="2" type="noConversion"/>
  </si>
  <si>
    <t>031-366-0806</t>
    <phoneticPr fontId="2" type="noConversion"/>
  </si>
  <si>
    <t>031-8059-0350</t>
    <phoneticPr fontId="2" type="noConversion"/>
  </si>
  <si>
    <t>031-354-1826</t>
    <phoneticPr fontId="2" type="noConversion"/>
  </si>
  <si>
    <t>031-366-5710</t>
    <phoneticPr fontId="2" type="noConversion"/>
  </si>
  <si>
    <t>031-8059-6026</t>
    <phoneticPr fontId="2" type="noConversion"/>
  </si>
  <si>
    <t>031-378-8035</t>
    <phoneticPr fontId="2" type="noConversion"/>
  </si>
  <si>
    <t>031-378-6159</t>
    <phoneticPr fontId="2" type="noConversion"/>
  </si>
  <si>
    <t>031-378-5841</t>
    <phoneticPr fontId="2" type="noConversion"/>
  </si>
  <si>
    <t>031-378-5484</t>
    <phoneticPr fontId="2" type="noConversion"/>
  </si>
  <si>
    <t>031-378-4393</t>
    <phoneticPr fontId="2" type="noConversion"/>
  </si>
  <si>
    <t>031-378-4379</t>
    <phoneticPr fontId="2" type="noConversion"/>
  </si>
  <si>
    <t>031-378-5076</t>
    <phoneticPr fontId="2" type="noConversion"/>
  </si>
  <si>
    <t>031-378-5036</t>
    <phoneticPr fontId="2" type="noConversion"/>
  </si>
  <si>
    <t>031-378-3848</t>
    <phoneticPr fontId="2" type="noConversion"/>
  </si>
  <si>
    <t>031-376-8786</t>
    <phoneticPr fontId="2" type="noConversion"/>
  </si>
  <si>
    <t>031-307-5114</t>
    <phoneticPr fontId="2" type="noConversion"/>
  </si>
  <si>
    <t>031-232-6201</t>
    <phoneticPr fontId="2" type="noConversion"/>
  </si>
  <si>
    <t>031-232-7843</t>
    <phoneticPr fontId="2" type="noConversion"/>
  </si>
  <si>
    <t>031-898-7030</t>
    <phoneticPr fontId="2" type="noConversion"/>
  </si>
  <si>
    <t>031-235-5359</t>
    <phoneticPr fontId="2" type="noConversion"/>
  </si>
  <si>
    <t>031-373-4603</t>
    <phoneticPr fontId="2" type="noConversion"/>
  </si>
  <si>
    <t>031-613-8063</t>
    <phoneticPr fontId="2" type="noConversion"/>
  </si>
  <si>
    <t>031-378-7115</t>
    <phoneticPr fontId="2" type="noConversion"/>
  </si>
  <si>
    <t>031-373-2765</t>
    <phoneticPr fontId="2" type="noConversion"/>
  </si>
  <si>
    <t>031-378-1028</t>
    <phoneticPr fontId="2" type="noConversion"/>
  </si>
  <si>
    <t>031-378-6907</t>
    <phoneticPr fontId="2" type="noConversion"/>
  </si>
  <si>
    <t>031-375-6703</t>
    <phoneticPr fontId="2" type="noConversion"/>
  </si>
  <si>
    <t>031-372-0975</t>
    <phoneticPr fontId="2" type="noConversion"/>
  </si>
  <si>
    <t>031-378-2494</t>
    <phoneticPr fontId="2" type="noConversion"/>
  </si>
  <si>
    <t>031-377-5121</t>
    <phoneticPr fontId="2" type="noConversion"/>
  </si>
  <si>
    <t>031-378-2803</t>
    <phoneticPr fontId="2" type="noConversion"/>
  </si>
  <si>
    <t>031-373-5472</t>
    <phoneticPr fontId="2" type="noConversion"/>
  </si>
  <si>
    <t>031-378-4094</t>
    <phoneticPr fontId="2" type="noConversion"/>
  </si>
  <si>
    <t>031-374-8810</t>
    <phoneticPr fontId="2" type="noConversion"/>
  </si>
  <si>
    <t>031-378-2377</t>
    <phoneticPr fontId="2" type="noConversion"/>
  </si>
  <si>
    <t>031-378-9098</t>
    <phoneticPr fontId="2" type="noConversion"/>
  </si>
  <si>
    <t>031-378-5396</t>
    <phoneticPr fontId="2" type="noConversion"/>
  </si>
  <si>
    <t>031-373-1517</t>
    <phoneticPr fontId="2" type="noConversion"/>
  </si>
  <si>
    <t>031-373-7485</t>
    <phoneticPr fontId="2" type="noConversion"/>
  </si>
  <si>
    <t>031-378-4873</t>
    <phoneticPr fontId="2" type="noConversion"/>
  </si>
  <si>
    <t>031-372-0136</t>
    <phoneticPr fontId="2" type="noConversion"/>
  </si>
  <si>
    <t>031-353-8604</t>
    <phoneticPr fontId="2" type="noConversion"/>
  </si>
  <si>
    <t>031-378-6047</t>
    <phoneticPr fontId="2" type="noConversion"/>
  </si>
  <si>
    <t>031-378-6147</t>
    <phoneticPr fontId="2" type="noConversion"/>
  </si>
  <si>
    <t>031-374-9777</t>
    <phoneticPr fontId="2" type="noConversion"/>
  </si>
  <si>
    <t>031-8055-0865</t>
    <phoneticPr fontId="2" type="noConversion"/>
  </si>
  <si>
    <t>031-378-8527</t>
    <phoneticPr fontId="2" type="noConversion"/>
  </si>
  <si>
    <t>031-378-3020</t>
    <phoneticPr fontId="2" type="noConversion"/>
  </si>
  <si>
    <t>031-378-2936</t>
    <phoneticPr fontId="2" type="noConversion"/>
  </si>
  <si>
    <t>031-378-4262</t>
    <phoneticPr fontId="2" type="noConversion"/>
  </si>
  <si>
    <t>031-376-8437</t>
    <phoneticPr fontId="2" type="noConversion"/>
  </si>
  <si>
    <t>031-373-8636</t>
    <phoneticPr fontId="2" type="noConversion"/>
  </si>
  <si>
    <t>031-372-0443</t>
    <phoneticPr fontId="2" type="noConversion"/>
  </si>
  <si>
    <t>031-378-1057</t>
    <phoneticPr fontId="2" type="noConversion"/>
  </si>
  <si>
    <t>봉담읍</t>
    <phoneticPr fontId="2" type="noConversion"/>
  </si>
  <si>
    <t>비봉면</t>
    <phoneticPr fontId="2" type="noConversion"/>
  </si>
  <si>
    <t>석우동</t>
    <phoneticPr fontId="2" type="noConversion"/>
  </si>
  <si>
    <t>기배동</t>
    <phoneticPr fontId="2" type="noConversion"/>
  </si>
  <si>
    <t>남양읍</t>
    <phoneticPr fontId="2" type="noConversion"/>
  </si>
  <si>
    <t>동탄3동</t>
  </si>
  <si>
    <t>동탄9동</t>
  </si>
  <si>
    <t>능동</t>
    <phoneticPr fontId="2" type="noConversion"/>
  </si>
  <si>
    <t>동탄1동</t>
    <phoneticPr fontId="2" type="noConversion"/>
  </si>
  <si>
    <t>동탄1동</t>
  </si>
  <si>
    <t>동탄2동</t>
  </si>
  <si>
    <t>반월동</t>
    <phoneticPr fontId="2" type="noConversion"/>
  </si>
  <si>
    <t>병점2동</t>
  </si>
  <si>
    <t>병점1동</t>
  </si>
  <si>
    <t>동탄7동</t>
  </si>
  <si>
    <t>송산동</t>
    <phoneticPr fontId="2" type="noConversion"/>
  </si>
  <si>
    <t>신동</t>
    <phoneticPr fontId="2" type="noConversion"/>
  </si>
  <si>
    <t>안녕동</t>
    <phoneticPr fontId="2" type="noConversion"/>
  </si>
  <si>
    <t>동탄5동</t>
  </si>
  <si>
    <t>동탄6동</t>
  </si>
  <si>
    <t>정남면</t>
    <phoneticPr fontId="2" type="noConversion"/>
  </si>
  <si>
    <t>정남면</t>
    <phoneticPr fontId="2" type="noConversion"/>
  </si>
  <si>
    <t>진안동</t>
    <phoneticPr fontId="2" type="noConversion"/>
  </si>
  <si>
    <t>팔탄면</t>
    <phoneticPr fontId="2" type="noConversion"/>
  </si>
  <si>
    <t>향남읍</t>
    <phoneticPr fontId="2" type="noConversion"/>
  </si>
  <si>
    <t>팔탄면</t>
    <phoneticPr fontId="2" type="noConversion"/>
  </si>
  <si>
    <t>반정동</t>
    <phoneticPr fontId="2" type="noConversion"/>
  </si>
  <si>
    <t>동탄4동</t>
  </si>
  <si>
    <t>청계동</t>
    <phoneticPr fontId="2" type="noConversion"/>
  </si>
  <si>
    <t>동탄8동</t>
  </si>
  <si>
    <t>마도면</t>
    <phoneticPr fontId="2" type="noConversion"/>
  </si>
  <si>
    <t>매송면</t>
    <phoneticPr fontId="2" type="noConversion"/>
  </si>
  <si>
    <t>송산면</t>
    <phoneticPr fontId="2" type="noConversion"/>
  </si>
  <si>
    <t>우정읍</t>
    <phoneticPr fontId="2" type="noConversion"/>
  </si>
  <si>
    <t>새솔동</t>
    <phoneticPr fontId="2" type="noConversion"/>
  </si>
  <si>
    <t>아파트</t>
    <phoneticPr fontId="2" type="noConversion"/>
  </si>
  <si>
    <t>자치관리</t>
    <phoneticPr fontId="2" type="noConversion"/>
  </si>
  <si>
    <t xml:space="preserve">분양 </t>
    <phoneticPr fontId="2" type="noConversion"/>
  </si>
  <si>
    <t>분양</t>
    <phoneticPr fontId="2" type="noConversion"/>
  </si>
  <si>
    <t>연립</t>
    <phoneticPr fontId="2" type="noConversion"/>
  </si>
  <si>
    <t>관리인 선임</t>
    <phoneticPr fontId="2" type="noConversion"/>
  </si>
  <si>
    <t>개별</t>
    <phoneticPr fontId="2" type="noConversion"/>
  </si>
  <si>
    <t>지역</t>
    <phoneticPr fontId="2" type="noConversion"/>
  </si>
  <si>
    <t>양감면</t>
    <phoneticPr fontId="2" type="noConversion"/>
  </si>
  <si>
    <t>도시형생활주택</t>
    <phoneticPr fontId="2" type="noConversion"/>
  </si>
  <si>
    <t>기배동</t>
    <phoneticPr fontId="2" type="noConversion"/>
  </si>
  <si>
    <t>화성 진안1 따복하우스</t>
    <phoneticPr fontId="2" type="noConversion"/>
  </si>
  <si>
    <t>경기행복주택</t>
    <phoneticPr fontId="2" type="noConversion"/>
  </si>
  <si>
    <t>031-356-4285</t>
    <phoneticPr fontId="2" type="noConversion"/>
  </si>
  <si>
    <t>031-356-0629</t>
    <phoneticPr fontId="2" type="noConversion"/>
  </si>
  <si>
    <t>031-352-1468</t>
    <phoneticPr fontId="2" type="noConversion"/>
  </si>
  <si>
    <t>031-354-1458</t>
    <phoneticPr fontId="2" type="noConversion"/>
  </si>
  <si>
    <t>지역난방</t>
    <phoneticPr fontId="2" type="noConversion"/>
  </si>
  <si>
    <t>관내 공동주택 단지 현황 (단지수, 세대수)</t>
    <phoneticPr fontId="2" type="noConversion"/>
  </si>
  <si>
    <t>구분</t>
    <phoneticPr fontId="2" type="noConversion"/>
  </si>
  <si>
    <t>의무관리대상</t>
    <phoneticPr fontId="2" type="noConversion"/>
  </si>
  <si>
    <t>비의무관리대상</t>
    <phoneticPr fontId="2" type="noConversion"/>
  </si>
  <si>
    <t>단지수</t>
    <phoneticPr fontId="2" type="noConversion"/>
  </si>
  <si>
    <t>세대수</t>
    <phoneticPr fontId="2" type="noConversion"/>
  </si>
  <si>
    <t>임대주택</t>
    <phoneticPr fontId="2" type="noConversion"/>
  </si>
  <si>
    <t>합계</t>
    <phoneticPr fontId="2" type="noConversion"/>
  </si>
  <si>
    <t>권역별 공동주택 단지 수</t>
    <phoneticPr fontId="2" type="noConversion"/>
  </si>
  <si>
    <t>동부권</t>
    <phoneticPr fontId="2" type="noConversion"/>
  </si>
  <si>
    <t>동탄권</t>
    <phoneticPr fontId="2" type="noConversion"/>
  </si>
  <si>
    <t>서부권</t>
    <phoneticPr fontId="2" type="noConversion"/>
  </si>
  <si>
    <t>031-613-2302</t>
    <phoneticPr fontId="2" type="noConversion"/>
  </si>
  <si>
    <t>031-613-5583</t>
    <phoneticPr fontId="2" type="noConversion"/>
  </si>
  <si>
    <t>031-613-4052</t>
    <phoneticPr fontId="2" type="noConversion"/>
  </si>
  <si>
    <t>031-8003-2113</t>
    <phoneticPr fontId="2" type="noConversion"/>
  </si>
  <si>
    <t>031-8015-1042</t>
    <phoneticPr fontId="2" type="noConversion"/>
  </si>
  <si>
    <t>031-378-5761</t>
    <phoneticPr fontId="2" type="noConversion"/>
  </si>
  <si>
    <t>031-373-9066</t>
    <phoneticPr fontId="2" type="noConversion"/>
  </si>
  <si>
    <t>031-373-9580</t>
    <phoneticPr fontId="2" type="noConversion"/>
  </si>
  <si>
    <t>031-373-9432</t>
    <phoneticPr fontId="2" type="noConversion"/>
  </si>
  <si>
    <t>031-373-9572</t>
    <phoneticPr fontId="2" type="noConversion"/>
  </si>
  <si>
    <t>031-378-8774</t>
    <phoneticPr fontId="2" type="noConversion"/>
  </si>
  <si>
    <t>031-374-9612</t>
    <phoneticPr fontId="2" type="noConversion"/>
  </si>
  <si>
    <t>031-373-4251</t>
    <phoneticPr fontId="2" type="noConversion"/>
  </si>
  <si>
    <t>031-378-2098</t>
    <phoneticPr fontId="2" type="noConversion"/>
  </si>
  <si>
    <t>031-278-9518</t>
    <phoneticPr fontId="2" type="noConversion"/>
  </si>
  <si>
    <t>031-298-9068</t>
    <phoneticPr fontId="2" type="noConversion"/>
  </si>
  <si>
    <t>031-8019-8075</t>
    <phoneticPr fontId="2" type="noConversion"/>
  </si>
  <si>
    <t>031-278-9071</t>
    <phoneticPr fontId="2" type="noConversion"/>
  </si>
  <si>
    <t>031-357-4920</t>
    <phoneticPr fontId="2" type="noConversion"/>
  </si>
  <si>
    <t>031-357-8911</t>
    <phoneticPr fontId="2" type="noConversion"/>
  </si>
  <si>
    <t>031-8015-2337</t>
    <phoneticPr fontId="2" type="noConversion"/>
  </si>
  <si>
    <t>031-898-8962</t>
    <phoneticPr fontId="2" type="noConversion"/>
  </si>
  <si>
    <t>031-205-1914</t>
    <phoneticPr fontId="2" type="noConversion"/>
  </si>
  <si>
    <t>031-273-4039</t>
    <phoneticPr fontId="2" type="noConversion"/>
  </si>
  <si>
    <t>031-305-4443</t>
    <phoneticPr fontId="2" type="noConversion"/>
  </si>
  <si>
    <t>031-273-6209</t>
    <phoneticPr fontId="2" type="noConversion"/>
  </si>
  <si>
    <t>031-273-8851</t>
    <phoneticPr fontId="2" type="noConversion"/>
  </si>
  <si>
    <t>031-273-3376</t>
    <phoneticPr fontId="2" type="noConversion"/>
  </si>
  <si>
    <t>031-203-4154</t>
    <phoneticPr fontId="2" type="noConversion"/>
  </si>
  <si>
    <t>031-221-1792</t>
    <phoneticPr fontId="2" type="noConversion"/>
  </si>
  <si>
    <t>031-234-8578</t>
    <phoneticPr fontId="2" type="noConversion"/>
  </si>
  <si>
    <t>031-238-8338</t>
    <phoneticPr fontId="2" type="noConversion"/>
  </si>
  <si>
    <t>031-547-9523</t>
    <phoneticPr fontId="2" type="noConversion"/>
  </si>
  <si>
    <t>031-225-7757</t>
    <phoneticPr fontId="2" type="noConversion"/>
  </si>
  <si>
    <t>031-226-1065</t>
    <phoneticPr fontId="2" type="noConversion"/>
  </si>
  <si>
    <t>031-305-2277</t>
    <phoneticPr fontId="2" type="noConversion"/>
  </si>
  <si>
    <t>031-225-6552</t>
    <phoneticPr fontId="2" type="noConversion"/>
  </si>
  <si>
    <t>031-226-6089</t>
    <phoneticPr fontId="2" type="noConversion"/>
  </si>
  <si>
    <t>031-223-4494</t>
    <phoneticPr fontId="2" type="noConversion"/>
  </si>
  <si>
    <t>031-221-6882</t>
    <phoneticPr fontId="2" type="noConversion"/>
  </si>
  <si>
    <t>031-235-9725</t>
    <phoneticPr fontId="2" type="noConversion"/>
  </si>
  <si>
    <t>031-233-1541</t>
    <phoneticPr fontId="2" type="noConversion"/>
  </si>
  <si>
    <t>031-232-6572</t>
    <phoneticPr fontId="2" type="noConversion"/>
  </si>
  <si>
    <t>031-232-7632</t>
    <phoneticPr fontId="2" type="noConversion"/>
  </si>
  <si>
    <t>031-891-0104</t>
    <phoneticPr fontId="2" type="noConversion"/>
  </si>
  <si>
    <t>031-308-5545</t>
    <phoneticPr fontId="2" type="noConversion"/>
  </si>
  <si>
    <t>031-236-4064</t>
    <phoneticPr fontId="2" type="noConversion"/>
  </si>
  <si>
    <t>031-226-4074</t>
    <phoneticPr fontId="2" type="noConversion"/>
  </si>
  <si>
    <t>031-221-1201</t>
    <phoneticPr fontId="2" type="noConversion"/>
  </si>
  <si>
    <t>031-225-2159</t>
    <phoneticPr fontId="2" type="noConversion"/>
  </si>
  <si>
    <t>031-223-3073</t>
    <phoneticPr fontId="2" type="noConversion"/>
  </si>
  <si>
    <t>031-222-0698</t>
    <phoneticPr fontId="2" type="noConversion"/>
  </si>
  <si>
    <t>031-236-8654</t>
    <phoneticPr fontId="2" type="noConversion"/>
  </si>
  <si>
    <t>031-267-0598</t>
    <phoneticPr fontId="2" type="noConversion"/>
  </si>
  <si>
    <t>031-298-9344</t>
    <phoneticPr fontId="2" type="noConversion"/>
  </si>
  <si>
    <t>031-297-7193</t>
    <phoneticPr fontId="2" type="noConversion"/>
  </si>
  <si>
    <t>031-221-4519</t>
    <phoneticPr fontId="2" type="noConversion"/>
  </si>
  <si>
    <t>031-278-9977</t>
    <phoneticPr fontId="2" type="noConversion"/>
  </si>
  <si>
    <t>031-222-1417</t>
    <phoneticPr fontId="2" type="noConversion"/>
  </si>
  <si>
    <t>031-298-3846</t>
    <phoneticPr fontId="2" type="noConversion"/>
  </si>
  <si>
    <t>031-278-1576</t>
    <phoneticPr fontId="2" type="noConversion"/>
  </si>
  <si>
    <t>031-291-7153</t>
    <phoneticPr fontId="2" type="noConversion"/>
  </si>
  <si>
    <t>031-222-9161</t>
    <phoneticPr fontId="2" type="noConversion"/>
  </si>
  <si>
    <t>031-226-1213</t>
    <phoneticPr fontId="2" type="noConversion"/>
  </si>
  <si>
    <t>031-226-4543</t>
    <phoneticPr fontId="2" type="noConversion"/>
  </si>
  <si>
    <t>031-291-6668</t>
    <phoneticPr fontId="2" type="noConversion"/>
  </si>
  <si>
    <t>031-222-8139</t>
    <phoneticPr fontId="2" type="noConversion"/>
  </si>
  <si>
    <t>031-224-9668</t>
    <phoneticPr fontId="2" type="noConversion"/>
  </si>
  <si>
    <t>031-227-4060</t>
    <phoneticPr fontId="2" type="noConversion"/>
  </si>
  <si>
    <t>031-267-4469</t>
    <phoneticPr fontId="2" type="noConversion"/>
  </si>
  <si>
    <t>031-898-6303</t>
    <phoneticPr fontId="2" type="noConversion"/>
  </si>
  <si>
    <t>031-227-3286</t>
    <phoneticPr fontId="2" type="noConversion"/>
  </si>
  <si>
    <t>031-298-2889</t>
    <phoneticPr fontId="2" type="noConversion"/>
  </si>
  <si>
    <t>031-227-1277</t>
    <phoneticPr fontId="2" type="noConversion"/>
  </si>
  <si>
    <t>031-293-0068</t>
    <phoneticPr fontId="2" type="noConversion"/>
  </si>
  <si>
    <t>031-278-6195</t>
    <phoneticPr fontId="2" type="noConversion"/>
  </si>
  <si>
    <t>031-297-3605</t>
    <phoneticPr fontId="2" type="noConversion"/>
  </si>
  <si>
    <t>031-224-5437</t>
    <phoneticPr fontId="2" type="noConversion"/>
  </si>
  <si>
    <t>031-297-7702</t>
    <phoneticPr fontId="2" type="noConversion"/>
  </si>
  <si>
    <t>031-278-7014</t>
    <phoneticPr fontId="2" type="noConversion"/>
  </si>
  <si>
    <t>031-298-7312</t>
    <phoneticPr fontId="2" type="noConversion"/>
  </si>
  <si>
    <t>031-235-0997</t>
    <phoneticPr fontId="2" type="noConversion"/>
  </si>
  <si>
    <t>031-293-8835</t>
    <phoneticPr fontId="2" type="noConversion"/>
  </si>
  <si>
    <t>031-293-8809</t>
    <phoneticPr fontId="2" type="noConversion"/>
  </si>
  <si>
    <t>031-8019-5016</t>
    <phoneticPr fontId="2" type="noConversion"/>
  </si>
  <si>
    <t>031-8050-9150</t>
    <phoneticPr fontId="2" type="noConversion"/>
  </si>
  <si>
    <t>031-8003-4803</t>
    <phoneticPr fontId="2" type="noConversion"/>
  </si>
  <si>
    <t>031-8015-4350</t>
    <phoneticPr fontId="2" type="noConversion"/>
  </si>
  <si>
    <t>031-8003-7766</t>
    <phoneticPr fontId="2" type="noConversion"/>
  </si>
  <si>
    <t>031-239-1661</t>
    <phoneticPr fontId="2" type="noConversion"/>
  </si>
  <si>
    <t>031-224-2874</t>
    <phoneticPr fontId="2" type="noConversion"/>
  </si>
  <si>
    <t>031-236-7889</t>
    <phoneticPr fontId="2" type="noConversion"/>
  </si>
  <si>
    <t>031-898-5419</t>
    <phoneticPr fontId="2" type="noConversion"/>
  </si>
  <si>
    <t>031-898-9047</t>
    <phoneticPr fontId="2" type="noConversion"/>
  </si>
  <si>
    <t>031-548-0679</t>
    <phoneticPr fontId="2" type="noConversion"/>
  </si>
  <si>
    <t>031-223-3752</t>
    <phoneticPr fontId="2" type="noConversion"/>
  </si>
  <si>
    <t>031-226-5131</t>
    <phoneticPr fontId="2" type="noConversion"/>
  </si>
  <si>
    <t>031-356-4739</t>
    <phoneticPr fontId="2" type="noConversion"/>
  </si>
  <si>
    <t>우정읍</t>
    <phoneticPr fontId="2" type="noConversion"/>
  </si>
  <si>
    <t>분양</t>
    <phoneticPr fontId="2" type="noConversion"/>
  </si>
  <si>
    <t>화성 조암 스위트엠</t>
    <phoneticPr fontId="2" type="noConversion"/>
  </si>
  <si>
    <t>2025-01-24(동별 사용검사일)</t>
    <phoneticPr fontId="2" type="noConversion"/>
  </si>
  <si>
    <t>아파트</t>
    <phoneticPr fontId="2" type="noConversion"/>
  </si>
  <si>
    <t>개별난방</t>
    <phoneticPr fontId="2" type="noConversion"/>
  </si>
  <si>
    <t>위탁관리</t>
    <phoneticPr fontId="2" type="noConversion"/>
  </si>
  <si>
    <t>031-372-9931</t>
    <phoneticPr fontId="2" type="noConversion"/>
  </si>
  <si>
    <t>031-372-9932</t>
    <phoneticPr fontId="2" type="noConversion"/>
  </si>
  <si>
    <t>지역난방</t>
    <phoneticPr fontId="2" type="noConversion"/>
  </si>
  <si>
    <t>권역</t>
    <phoneticPr fontId="2" type="noConversion"/>
  </si>
  <si>
    <t>동부권</t>
    <phoneticPr fontId="2" type="noConversion"/>
  </si>
  <si>
    <t>서부권</t>
    <phoneticPr fontId="2" type="noConversion"/>
  </si>
  <si>
    <t>동탄권</t>
    <phoneticPr fontId="2" type="noConversion"/>
  </si>
  <si>
    <t>동탄9동</t>
    <phoneticPr fontId="2" type="noConversion"/>
  </si>
  <si>
    <t>권역</t>
    <phoneticPr fontId="2" type="noConversion"/>
  </si>
  <si>
    <t>031-378-5583</t>
    <phoneticPr fontId="2" type="noConversion"/>
  </si>
  <si>
    <t>031-378-5584</t>
    <phoneticPr fontId="2" type="noConversion"/>
  </si>
  <si>
    <t>위탁관리</t>
    <phoneticPr fontId="2" type="noConversion"/>
  </si>
  <si>
    <t>동탄역 디에트르 퍼스티지</t>
    <phoneticPr fontId="2" type="noConversion"/>
  </si>
  <si>
    <t>주상복합</t>
    <phoneticPr fontId="2" type="noConversion"/>
  </si>
  <si>
    <t>동탄권</t>
    <phoneticPr fontId="2" type="noConversion"/>
  </si>
  <si>
    <t>동탄6동</t>
    <phoneticPr fontId="2" type="noConversion"/>
  </si>
  <si>
    <t>지역난방</t>
    <phoneticPr fontId="2" type="noConversion"/>
  </si>
  <si>
    <t>분양</t>
    <phoneticPr fontId="2" type="noConversion"/>
  </si>
  <si>
    <t>031-376-3332</t>
    <phoneticPr fontId="2" type="noConversion"/>
  </si>
  <si>
    <t>031-376-3342</t>
    <phoneticPr fontId="2" type="noConversion"/>
  </si>
  <si>
    <t>위탁관리</t>
    <phoneticPr fontId="2" type="noConversion"/>
  </si>
  <si>
    <t>031-8055-8121</t>
    <phoneticPr fontId="2" type="noConversion"/>
  </si>
  <si>
    <t>031-8055-8122</t>
    <phoneticPr fontId="2" type="noConversion"/>
  </si>
  <si>
    <t>향남역 한양수자인 디에스티지</t>
    <phoneticPr fontId="2" type="noConversion"/>
  </si>
  <si>
    <t>031-357-1381</t>
    <phoneticPr fontId="2" type="noConversion"/>
  </si>
  <si>
    <t>0504-401-8110</t>
    <phoneticPr fontId="2" type="noConversion"/>
  </si>
  <si>
    <t>031-624-4768</t>
    <phoneticPr fontId="2" type="noConversion"/>
  </si>
  <si>
    <t>건축법에 따른 건축허가</t>
    <phoneticPr fontId="2" type="noConversion"/>
  </si>
  <si>
    <t>비고</t>
    <phoneticPr fontId="2" type="noConversion"/>
  </si>
  <si>
    <t>건축법에 따른 건축허가</t>
    <phoneticPr fontId="2" type="noConversion"/>
  </si>
  <si>
    <t>서부권</t>
    <phoneticPr fontId="2" type="noConversion"/>
  </si>
  <si>
    <t>봉담읍</t>
    <phoneticPr fontId="2" type="noConversion"/>
  </si>
  <si>
    <t>봉담자이라젠느</t>
    <phoneticPr fontId="2" type="noConversion"/>
  </si>
  <si>
    <t>위탁관리</t>
    <phoneticPr fontId="2" type="noConversion"/>
  </si>
  <si>
    <t>2025-05-07 동별준공</t>
    <phoneticPr fontId="2" type="noConversion"/>
  </si>
  <si>
    <t>향남 에일린의 뜰</t>
    <phoneticPr fontId="2" type="noConversion"/>
  </si>
  <si>
    <t>능동역경남아너스빌</t>
    <phoneticPr fontId="2" type="noConversion"/>
  </si>
  <si>
    <t>개별난방</t>
    <phoneticPr fontId="2" type="noConversion"/>
  </si>
  <si>
    <t>031-546-2813</t>
    <phoneticPr fontId="2" type="noConversion"/>
  </si>
  <si>
    <t>031-546-2814</t>
    <phoneticPr fontId="2" type="noConversion"/>
  </si>
  <si>
    <t>분양</t>
    <phoneticPr fontId="2" type="noConversion"/>
  </si>
  <si>
    <t>아파트</t>
    <phoneticPr fontId="2" type="noConversion"/>
  </si>
  <si>
    <t>2024.12.23. 단지명 변경</t>
    <phoneticPr fontId="2" type="noConversion"/>
  </si>
  <si>
    <t>신동</t>
    <phoneticPr fontId="2" type="noConversion"/>
  </si>
  <si>
    <t>동탄 파크릭스 A52BL 아파트</t>
    <phoneticPr fontId="2" type="noConversion"/>
  </si>
  <si>
    <t>아파트</t>
    <phoneticPr fontId="2" type="noConversion"/>
  </si>
  <si>
    <t>동탄 파크릭스 A55BL 아파트</t>
    <phoneticPr fontId="2" type="noConversion"/>
  </si>
  <si>
    <t>동탄 파크릭스 A51-1BL</t>
    <phoneticPr fontId="2" type="noConversion"/>
  </si>
  <si>
    <t>동탄파크릭스 A51-2BL</t>
    <phoneticPr fontId="2" type="noConversion"/>
  </si>
  <si>
    <t>분양</t>
    <phoneticPr fontId="2" type="noConversion"/>
  </si>
  <si>
    <t>병점역에듀포레</t>
    <phoneticPr fontId="2" type="noConversion"/>
  </si>
  <si>
    <t>중흥에스클래스 에듀포레</t>
    <phoneticPr fontId="2" type="noConversion"/>
  </si>
  <si>
    <t>병점역센트럴뷰</t>
    <phoneticPr fontId="2" type="noConversion"/>
  </si>
  <si>
    <t>2024. 12. 24. 단지명 변경</t>
    <phoneticPr fontId="2" type="noConversion"/>
  </si>
  <si>
    <t>서부권</t>
    <phoneticPr fontId="2" type="noConversion"/>
  </si>
  <si>
    <t>향남읍</t>
    <phoneticPr fontId="2" type="noConversion"/>
  </si>
  <si>
    <t>화성향남21단지</t>
    <phoneticPr fontId="2" type="noConversion"/>
  </si>
  <si>
    <t>행복주택</t>
    <phoneticPr fontId="2" type="noConversion"/>
  </si>
  <si>
    <t>아파트</t>
    <phoneticPr fontId="2" type="noConversion"/>
  </si>
  <si>
    <t>화성향남22단지</t>
    <phoneticPr fontId="2" type="noConversion"/>
  </si>
  <si>
    <t>비봉면</t>
    <phoneticPr fontId="2" type="noConversion"/>
  </si>
  <si>
    <t>비봉 금강펜테리움</t>
    <phoneticPr fontId="2" type="noConversion"/>
  </si>
  <si>
    <t>혼합</t>
    <phoneticPr fontId="2" type="noConversion"/>
  </si>
  <si>
    <t>지역난방</t>
    <phoneticPr fontId="2" type="noConversion"/>
  </si>
  <si>
    <t>위탁관리</t>
    <phoneticPr fontId="2" type="noConversion"/>
  </si>
  <si>
    <t>지역</t>
    <phoneticPr fontId="2" type="noConversion"/>
  </si>
  <si>
    <t>031-8047-0077</t>
    <phoneticPr fontId="2" type="noConversion"/>
  </si>
  <si>
    <t>031-8047-0071</t>
    <phoneticPr fontId="2" type="noConversion"/>
  </si>
  <si>
    <t>031-353-3533</t>
    <phoneticPr fontId="2" type="noConversion"/>
  </si>
  <si>
    <t>031-353-8533</t>
    <phoneticPr fontId="2" type="noConversion"/>
  </si>
  <si>
    <t>진안동 월드메르디앙 1,2단지</t>
    <phoneticPr fontId="2" type="noConversion"/>
  </si>
  <si>
    <t>1,2단지 공동관리</t>
    <phoneticPr fontId="2" type="noConversion"/>
  </si>
  <si>
    <t>진안동 월드메르디앙 2단지</t>
    <phoneticPr fontId="2" type="noConversion"/>
  </si>
  <si>
    <t>1,2단지 공동관리//150세대 미만</t>
    <phoneticPr fontId="2" type="noConversion"/>
  </si>
  <si>
    <t>신동</t>
    <phoneticPr fontId="2" type="noConversion"/>
  </si>
  <si>
    <t>동탄 아테라 파밀리에</t>
    <phoneticPr fontId="2" type="noConversion"/>
  </si>
  <si>
    <t>동탄 숨마 데시앙</t>
    <phoneticPr fontId="2" type="noConversion"/>
  </si>
  <si>
    <t>분양</t>
    <phoneticPr fontId="2" type="noConversion"/>
  </si>
  <si>
    <t>아파트</t>
    <phoneticPr fontId="2" type="noConversion"/>
  </si>
  <si>
    <t>지역난방</t>
    <phoneticPr fontId="2" type="noConversion"/>
  </si>
  <si>
    <t>031-377-4562</t>
    <phoneticPr fontId="2" type="noConversion"/>
  </si>
  <si>
    <t>031-372-4562</t>
    <phoneticPr fontId="2" type="noConversion"/>
  </si>
  <si>
    <t>행복마을 참누리 에듀파크 1단지</t>
    <phoneticPr fontId="2" type="noConversion"/>
  </si>
  <si>
    <t>행복마을 참누리 에듀파크 2단지</t>
    <phoneticPr fontId="2" type="noConversion"/>
  </si>
  <si>
    <t>031-372-2368</t>
    <phoneticPr fontId="2" type="noConversion"/>
  </si>
  <si>
    <t>위탁관리</t>
    <phoneticPr fontId="2" type="noConversion"/>
  </si>
  <si>
    <t>031-372-2369</t>
    <phoneticPr fontId="2" type="noConversion"/>
  </si>
  <si>
    <t>031-378-2369</t>
    <phoneticPr fontId="2" type="noConversion"/>
  </si>
  <si>
    <t>지역난방</t>
    <phoneticPr fontId="2" type="noConversion"/>
  </si>
  <si>
    <t>2024-02-29 동별사용검사</t>
    <phoneticPr fontId="2" type="noConversion"/>
  </si>
  <si>
    <t>031-356-2560</t>
    <phoneticPr fontId="2" type="noConversion"/>
  </si>
  <si>
    <t>031-356-2561</t>
    <phoneticPr fontId="2" type="noConversion"/>
  </si>
  <si>
    <t>031-372-4563</t>
    <phoneticPr fontId="2" type="noConversion"/>
  </si>
  <si>
    <t>031-377-4563</t>
    <phoneticPr fontId="2" type="noConversion"/>
  </si>
  <si>
    <t>제일풍경채 에듀&amp;파크</t>
    <phoneticPr fontId="2" type="noConversion"/>
  </si>
  <si>
    <t>호수공원역센트럴시티</t>
    <phoneticPr fontId="2" type="noConversion"/>
  </si>
  <si>
    <t>031-375-6497</t>
    <phoneticPr fontId="2" type="noConversion"/>
  </si>
  <si>
    <t>만세구</t>
    <phoneticPr fontId="2" type="noConversion"/>
  </si>
  <si>
    <t>동탄구</t>
    <phoneticPr fontId="2" type="noConversion"/>
  </si>
  <si>
    <t>구청</t>
    <phoneticPr fontId="2" type="noConversion"/>
  </si>
  <si>
    <t>병점구</t>
    <phoneticPr fontId="2" type="noConversion"/>
  </si>
  <si>
    <t>효행구</t>
    <phoneticPr fontId="2" type="noConversion"/>
  </si>
  <si>
    <t>장지동</t>
    <phoneticPr fontId="2" type="noConversion"/>
  </si>
  <si>
    <t>동탄호수공원자연앤자이</t>
    <phoneticPr fontId="2" type="noConversion"/>
  </si>
  <si>
    <t>아파트</t>
    <phoneticPr fontId="2" type="noConversion"/>
  </si>
  <si>
    <t>e편한세상 남양뉴타운</t>
    <phoneticPr fontId="2" type="noConversion"/>
  </si>
  <si>
    <t>그린힐반도유보라아이비파크100</t>
    <phoneticPr fontId="2" type="noConversion"/>
  </si>
  <si>
    <t>동탄 더 레이크 팰리스</t>
    <phoneticPr fontId="2" type="noConversion"/>
  </si>
  <si>
    <t>레이크힐 반도유보라 아이비파크 10.2</t>
    <phoneticPr fontId="2" type="noConversion"/>
  </si>
  <si>
    <t>동탄2 디에트르 포레</t>
    <phoneticPr fontId="2" type="noConversion"/>
  </si>
  <si>
    <t>동탄역동원로얄듀크1차</t>
    <phoneticPr fontId="2" type="noConversion"/>
  </si>
  <si>
    <t>동탄2신도시 호반베르디움 33단지</t>
    <phoneticPr fontId="2" type="noConversion"/>
  </si>
  <si>
    <t>동탄레이크자연앤푸르지오</t>
    <phoneticPr fontId="2" type="noConversion"/>
  </si>
  <si>
    <t>화성 진안2 따복하우스</t>
    <phoneticPr fontId="2" type="noConversion"/>
  </si>
  <si>
    <t>만세구</t>
    <phoneticPr fontId="2" type="noConversion"/>
  </si>
  <si>
    <t>효행구</t>
    <phoneticPr fontId="2" type="noConversion"/>
  </si>
  <si>
    <t>병점구</t>
    <phoneticPr fontId="2" type="noConversion"/>
  </si>
  <si>
    <t>동탄구</t>
    <phoneticPr fontId="2" type="noConversion"/>
  </si>
  <si>
    <t>031-375-4574</t>
  </si>
  <si>
    <t>031-375-4575</t>
  </si>
  <si>
    <t>031-375-3453</t>
  </si>
  <si>
    <t>031-375-3454</t>
  </si>
  <si>
    <t>동탄역 더 힐</t>
    <phoneticPr fontId="2" type="noConversion"/>
  </si>
  <si>
    <t>031-374-0384</t>
    <phoneticPr fontId="2" type="noConversion"/>
  </si>
  <si>
    <t>구청</t>
    <phoneticPr fontId="2" type="noConversion"/>
  </si>
  <si>
    <t>분양[659] + 행복주택[329]</t>
    <phoneticPr fontId="2" type="noConversion"/>
  </si>
  <si>
    <t>임대의무기간 종료</t>
    <phoneticPr fontId="2" type="noConversion"/>
  </si>
  <si>
    <t>031-374-2367</t>
    <phoneticPr fontId="2" type="noConversion"/>
  </si>
  <si>
    <t>중앙</t>
    <phoneticPr fontId="2" type="noConversion"/>
  </si>
  <si>
    <t>031-376-9335</t>
    <phoneticPr fontId="2" type="noConversion"/>
  </si>
  <si>
    <t>지역</t>
    <phoneticPr fontId="2" type="noConversion"/>
  </si>
  <si>
    <t>031-378-7783</t>
    <phoneticPr fontId="2" type="noConversion"/>
  </si>
  <si>
    <t>031-378-7784</t>
    <phoneticPr fontId="2" type="noConversion"/>
  </si>
  <si>
    <t>031-373-7974</t>
    <phoneticPr fontId="2" type="noConversion"/>
  </si>
  <si>
    <t>031-373-7975</t>
    <phoneticPr fontId="2" type="noConversion"/>
  </si>
  <si>
    <t>031-378-9895</t>
    <phoneticPr fontId="2" type="noConversion"/>
  </si>
  <si>
    <t>화성 아너스포레</t>
    <phoneticPr fontId="2" type="noConversion"/>
  </si>
  <si>
    <t>031-221-9654</t>
    <phoneticPr fontId="2" type="noConversion"/>
  </si>
  <si>
    <t>031-221-9655</t>
    <phoneticPr fontId="2" type="noConversion"/>
  </si>
  <si>
    <t>031-374-0385</t>
    <phoneticPr fontId="2" type="noConversion"/>
  </si>
  <si>
    <t>중흥S클래스 에듀하이</t>
    <phoneticPr fontId="2" type="noConversion"/>
  </si>
  <si>
    <t>여울동</t>
    <phoneticPr fontId="2" type="noConversion"/>
  </si>
  <si>
    <t>시화</t>
    <phoneticPr fontId="2" type="noConversion"/>
  </si>
  <si>
    <t>권역별 공동주택 승강기 대수</t>
    <phoneticPr fontId="2" type="noConversion"/>
  </si>
  <si>
    <t>(15년 이상 경과)</t>
    <phoneticPr fontId="2" type="noConversion"/>
  </si>
  <si>
    <t>중흥S-클래스 센트럴에듀</t>
    <phoneticPr fontId="2" type="noConversion"/>
  </si>
  <si>
    <t>2026-03-11 동별준공</t>
    <phoneticPr fontId="2" type="noConversion"/>
  </si>
  <si>
    <t>경기도 화성시 만세구 남양읍 남양성지로 8-5</t>
    <phoneticPr fontId="2" type="noConversion"/>
  </si>
  <si>
    <t>경기도 화성시 만세구 남양읍 남양로 624-8</t>
    <phoneticPr fontId="2" type="noConversion"/>
  </si>
  <si>
    <t>경기도 화성시 만세구 남양읍 시청로 221</t>
    <phoneticPr fontId="2" type="noConversion"/>
  </si>
  <si>
    <t>경기도 화성시 만세구 남양읍 화성로1081번길 49-10</t>
    <phoneticPr fontId="2" type="noConversion"/>
  </si>
  <si>
    <t>경기도 화성시 만세구 남양읍 시청로102번길 84</t>
    <phoneticPr fontId="2" type="noConversion"/>
  </si>
  <si>
    <t>경기도 화성시 만세구 남양읍 무하로111번길 50</t>
    <phoneticPr fontId="2" type="noConversion"/>
  </si>
  <si>
    <t>경기도 화성시 만세구 남양읍 역골동로 70</t>
    <phoneticPr fontId="2" type="noConversion"/>
  </si>
  <si>
    <t>경기도 화성시 만세구 남양읍 역골동로 94</t>
    <phoneticPr fontId="2" type="noConversion"/>
  </si>
  <si>
    <t>경기도 화성시 만세구 남양읍 시청로32번길 59</t>
    <phoneticPr fontId="2" type="noConversion"/>
  </si>
  <si>
    <t>경기도 화성시 만세구 남양읍 시청로 102번길 12</t>
    <phoneticPr fontId="2" type="noConversion"/>
  </si>
  <si>
    <t>경기도 화성시 만세구 남양읍 시청로102번길 51</t>
    <phoneticPr fontId="2" type="noConversion"/>
  </si>
  <si>
    <t>경기도 화성시 만세구 남양읍 남양천로 45</t>
    <phoneticPr fontId="2" type="noConversion"/>
  </si>
  <si>
    <t>경기도 화성시 만세구 남양읍 역골중앙로 118</t>
    <phoneticPr fontId="2" type="noConversion"/>
  </si>
  <si>
    <t>경기도 화성시 만세구 남양읍 남양로862번길 13</t>
    <phoneticPr fontId="2" type="noConversion"/>
  </si>
  <si>
    <t>경기도 화성시 만세구 남양읍 화성시청역로 1</t>
    <phoneticPr fontId="2" type="noConversion"/>
  </si>
  <si>
    <t>경기도 화성시 만세구 남양읍 화성시청역로 7</t>
    <phoneticPr fontId="2" type="noConversion"/>
  </si>
  <si>
    <t>경기도 화성시 만세구 남양읍 화성시청역로 14</t>
    <phoneticPr fontId="2" type="noConversion"/>
  </si>
  <si>
    <t>경기도 화성시 만세구 남양읍 고향의봄길 36</t>
    <phoneticPr fontId="2" type="noConversion"/>
  </si>
  <si>
    <t>경기도 화성시 만세구 남양읍 남양로862번길 42</t>
    <phoneticPr fontId="2" type="noConversion"/>
  </si>
  <si>
    <t>경기도 화성시 만세구 남양읍 시청로 102번길 52</t>
    <phoneticPr fontId="2" type="noConversion"/>
  </si>
  <si>
    <t>경기도 화성시 만세구 수노을1로 235</t>
    <phoneticPr fontId="2" type="noConversion"/>
  </si>
  <si>
    <t>경기도 화성시 만세구 수노을1로 236</t>
    <phoneticPr fontId="2" type="noConversion"/>
  </si>
  <si>
    <t>경기도 화성시 만세구 수노을1로 191</t>
    <phoneticPr fontId="2" type="noConversion"/>
  </si>
  <si>
    <t>경기도 화성시 만세구 수노을1로 147</t>
    <phoneticPr fontId="2" type="noConversion"/>
  </si>
  <si>
    <t>경기도 화성시 만세구 수노을중앙로 257</t>
    <phoneticPr fontId="2" type="noConversion"/>
  </si>
  <si>
    <t>경기도 화성시 만세구 수노을1로 107</t>
    <phoneticPr fontId="2" type="noConversion"/>
  </si>
  <si>
    <t>경기도 화성시 만세구 수노을1로 192</t>
    <phoneticPr fontId="2" type="noConversion"/>
  </si>
  <si>
    <t>경기도 화성시 만세구 수노을중앙로 293</t>
    <phoneticPr fontId="2" type="noConversion"/>
  </si>
  <si>
    <t>경기도 화성시 만세구 수노을1로 81</t>
    <phoneticPr fontId="2" type="noConversion"/>
  </si>
  <si>
    <t>경기도 화성시 만세구 수노을1로 82</t>
    <phoneticPr fontId="2" type="noConversion"/>
  </si>
  <si>
    <t>경기도 화성시 만세구 송산면 백곡로 130</t>
    <phoneticPr fontId="2" type="noConversion"/>
  </si>
  <si>
    <t>경기도 화성시 만세구 우정읍 조암죽말길 236-6</t>
    <phoneticPr fontId="2" type="noConversion"/>
  </si>
  <si>
    <t>경기도 화성시 만세구 우정읍 조암동로 58</t>
    <phoneticPr fontId="2" type="noConversion"/>
  </si>
  <si>
    <t>경기도 화성시 만세구 우정읍 조암죽말길 228</t>
    <phoneticPr fontId="2" type="noConversion"/>
  </si>
  <si>
    <t>경기도 화성시 만세구 장안면 사랑길 13</t>
    <phoneticPr fontId="2" type="noConversion"/>
  </si>
  <si>
    <t>경기도 화성시 만세구 팔탄면 삼천병마로 584</t>
    <phoneticPr fontId="2" type="noConversion"/>
  </si>
  <si>
    <t>경기도 화성시 만세구 향남읍 행정중앙2로 38</t>
    <phoneticPr fontId="2" type="noConversion"/>
  </si>
  <si>
    <t>경기도 화성시 만세구 향남읍 행정중앙2로 83</t>
    <phoneticPr fontId="2" type="noConversion"/>
  </si>
  <si>
    <t>경기도 화성시 만세구 향남읍 발안서로 11</t>
    <phoneticPr fontId="2" type="noConversion"/>
  </si>
  <si>
    <t>경기도 화성시 만세구 향남읍 발안남로 66</t>
    <phoneticPr fontId="2" type="noConversion"/>
  </si>
  <si>
    <t>경기도 화성시 만세구 향남읍 행정동로 88</t>
    <phoneticPr fontId="2" type="noConversion"/>
  </si>
  <si>
    <t>경기도 화성시 만세구 향남읍 행정중앙1로 63</t>
    <phoneticPr fontId="2" type="noConversion"/>
  </si>
  <si>
    <t>경기도 화성시 만세구 향남읍 행정동로 83</t>
    <phoneticPr fontId="2" type="noConversion"/>
  </si>
  <si>
    <t>경기도 화성시 만세구 향남읍 상신하길로 274번길 61</t>
    <phoneticPr fontId="2" type="noConversion"/>
  </si>
  <si>
    <t>경기도 화성시 만세구 향남읍 상신하길로 328번길 21</t>
    <phoneticPr fontId="2" type="noConversion"/>
  </si>
  <si>
    <t>경기도 화성시 만세구 향남읍 삼천병마로 281-15</t>
    <phoneticPr fontId="2" type="noConversion"/>
  </si>
  <si>
    <t>경기도 화성시 만세구 향남읍 삼천병마로 297번길 15</t>
    <phoneticPr fontId="2" type="noConversion"/>
  </si>
  <si>
    <t>경기도 화성시 만세구 향남읍 행정중앙2로 64</t>
    <phoneticPr fontId="2" type="noConversion"/>
  </si>
  <si>
    <t xml:space="preserve">경기도 화성시 만세구 향남읍 상신하길로273번길 57 </t>
    <phoneticPr fontId="2" type="noConversion"/>
  </si>
  <si>
    <t>경기도 화성시 만세구 향남읍 행정중앙1로39</t>
    <phoneticPr fontId="2" type="noConversion"/>
  </si>
  <si>
    <t>경기도 화성시 만세구 향남읍 행정중앙2로 14</t>
    <phoneticPr fontId="2" type="noConversion"/>
  </si>
  <si>
    <t>경기도 화성시 만세구 향남읍 행정서로 48</t>
    <phoneticPr fontId="2" type="noConversion"/>
  </si>
  <si>
    <t>경기도 화성시 만세구 향남읍 행정동로 64</t>
    <phoneticPr fontId="2" type="noConversion"/>
  </si>
  <si>
    <t>경기도 화성시 만세구 향남읍 행정중앙1로 95</t>
    <phoneticPr fontId="2" type="noConversion"/>
  </si>
  <si>
    <t>경기도 화성시 만세구 향남읍 행정동로 22</t>
    <phoneticPr fontId="2" type="noConversion"/>
  </si>
  <si>
    <t>경기도 화성시 만세구 향남읍 향남로39번길 19</t>
    <phoneticPr fontId="2" type="noConversion"/>
  </si>
  <si>
    <t>경기도 화성시 효행구 효행로265번길 17</t>
    <phoneticPr fontId="2" type="noConversion"/>
  </si>
  <si>
    <t>경기도 화성시 효행구 효행로275</t>
    <phoneticPr fontId="2" type="noConversion"/>
  </si>
  <si>
    <t>경기도 화성시 효행구 효행로 229-11</t>
    <phoneticPr fontId="2" type="noConversion"/>
  </si>
  <si>
    <t>경기도 화성시 효행구 융건로 99</t>
    <phoneticPr fontId="2" type="noConversion"/>
  </si>
  <si>
    <t>경기도 화성시 효행구 효행로291번길 26</t>
    <phoneticPr fontId="2" type="noConversion"/>
  </si>
  <si>
    <t>경기도 화성시 효행구 기배로30번길 7-30</t>
    <phoneticPr fontId="2" type="noConversion"/>
  </si>
  <si>
    <t>경기도 화성시 효행구 기배로 29</t>
    <phoneticPr fontId="2" type="noConversion"/>
  </si>
  <si>
    <t>경기도 화성시 효행구 봉담읍 상리1길 127</t>
    <phoneticPr fontId="2" type="noConversion"/>
  </si>
  <si>
    <t>경기도 화성시 효행구 봉담읍 유리마을길 79</t>
    <phoneticPr fontId="2" type="noConversion"/>
  </si>
  <si>
    <t>경기도 화성시 효행구 봉담읍 와우로34번길 30</t>
    <phoneticPr fontId="2" type="noConversion"/>
  </si>
  <si>
    <t>경기도 화성시 효행구 봉담읍 동화새터길 55-39</t>
    <phoneticPr fontId="2" type="noConversion"/>
  </si>
  <si>
    <t>경기도 화성시 효행구 봉담읍 와우로15번길 10</t>
    <phoneticPr fontId="2" type="noConversion"/>
  </si>
  <si>
    <t>경기도 화성시 효행구 봉담읍 상봉길 35-10</t>
    <phoneticPr fontId="2" type="noConversion"/>
  </si>
  <si>
    <t>경기도 화성시 효행구 봉담읍 동화길 82</t>
    <phoneticPr fontId="2" type="noConversion"/>
  </si>
  <si>
    <t>경기도 화성시 효행구 봉담읍 수영로 61-14</t>
    <phoneticPr fontId="2" type="noConversion"/>
  </si>
  <si>
    <t>경기도 화성시 효행구 봉담읍 와우로 34번길 12</t>
    <phoneticPr fontId="2" type="noConversion"/>
  </si>
  <si>
    <t>경기도 화성시 효행구 봉담읍 와우로34번길 63</t>
    <phoneticPr fontId="2" type="noConversion"/>
  </si>
  <si>
    <t>경기도 화성시 효행구 봉담읍 효행로 370-6</t>
    <phoneticPr fontId="2" type="noConversion"/>
  </si>
  <si>
    <t>경기도 화성시 효행구 봉담읍 수영로82번길 4</t>
    <phoneticPr fontId="2" type="noConversion"/>
  </si>
  <si>
    <t>경기도 화성시 효행구 봉담읍 와우로34번길 11</t>
    <phoneticPr fontId="2" type="noConversion"/>
  </si>
  <si>
    <t>경기도 화성시 효행구 봉담읍 와우로73번길 22</t>
    <phoneticPr fontId="2" type="noConversion"/>
  </si>
  <si>
    <t>경기도 화성시 효행구 봉담읍 샘마을길 4-16</t>
    <phoneticPr fontId="2" type="noConversion"/>
  </si>
  <si>
    <t>경기도 화성시 효행구 봉담읍 샘마을길 24</t>
    <phoneticPr fontId="2" type="noConversion"/>
  </si>
  <si>
    <t>경기도 화성시 효행구 봉담읍 와우로 18</t>
    <phoneticPr fontId="2" type="noConversion"/>
  </si>
  <si>
    <t>경기도 화성시 효행구 봉담읍 와우로 51</t>
    <phoneticPr fontId="2" type="noConversion"/>
  </si>
  <si>
    <t>경기도 화성시 효행구 봉담읍 와우로15번길 55-5</t>
    <phoneticPr fontId="2" type="noConversion"/>
  </si>
  <si>
    <t>경기도 화성시 효행구 봉담읍 삼천병마로 1321-10</t>
    <phoneticPr fontId="2" type="noConversion"/>
  </si>
  <si>
    <t>경기도 화성시 효행구 봉담읍 매송고색로422번길 57</t>
    <phoneticPr fontId="2" type="noConversion"/>
  </si>
  <si>
    <t>경기도 화성시 효행구 봉담읍 상리2길 121</t>
    <phoneticPr fontId="2" type="noConversion"/>
  </si>
  <si>
    <t>경기도 화성시 효행구 봉담읍 수영로 60-10</t>
    <phoneticPr fontId="2" type="noConversion"/>
  </si>
  <si>
    <t>경기도 화성시 효행구 봉담읍 수영로 61-7</t>
    <phoneticPr fontId="2" type="noConversion"/>
  </si>
  <si>
    <t>경기도 화성시 효행구 봉담읍 삼천병마로 1256-20</t>
    <phoneticPr fontId="2" type="noConversion"/>
  </si>
  <si>
    <t>경기도 화성시 효행구 봉담읍 효행로 240</t>
    <phoneticPr fontId="2" type="noConversion"/>
  </si>
  <si>
    <t>경기도 화성시 효행구 봉담읍 와우로34번길 48</t>
    <phoneticPr fontId="2" type="noConversion"/>
  </si>
  <si>
    <t>경기도 화성시 효행구 봉담읍 상리1길 21</t>
    <phoneticPr fontId="2" type="noConversion"/>
  </si>
  <si>
    <t>경기도 화성시 효행구 봉담읍 동화역말길 22</t>
    <phoneticPr fontId="2" type="noConversion"/>
  </si>
  <si>
    <t>경기도 화성시 효행구 봉담읍 동화길 122</t>
    <phoneticPr fontId="2" type="noConversion"/>
  </si>
  <si>
    <t>경기도 화성시 효행구 봉담읍 동화서북안길 10</t>
    <phoneticPr fontId="2" type="noConversion"/>
  </si>
  <si>
    <t>경기도 화성시 효행구 봉담읍 상리3길 160</t>
    <phoneticPr fontId="2" type="noConversion"/>
  </si>
  <si>
    <t>경기도 화성시 효행구 봉담읍 수영로 161</t>
    <phoneticPr fontId="2" type="noConversion"/>
  </si>
  <si>
    <t>경기도 화성시 효행구 봉담읍 상리1길 143</t>
    <phoneticPr fontId="2" type="noConversion"/>
  </si>
  <si>
    <t>경기도 화성시 효행구 봉담읍 상리1길 167</t>
    <phoneticPr fontId="2" type="noConversion"/>
  </si>
  <si>
    <t>경기도 화성시 효행구 봉담읍 삼봉안길 30</t>
    <phoneticPr fontId="2" type="noConversion"/>
  </si>
  <si>
    <t>경기도 화성시 효행구 봉담읍 삼봉안길 76</t>
    <phoneticPr fontId="2" type="noConversion"/>
  </si>
  <si>
    <t>경기도 화성시 효행구 비봉면 비봉로 152</t>
    <phoneticPr fontId="2" type="noConversion"/>
  </si>
  <si>
    <t>경기도 화성시 효행구 비봉면 새비봉서로 130</t>
    <phoneticPr fontId="2" type="noConversion"/>
  </si>
  <si>
    <t>경기도 화성시 효행구 비봉면 새비봉남로 39</t>
    <phoneticPr fontId="2" type="noConversion"/>
  </si>
  <si>
    <t>경기도 화성시 효행구 비봉면 새비봉서로 20</t>
    <phoneticPr fontId="2" type="noConversion"/>
  </si>
  <si>
    <t>경기도 화성시 효행구 비봉면 새비봉서로1길 14</t>
    <phoneticPr fontId="2" type="noConversion"/>
  </si>
  <si>
    <t>경기도 화성시 효행구 정남면 만년로 470</t>
    <phoneticPr fontId="2" type="noConversion"/>
  </si>
  <si>
    <t>경기도 화성시 효행구 정남면 발안로 1155</t>
    <phoneticPr fontId="2" type="noConversion"/>
  </si>
  <si>
    <t>경기도 화성시 병점구 동탄지성로 333</t>
    <phoneticPr fontId="2" type="noConversion"/>
  </si>
  <si>
    <t>경기도 화성시 병점구 동탄지성로 405</t>
    <phoneticPr fontId="2" type="noConversion"/>
  </si>
  <si>
    <t>경기도 화성시 병점구 동탄지성로 295</t>
    <phoneticPr fontId="2" type="noConversion"/>
  </si>
  <si>
    <t>경기도 화성시 병점구 동탄지성로 256</t>
    <phoneticPr fontId="2" type="noConversion"/>
  </si>
  <si>
    <t>경기도 화성시 병점구 10용사로 286</t>
    <phoneticPr fontId="2" type="noConversion"/>
  </si>
  <si>
    <t>경기도 화성시 병점구 서동탄로 53</t>
    <phoneticPr fontId="2" type="noConversion"/>
  </si>
  <si>
    <t>경기도 화성시 병점구 서동탄로 11</t>
    <phoneticPr fontId="2" type="noConversion"/>
  </si>
  <si>
    <t>경기도 화성시 병점구 서동탄로 71</t>
    <phoneticPr fontId="2" type="noConversion"/>
  </si>
  <si>
    <t>경기도 화성시 병점구 효행로 1337-26</t>
    <phoneticPr fontId="2" type="noConversion"/>
  </si>
  <si>
    <t>경기도 화성시 병점구 영통로27번길 35</t>
    <phoneticPr fontId="2" type="noConversion"/>
  </si>
  <si>
    <t>경기도 화성시 병점구 영통로61번길 10</t>
    <phoneticPr fontId="2" type="noConversion"/>
  </si>
  <si>
    <t>경기도 화성시 병점구 영통로27번길 53</t>
    <phoneticPr fontId="2" type="noConversion"/>
  </si>
  <si>
    <t>경기도 화성시 병점구 영통로27번길 20</t>
    <phoneticPr fontId="2" type="noConversion"/>
  </si>
  <si>
    <t>경기도 화성시 병점구 동탄지성로 334</t>
    <phoneticPr fontId="2" type="noConversion"/>
  </si>
  <si>
    <t>경기도 화성시 병점구 영통로50번길 27</t>
    <phoneticPr fontId="2" type="noConversion"/>
  </si>
  <si>
    <t>경기도 화성시 병점구 영통로50번길 14</t>
    <phoneticPr fontId="2" type="noConversion"/>
  </si>
  <si>
    <t>경기도 화성시 병점구 영통로26번길 24</t>
    <phoneticPr fontId="2" type="noConversion"/>
  </si>
  <si>
    <t>경기도 화성시 병점구 동탄원천로 382-37</t>
    <phoneticPr fontId="2" type="noConversion"/>
  </si>
  <si>
    <t>경기도 화성시 병점구 동탄지성로 394</t>
    <phoneticPr fontId="2" type="noConversion"/>
  </si>
  <si>
    <t>경기도 화성시 병점구 효행로 1337-23</t>
    <phoneticPr fontId="2" type="noConversion"/>
  </si>
  <si>
    <t>경기도 화성시 병점구 영통로60번길 31</t>
    <phoneticPr fontId="2" type="noConversion"/>
  </si>
  <si>
    <t>경기도 화성시 병점구 동탄지성로469번길 60</t>
    <phoneticPr fontId="2" type="noConversion"/>
  </si>
  <si>
    <t>경기도 화성시 병점구 병점2로 15</t>
    <phoneticPr fontId="2" type="noConversion"/>
  </si>
  <si>
    <t>경기도 화성시 병점구 병점2로 35</t>
    <phoneticPr fontId="2" type="noConversion"/>
  </si>
  <si>
    <t>경기도 화성시 병점구 병점1로 82</t>
    <phoneticPr fontId="2" type="noConversion"/>
  </si>
  <si>
    <t>경기도 화성시 병점구 효행로1156번길 22</t>
    <phoneticPr fontId="2" type="noConversion"/>
  </si>
  <si>
    <t>경기도 화성시 병점구 병점서로 8</t>
    <phoneticPr fontId="2" type="noConversion"/>
  </si>
  <si>
    <t>경기도 화성시 병점구 태안로 85</t>
    <phoneticPr fontId="2" type="noConversion"/>
  </si>
  <si>
    <t>경기도 화성시 병점구 10용사로 221</t>
    <phoneticPr fontId="2" type="noConversion"/>
  </si>
  <si>
    <t>경기도 화성시 병점구 태안로 50</t>
    <phoneticPr fontId="2" type="noConversion"/>
  </si>
  <si>
    <t>경기도 화성시 병점구 병점2로 78</t>
    <phoneticPr fontId="2" type="noConversion"/>
  </si>
  <si>
    <t>경기도 화성시 병점구 병점3로 74</t>
    <phoneticPr fontId="2" type="noConversion"/>
  </si>
  <si>
    <t>경기도 화성시 병점구 병점3로 158</t>
    <phoneticPr fontId="2" type="noConversion"/>
  </si>
  <si>
    <t>경기도 화성시 병점구 병점1로 65</t>
    <phoneticPr fontId="2" type="noConversion"/>
  </si>
  <si>
    <t>경기도 화성시 병점구 병점동로 23</t>
    <phoneticPr fontId="2" type="noConversion"/>
  </si>
  <si>
    <t>경기도 화성시 병점구 병점2로 103</t>
    <phoneticPr fontId="2" type="noConversion"/>
  </si>
  <si>
    <t>경기도 화성시 병점구 효행로 1076-9</t>
    <phoneticPr fontId="2" type="noConversion"/>
  </si>
  <si>
    <t>경기도 화성시 병점구 병점2로 102</t>
    <phoneticPr fontId="2" type="noConversion"/>
  </si>
  <si>
    <t>경기도 화성시 병점구 병점3로 88</t>
    <phoneticPr fontId="2" type="noConversion"/>
  </si>
  <si>
    <t>경기도 화성시 병점구 병점3로 117</t>
    <phoneticPr fontId="2" type="noConversion"/>
  </si>
  <si>
    <t>경기도 화성시 병점구 병점3로 53</t>
    <phoneticPr fontId="2" type="noConversion"/>
  </si>
  <si>
    <t>경기도 화성시 병점구 병점3로 54</t>
    <phoneticPr fontId="2" type="noConversion"/>
  </si>
  <si>
    <t>경기도 화성시 병점구 병점중앙로21번길 26</t>
    <phoneticPr fontId="2" type="noConversion"/>
  </si>
  <si>
    <t>경기도 화성시 병점구 경기대로 990</t>
    <phoneticPr fontId="2" type="noConversion"/>
  </si>
  <si>
    <t>경기도 화성시 병점구 떡전골로 60</t>
    <phoneticPr fontId="2" type="noConversion"/>
  </si>
  <si>
    <t>경기도 화성시 병점구 병점중앙로21번길 32</t>
    <phoneticPr fontId="2" type="noConversion"/>
  </si>
  <si>
    <t>경기도 화성시 병점구 병점노을로 31</t>
    <phoneticPr fontId="2" type="noConversion"/>
  </si>
  <si>
    <t>경기도 화성시 병점구 화산북로 14</t>
    <phoneticPr fontId="2" type="noConversion"/>
  </si>
  <si>
    <t>경기도 화성시 병점구 화산중앙로 34</t>
    <phoneticPr fontId="2" type="noConversion"/>
  </si>
  <si>
    <t>경기도 화성시 병점구 화산로 9</t>
    <phoneticPr fontId="2" type="noConversion"/>
  </si>
  <si>
    <t>경기도 화성시 병점구 장조6로 41</t>
    <phoneticPr fontId="2" type="noConversion"/>
  </si>
  <si>
    <t>경기도 화성시 병점구 화산로 10</t>
    <phoneticPr fontId="2" type="noConversion"/>
  </si>
  <si>
    <t>경기도 화성시 병점구 한신대길 67</t>
    <phoneticPr fontId="2" type="noConversion"/>
  </si>
  <si>
    <t>경기도 화성시 병점구 안녕남로 16-20</t>
    <phoneticPr fontId="2" type="noConversion"/>
  </si>
  <si>
    <t>경기도 화성시 병점구 효행로 846</t>
    <phoneticPr fontId="2" type="noConversion"/>
  </si>
  <si>
    <t>경기도 화성시 병점구 효행로 707번길 7</t>
    <phoneticPr fontId="2" type="noConversion"/>
  </si>
  <si>
    <t>경기도 화성시 병점구 안녕남로 246-21</t>
    <phoneticPr fontId="2" type="noConversion"/>
  </si>
  <si>
    <t>경기도 화성시 병점구 장조4로 13</t>
    <phoneticPr fontId="2" type="noConversion"/>
  </si>
  <si>
    <t>경기도 화성시 병점구 장조4로 33</t>
    <phoneticPr fontId="2" type="noConversion"/>
  </si>
  <si>
    <t>경기도 화성시 병점구 병점중앙로 169번길 10</t>
    <phoneticPr fontId="2" type="noConversion"/>
  </si>
  <si>
    <t>경기도 화성시 병점구 병점중앙로169번길 5</t>
    <phoneticPr fontId="2" type="noConversion"/>
  </si>
  <si>
    <t>경기도 화성시 병점구 효행로 1075-10</t>
    <phoneticPr fontId="2" type="noConversion"/>
  </si>
  <si>
    <t>경기도 화성시 병점구 병점4로 102</t>
    <phoneticPr fontId="2" type="noConversion"/>
  </si>
  <si>
    <t>경기도 화성시 병점구 병점중앙로 230-10</t>
    <phoneticPr fontId="2" type="noConversion"/>
  </si>
  <si>
    <t>경기도 화성시 동탄구 동탄공원로 21-40</t>
    <phoneticPr fontId="2" type="noConversion"/>
  </si>
  <si>
    <t>경기도 화성시 동탄구 동탄숲속로 19</t>
    <phoneticPr fontId="2" type="noConversion"/>
  </si>
  <si>
    <t>경기도 화성시 동탄구 동탄숲속로 96</t>
    <phoneticPr fontId="2" type="noConversion"/>
  </si>
  <si>
    <t>경기도 화성시 동탄구 동탄숲속로 36</t>
    <phoneticPr fontId="2" type="noConversion"/>
  </si>
  <si>
    <t>경기도 화성시 동탄구 동탄공원로 21-11</t>
    <phoneticPr fontId="2" type="noConversion"/>
  </si>
  <si>
    <t>경기도 화성시 동탄구 동탄숲속로 95</t>
    <phoneticPr fontId="2" type="noConversion"/>
  </si>
  <si>
    <t>경기도 화성시 동탄구 동탄원천로 315-34</t>
    <phoneticPr fontId="2" type="noConversion"/>
  </si>
  <si>
    <t>경기도 화성시 동탄구 동탄공원로 21-12</t>
    <phoneticPr fontId="2" type="noConversion"/>
  </si>
  <si>
    <t>경기도 화성시 동탄구 동탄숲속로 68</t>
    <phoneticPr fontId="2" type="noConversion"/>
  </si>
  <si>
    <t>경기도 화성시 동탄구 동탄공원로 21-39</t>
    <phoneticPr fontId="2" type="noConversion"/>
  </si>
  <si>
    <t>경기도 화성시 동탄구 동탄숲속로 103</t>
    <phoneticPr fontId="2" type="noConversion"/>
  </si>
  <si>
    <t>경기도 화성시 동탄구 동탄숲속로 69</t>
    <phoneticPr fontId="2" type="noConversion"/>
  </si>
  <si>
    <t>경기도 화성시 동탄구 동탄신리천로1길 74</t>
    <phoneticPr fontId="2" type="noConversion"/>
  </si>
  <si>
    <t>경기도 화성시 동탄구 동탄순환대로20길 115</t>
    <phoneticPr fontId="2" type="noConversion"/>
  </si>
  <si>
    <t>경기도 화성시 동탄구 동탄순환대로 20길 104</t>
    <phoneticPr fontId="2" type="noConversion"/>
  </si>
  <si>
    <t>경기도 화성시 동탄구 동탄순환대로20길 45</t>
    <phoneticPr fontId="2" type="noConversion"/>
  </si>
  <si>
    <t>경기도 화성시 동탄구 동탄순환대로20길 31</t>
    <phoneticPr fontId="2" type="noConversion"/>
  </si>
  <si>
    <t>경기도 화성시 동탄구 동탄순환대로20길 70</t>
    <phoneticPr fontId="2" type="noConversion"/>
  </si>
  <si>
    <t>경기도 화성시 동탄구 동탄순환대로20길 13</t>
    <phoneticPr fontId="2" type="noConversion"/>
  </si>
  <si>
    <t>경기도 화성시 동탄구 동탄순환대로19길 59</t>
    <phoneticPr fontId="2" type="noConversion"/>
  </si>
  <si>
    <t>경기도 화성시 동탄구 동탄순환대로19길 21</t>
    <phoneticPr fontId="2" type="noConversion"/>
  </si>
  <si>
    <t>경기도 화성시 동탄구 메타폴리스로 22</t>
    <phoneticPr fontId="2" type="noConversion"/>
  </si>
  <si>
    <t>경기도 화성시 동탄구 동탄문화센터로 39</t>
    <phoneticPr fontId="2" type="noConversion"/>
  </si>
  <si>
    <t>경기도 화성시 동탄구 동탄시범한빛길 38</t>
    <phoneticPr fontId="2" type="noConversion"/>
  </si>
  <si>
    <t>경기도 화성시 동탄구 동탄지성로 42</t>
    <phoneticPr fontId="2" type="noConversion"/>
  </si>
  <si>
    <t>경기도 화성시 동탄구 메타폴리스로 6</t>
    <phoneticPr fontId="2" type="noConversion"/>
  </si>
  <si>
    <t>경기도 화성시 동탄구 동탄중앙로 213</t>
    <phoneticPr fontId="2" type="noConversion"/>
  </si>
  <si>
    <t>경기도 화성시 동탄구 동탄반석로 207</t>
    <phoneticPr fontId="2" type="noConversion"/>
  </si>
  <si>
    <t>경기도 화성시 동탄구 동탄중앙로 171</t>
    <phoneticPr fontId="2" type="noConversion"/>
  </si>
  <si>
    <t>경기도 화성시 동탄구 동탄시범한빛길 10</t>
    <phoneticPr fontId="2" type="noConversion"/>
  </si>
  <si>
    <t>경기도 화성시 동탄구 동탄중앙로 189</t>
    <phoneticPr fontId="2" type="noConversion"/>
  </si>
  <si>
    <t>경기도 화성시 동탄구 동탄반석로 16</t>
    <phoneticPr fontId="2" type="noConversion"/>
  </si>
  <si>
    <t>경기도 화성시 동탄구 동탄반석로 71</t>
    <phoneticPr fontId="2" type="noConversion"/>
  </si>
  <si>
    <t>경기도 화성시 동탄구 동탄반석로 70</t>
    <phoneticPr fontId="2" type="noConversion"/>
  </si>
  <si>
    <t>경기도 화성시 동탄구 동탄나루로 55</t>
    <phoneticPr fontId="2" type="noConversion"/>
  </si>
  <si>
    <t>경기도 화성시 동탄구 동탄반석로 96</t>
    <phoneticPr fontId="2" type="noConversion"/>
  </si>
  <si>
    <t>경기도 화성시 동탄구 동탄반석로 42</t>
    <phoneticPr fontId="2" type="noConversion"/>
  </si>
  <si>
    <t>경기도 화성시 동탄구 동탄중앙로 51</t>
    <phoneticPr fontId="2" type="noConversion"/>
  </si>
  <si>
    <t>경기도 화성시 동탄구 동탄반석로 41</t>
    <phoneticPr fontId="2" type="noConversion"/>
  </si>
  <si>
    <t>경기도 화성시 동탄구 동탄문화센터로 38</t>
    <phoneticPr fontId="2" type="noConversion"/>
  </si>
  <si>
    <t>경기도 화성시 동탄구 동탄공원로1길 6-59</t>
    <phoneticPr fontId="2" type="noConversion"/>
  </si>
  <si>
    <t>경기도 화성시 동탄구 동탄공원로1길 6-60</t>
    <phoneticPr fontId="2" type="noConversion"/>
  </si>
  <si>
    <t>경기도 화성시 동탄구 동탄중앙로 119-14</t>
    <phoneticPr fontId="2" type="noConversion"/>
  </si>
  <si>
    <t>경기도 화성시 동탄구 동탄지성로 17</t>
    <phoneticPr fontId="2" type="noConversion"/>
  </si>
  <si>
    <t>경기도 화성시 동탄구 동탄중앙로 220</t>
    <phoneticPr fontId="2" type="noConversion"/>
  </si>
  <si>
    <t>경기도 화성시 동탄구 동탄반석로 172</t>
    <phoneticPr fontId="2" type="noConversion"/>
  </si>
  <si>
    <t>경기도 화성시 동탄구 동탄반석로 156</t>
    <phoneticPr fontId="2" type="noConversion"/>
  </si>
  <si>
    <t>경기도 화성시 동탄구 동탄산척로 2길 56</t>
    <phoneticPr fontId="2" type="noConversion"/>
  </si>
  <si>
    <t>경기도 화성시 동탄구 동탄순환대로12길 85</t>
    <phoneticPr fontId="2" type="noConversion"/>
  </si>
  <si>
    <t>경기도 화성시 동탄구 동탄대로6길 84</t>
    <phoneticPr fontId="2" type="noConversion"/>
  </si>
  <si>
    <t>경기도 화성시 동탄구 동탄대로8길 65</t>
    <phoneticPr fontId="2" type="noConversion"/>
  </si>
  <si>
    <t>경기도 화성시 동탄구 동탄대로8길 35</t>
    <phoneticPr fontId="2" type="noConversion"/>
  </si>
  <si>
    <t>경기도 화성시 동탄구 동탄대로6길 50</t>
    <phoneticPr fontId="2" type="noConversion"/>
  </si>
  <si>
    <t>경기도 화성시 동탄구 동탄순환대로10길 88</t>
    <phoneticPr fontId="2" type="noConversion"/>
  </si>
  <si>
    <t>경기 화성시 동탄구 동탄대로10길 20</t>
    <phoneticPr fontId="2" type="noConversion"/>
  </si>
  <si>
    <t>경기도 화성시 동탄구 동탄대로6길 20</t>
    <phoneticPr fontId="2" type="noConversion"/>
  </si>
  <si>
    <t>경기도 화성시 동탄구 동탄순환대로17길 31</t>
    <phoneticPr fontId="2" type="noConversion"/>
  </si>
  <si>
    <t>경기도 화성시 동탄구 동탄반석로 231</t>
    <phoneticPr fontId="2" type="noConversion"/>
  </si>
  <si>
    <t>경기도 화성시 동탄구 동탄반석로 277</t>
    <phoneticPr fontId="2" type="noConversion"/>
  </si>
  <si>
    <t>경기도 화성시 동탄구 동탄반석로 264</t>
    <phoneticPr fontId="2" type="noConversion"/>
  </si>
  <si>
    <t>경기도 화성시 동탄구 동탄반석로 232</t>
    <phoneticPr fontId="2" type="noConversion"/>
  </si>
  <si>
    <t>경기도 화성시 동탄구 동탄대로9길 20</t>
    <phoneticPr fontId="2" type="noConversion"/>
  </si>
  <si>
    <t>경기도 화성시 동탄구 동탄대로9길 19</t>
    <phoneticPr fontId="2" type="noConversion"/>
  </si>
  <si>
    <t>경기도 화성시 동탄구 동탄대로 181</t>
    <phoneticPr fontId="2" type="noConversion"/>
  </si>
  <si>
    <t>경기도 화성시 동탄구 동탄신리천로2길 65</t>
    <phoneticPr fontId="2" type="noConversion"/>
  </si>
  <si>
    <t>경기도 화성시 동탄구 동탄신리천로4길 48</t>
    <phoneticPr fontId="2" type="noConversion"/>
  </si>
  <si>
    <t>경기도 화성시 동탄구 동탄신리천로 618</t>
    <phoneticPr fontId="2" type="noConversion"/>
  </si>
  <si>
    <t>경기도 화성시 동탄구 동탄신리천로7길 47</t>
    <phoneticPr fontId="2" type="noConversion"/>
  </si>
  <si>
    <t>경기도 화성시 동탄구 동탄신리천로5길 79</t>
    <phoneticPr fontId="2" type="noConversion"/>
  </si>
  <si>
    <t>경기도 화성시 동탄구 동탄신리천로5길 43</t>
    <phoneticPr fontId="2" type="noConversion"/>
  </si>
  <si>
    <t>경기도 화성시 동탄구 동탄신리천로5길 130</t>
    <phoneticPr fontId="2" type="noConversion"/>
  </si>
  <si>
    <t>경기도 화성시 동탄구 동탄신리천로5길 111</t>
    <phoneticPr fontId="2" type="noConversion"/>
  </si>
  <si>
    <t>경기도 화성시 동탄구 동탄신리천로3길 59</t>
    <phoneticPr fontId="2" type="noConversion"/>
  </si>
  <si>
    <t>경기도 화성시 동탄구 동탄신리천로3길 71</t>
    <phoneticPr fontId="2" type="noConversion"/>
  </si>
  <si>
    <t>경기도 화성시 동탄구 동탄신리천로8길 46</t>
    <phoneticPr fontId="2" type="noConversion"/>
  </si>
  <si>
    <t>경기도 화성시 동탄구 동탄순환대로30길 8</t>
    <phoneticPr fontId="2" type="noConversion"/>
  </si>
  <si>
    <t>경기도 화성시 동탄구 동탄대로22길 30</t>
    <phoneticPr fontId="2" type="noConversion"/>
  </si>
  <si>
    <t>경기도 화성시 동탄구 동탄순환대로28길 17</t>
    <phoneticPr fontId="2" type="noConversion"/>
  </si>
  <si>
    <t>경기도 화성시 동탄구 동탄순환대로26길 55</t>
    <phoneticPr fontId="2" type="noConversion"/>
  </si>
  <si>
    <t>경기도 화성시 동탄구 동탄순환대로 25길 21</t>
    <phoneticPr fontId="2" type="noConversion"/>
  </si>
  <si>
    <t>경기도 화성시 동탄구 동탄대로24길 199</t>
    <phoneticPr fontId="2" type="noConversion"/>
  </si>
  <si>
    <t>경기도 화성시 동탄구 동탄순환대로 881-10</t>
    <phoneticPr fontId="2" type="noConversion"/>
  </si>
  <si>
    <t>경기도 화성시 동탄구 동탄대로 22길 9</t>
    <phoneticPr fontId="2" type="noConversion"/>
  </si>
  <si>
    <t>경기도 화성시 동탄구 동탄순환대로 27길 45</t>
    <phoneticPr fontId="2" type="noConversion"/>
  </si>
  <si>
    <t>경기도 화성시 동탄구 동탄첨단산업2로 14</t>
    <phoneticPr fontId="2" type="noConversion"/>
  </si>
  <si>
    <t>경기도 화성시 동탄구 동탄대로24길 117</t>
    <phoneticPr fontId="2" type="noConversion"/>
  </si>
  <si>
    <t>경기도 화성시 동탄구 동탄대로24가길 7</t>
    <phoneticPr fontId="2" type="noConversion"/>
  </si>
  <si>
    <t>경기도 화성시 동탄구 동탄대로24길 74</t>
    <phoneticPr fontId="2" type="noConversion"/>
  </si>
  <si>
    <t>경기도 화성시 동탄구 동탄대로 24가길 30</t>
    <phoneticPr fontId="2" type="noConversion"/>
  </si>
  <si>
    <t>경기도 화성시 동탄구 동탄첨단산업2로 88</t>
    <phoneticPr fontId="2" type="noConversion"/>
  </si>
  <si>
    <t>경기도 화성시 동탄구 동탄기흥로 585</t>
    <phoneticPr fontId="2" type="noConversion"/>
  </si>
  <si>
    <t>경기도 화성시 동탄구 동탄대로 636-14</t>
    <phoneticPr fontId="2" type="noConversion"/>
  </si>
  <si>
    <t>경기도 화성시 동탄구 동탄대로23안길 30</t>
    <phoneticPr fontId="2" type="noConversion"/>
  </si>
  <si>
    <t>경기도 화성시 동탄구 동탄감배산로 30</t>
    <phoneticPr fontId="2" type="noConversion"/>
  </si>
  <si>
    <t>경기도 화성시 동탄구 동탄대로 12길 17</t>
    <phoneticPr fontId="2" type="noConversion"/>
  </si>
  <si>
    <t>경기도 화성시 동탄구 동탄대로 12길 64</t>
    <phoneticPr fontId="2" type="noConversion"/>
  </si>
  <si>
    <t>경기도 화성시 동탄구 동탄기흥로 353번길 77</t>
    <phoneticPr fontId="2" type="noConversion"/>
  </si>
  <si>
    <t>경기도 화성시 동탄구 동탄대로 12길 71</t>
    <phoneticPr fontId="2" type="noConversion"/>
  </si>
  <si>
    <t>경기도 화성시 동탄구 동탄기흥로 393-15</t>
    <phoneticPr fontId="2" type="noConversion"/>
  </si>
  <si>
    <t>경기도 화성시 동탄구 동탄기흥로 479-12</t>
    <phoneticPr fontId="2" type="noConversion"/>
  </si>
  <si>
    <t>경기도 화성시 동탄구 동탄감배산로 19</t>
    <phoneticPr fontId="2" type="noConversion"/>
  </si>
  <si>
    <t>경기도 화성시 동탄구 동탄광역환승로 73</t>
    <phoneticPr fontId="2" type="noConversion"/>
  </si>
  <si>
    <t>경기도  화성시 동탄구 동부대로 951</t>
    <phoneticPr fontId="2" type="noConversion"/>
  </si>
  <si>
    <t>경기도 화성시 동탄구 동탄기흥로353번길 76</t>
    <phoneticPr fontId="2" type="noConversion"/>
  </si>
  <si>
    <t>경기도 화성시 동탄구 동탄광역환승로63</t>
    <phoneticPr fontId="10" type="noConversion"/>
  </si>
  <si>
    <t>경기도 화성시 동탄구 동탄기흥로 393-20</t>
    <phoneticPr fontId="2" type="noConversion"/>
  </si>
  <si>
    <t>경기도 화성시 동탄구 동부대로 1062</t>
    <phoneticPr fontId="2" type="noConversion"/>
  </si>
  <si>
    <t>경기도 화성시 동탄구 동탄역로 150</t>
    <phoneticPr fontId="2" type="noConversion"/>
  </si>
  <si>
    <t>경기도 화성시 동탄구 동탄광역환승로 62</t>
    <phoneticPr fontId="2" type="noConversion"/>
  </si>
  <si>
    <t>경기도 화성시 동탄구 동탄역로 196</t>
    <phoneticPr fontId="2" type="noConversion"/>
  </si>
  <si>
    <t>경기도 화성시 동탄구 동탄감배산로 143</t>
    <phoneticPr fontId="2" type="noConversion"/>
  </si>
  <si>
    <t>경기도 화성시 동탄구 동탄역로 54</t>
    <phoneticPr fontId="2" type="noConversion"/>
  </si>
  <si>
    <t>경기도 화성시 동탄구 동탄오산로 29</t>
    <phoneticPr fontId="2" type="noConversion"/>
  </si>
  <si>
    <t>경기도 화성시 동탄구 동탄대로 4길 95</t>
    <phoneticPr fontId="2" type="noConversion"/>
  </si>
  <si>
    <t>경기도 화성시 동탄구 동탄대로2길 19</t>
    <phoneticPr fontId="2" type="noConversion"/>
  </si>
  <si>
    <t>경기도 화성시 동탄구 동탄대로4길 17</t>
    <phoneticPr fontId="2" type="noConversion"/>
  </si>
  <si>
    <t>경기도 화성시 동탄구 동탄대로4다길 78</t>
    <phoneticPr fontId="2" type="noConversion"/>
  </si>
  <si>
    <t>경기도 화성시 동탄구 동탄대로4가길 26</t>
    <phoneticPr fontId="2" type="noConversion"/>
  </si>
  <si>
    <t>경기도 화성시 동탄구 동탄대로1길 32</t>
    <phoneticPr fontId="2" type="noConversion"/>
  </si>
  <si>
    <t xml:space="preserve"> 경기도 화성시 동탄구 동탄대로4길 143</t>
    <phoneticPr fontId="2" type="noConversion"/>
  </si>
  <si>
    <t xml:space="preserve"> 경기도 화성시 동탄구 동탄대로4길 123</t>
    <phoneticPr fontId="2" type="noConversion"/>
  </si>
  <si>
    <t>경기도 화성시 동탄구 동탄대로3길 33</t>
    <phoneticPr fontId="2" type="noConversion"/>
  </si>
  <si>
    <t>경기도 화성시 동탄구 동탄순환대로4길 11</t>
    <phoneticPr fontId="2" type="noConversion"/>
  </si>
  <si>
    <t>경기도 화성시 동탄구 동탄대로4길 18</t>
    <phoneticPr fontId="2" type="noConversion"/>
  </si>
  <si>
    <t>경기도 화성시 동탄구 동탄대로1길 66</t>
    <phoneticPr fontId="2" type="noConversion"/>
  </si>
  <si>
    <t>경기도 화성시 동탄구 동탄순환대로8길 27</t>
    <phoneticPr fontId="2" type="noConversion"/>
  </si>
  <si>
    <t>경기도 화성시 동탄구 동탄청계로 303-33</t>
    <phoneticPr fontId="2" type="noConversion"/>
  </si>
  <si>
    <t>경기도 화성시 동탄구 동탄대로시범길 192</t>
    <phoneticPr fontId="2" type="noConversion"/>
  </si>
  <si>
    <t>경기도 화성시 동탄구 동탄대로시범길 236</t>
    <phoneticPr fontId="2" type="noConversion"/>
  </si>
  <si>
    <t>경기도 화성시 동탄구 동탄청계로 303-14</t>
    <phoneticPr fontId="2" type="noConversion"/>
  </si>
  <si>
    <t>경기도 화성시 동탄구 동탄대로시범길 122</t>
    <phoneticPr fontId="2" type="noConversion"/>
  </si>
  <si>
    <t>경기도 화성시 동탄구 동탄대로시범길 276</t>
    <phoneticPr fontId="2" type="noConversion"/>
  </si>
  <si>
    <t>경기도 화성시 동탄구 동탄대로시범길 53</t>
    <phoneticPr fontId="2" type="noConversion"/>
  </si>
  <si>
    <t>경기도 화성시 동탄구 동탄순환대로21길 54</t>
    <phoneticPr fontId="2" type="noConversion"/>
  </si>
  <si>
    <t>경기도 화성시 동탄구 동탄순환대로21길 53</t>
    <phoneticPr fontId="2" type="noConversion"/>
  </si>
  <si>
    <t>경기도 화성시 동탄구 동탄순환대로22길 45</t>
    <phoneticPr fontId="2" type="noConversion"/>
  </si>
  <si>
    <t>경기도 화성시 동탄구 동탄대로시범길 19</t>
    <phoneticPr fontId="2" type="noConversion"/>
  </si>
  <si>
    <t>경기도 화성시 동탄구 동탄순환대로22길 14</t>
    <phoneticPr fontId="2" type="noConversion"/>
  </si>
  <si>
    <t>경기도 화성시 동탄구 동탄대로시범길 20</t>
    <phoneticPr fontId="2" type="noConversion"/>
  </si>
  <si>
    <t>경기도 화성시 동탄구 동탄순환대로 21길 15</t>
    <phoneticPr fontId="2" type="noConversion"/>
  </si>
  <si>
    <t>경기도 화성시 동탄구 동탄대로시범길 168</t>
    <phoneticPr fontId="2" type="noConversion"/>
  </si>
  <si>
    <t>경기도 화성시 동탄구 동탄청계로 303-13</t>
    <phoneticPr fontId="2" type="noConversion"/>
  </si>
  <si>
    <t>경기도 화성시 동탄구 동탄순환대로22길 46</t>
    <phoneticPr fontId="2" type="noConversion"/>
  </si>
  <si>
    <t>경기도 화성시 동탄구 동탄대로 시범길 235</t>
    <phoneticPr fontId="2" type="noConversion"/>
  </si>
  <si>
    <t>경기도 화성시 동탄구 동탄대로시범길 134</t>
    <phoneticPr fontId="2" type="noConversion"/>
  </si>
  <si>
    <t>경기도 화성시 효행구 효행로291번길 21</t>
    <phoneticPr fontId="10" type="noConversion"/>
  </si>
  <si>
    <t>경기도 화성시 만세구 남양읍 남양시장로 65번길 19</t>
    <phoneticPr fontId="10" type="noConversion"/>
  </si>
  <si>
    <t>경기도 화성세 만세구 남양읍 화성로 1081번길 25</t>
    <phoneticPr fontId="2" type="noConversion"/>
  </si>
  <si>
    <t>경기도 화성시 만세구 남양읍 남양시장로25번길 40</t>
    <phoneticPr fontId="2" type="noConversion"/>
  </si>
  <si>
    <t>경기도 화성시 만세구 마도면 두곡서길26번길 5</t>
    <phoneticPr fontId="2" type="noConversion"/>
  </si>
  <si>
    <t>경기도 화성시 만세구 송산면 삼일공원로 56</t>
    <phoneticPr fontId="2" type="noConversion"/>
  </si>
  <si>
    <t>경기도 화성시 만세구 송산면 삼일공원로 50</t>
    <phoneticPr fontId="2" type="noConversion"/>
  </si>
  <si>
    <t>경기도 화성시 만세구 송산면 송산포도로 102-25</t>
    <phoneticPr fontId="2" type="noConversion"/>
  </si>
  <si>
    <t>경기도 화성시 만세구 우정읍 조암로 52-5</t>
    <phoneticPr fontId="10" type="noConversion"/>
  </si>
  <si>
    <t>경기도 화성시 만세구 우정읍 조암서로22번길 7-3</t>
    <phoneticPr fontId="2" type="noConversion"/>
  </si>
  <si>
    <t>경기도 화성시 만세구 우정읍 조암서로13번길 21</t>
    <phoneticPr fontId="2" type="noConversion"/>
  </si>
  <si>
    <t>경기도 화성시 만세구 우정읍 조암로 53</t>
    <phoneticPr fontId="10" type="noConversion"/>
  </si>
  <si>
    <t>경기도 화성시 만세구 우정읍 조암서로13번길 14</t>
    <phoneticPr fontId="2" type="noConversion"/>
  </si>
  <si>
    <t>경기도 화성시 만세구 우정읍 조암로 48-3</t>
    <phoneticPr fontId="10" type="noConversion"/>
  </si>
  <si>
    <t>경기도 화성시 만세구 향남읍 도이1길 49</t>
    <phoneticPr fontId="10" type="noConversion"/>
  </si>
  <si>
    <t>경기도 화성시 만세구 향남읍 푸른들판로257번길 43</t>
    <phoneticPr fontId="2" type="noConversion"/>
  </si>
  <si>
    <t>경기도 화성시 만세구 향남읍 푸른들판로257번길 31</t>
    <phoneticPr fontId="2" type="noConversion"/>
  </si>
  <si>
    <t>경기도 화성시 만세구 향남읍 푸른들판로257번길 25</t>
    <phoneticPr fontId="2" type="noConversion"/>
  </si>
  <si>
    <t>경기도 화성시 만세구 향남읍 삼천병마로 297번길 9-7</t>
    <phoneticPr fontId="2" type="noConversion"/>
  </si>
  <si>
    <t>경기도 화성시 만세구 수노을중앙로 421</t>
    <phoneticPr fontId="2" type="noConversion"/>
  </si>
  <si>
    <t>경기도 화성시 만세구 수노을중앙로 425</t>
    <phoneticPr fontId="2" type="noConversion"/>
  </si>
  <si>
    <t>경기도 화성시 만세구 수노을중앙로 389</t>
    <phoneticPr fontId="2" type="noConversion"/>
  </si>
  <si>
    <t>경기도 화성시 만세구 수노을중앙로 337</t>
    <phoneticPr fontId="2" type="noConversion"/>
  </si>
  <si>
    <t>경기도 화성시 효행구 매송면 매송고색로422번길 77</t>
    <phoneticPr fontId="10" type="noConversion"/>
  </si>
  <si>
    <t>경기도 화성시 효행구 봉담읍 참샘길 26</t>
    <phoneticPr fontId="10" type="noConversion"/>
  </si>
  <si>
    <t>경기도 화성시 효행구 봉담읍 진등2길 20-24</t>
    <phoneticPr fontId="10" type="noConversion"/>
  </si>
  <si>
    <t>경기도 화성시 효행구 봉담읍 와우로 74-7</t>
    <phoneticPr fontId="10" type="noConversion"/>
  </si>
  <si>
    <t>경기도 화성시 효행구 봉담읍 참샘길 33</t>
    <phoneticPr fontId="10" type="noConversion"/>
  </si>
  <si>
    <t>경기도 화성시 병점구 떡전골로 49</t>
    <phoneticPr fontId="10" type="noConversion"/>
  </si>
  <si>
    <t>경기도 화성시 병점구 효행로 817-1</t>
    <phoneticPr fontId="2" type="noConversion"/>
  </si>
  <si>
    <t>경기도 화성시 병점구 효행로853번길 23</t>
    <phoneticPr fontId="10" type="noConversion"/>
  </si>
  <si>
    <t>경기도 화성시 병점구 효행로853번길 31-9</t>
    <phoneticPr fontId="10" type="noConversion"/>
  </si>
  <si>
    <t>경기도 화성시 병점구 효행로 813-1</t>
    <phoneticPr fontId="10" type="noConversion"/>
  </si>
  <si>
    <t>경기도 화성시 병점구 화산중앙로64번길 6</t>
    <phoneticPr fontId="10" type="noConversion"/>
  </si>
  <si>
    <t>경기도 화성시 병점구 안녕북길 92</t>
    <phoneticPr fontId="2" type="noConversion"/>
  </si>
  <si>
    <t>경기도 화성시 병점구 병점로 23-5</t>
    <phoneticPr fontId="10" type="noConversion"/>
  </si>
  <si>
    <t>경기도 화성시 병점구 병점로 23-6</t>
    <phoneticPr fontId="10" type="noConversion"/>
  </si>
  <si>
    <t>경기도 화성시 병점구 병점4로 37</t>
    <phoneticPr fontId="2" type="noConversion"/>
  </si>
  <si>
    <t>경기도 화성시 동탄구 메타폴리스로 47-25</t>
    <phoneticPr fontId="2" type="noConversion"/>
  </si>
  <si>
    <t>경기도 화성시 동탄구 메타폴리스로 47-7</t>
    <phoneticPr fontId="10" type="noConversion"/>
  </si>
  <si>
    <t>경기도 화성시 동탄구 동탄문화센터로 75</t>
    <phoneticPr fontId="10" type="noConversion"/>
  </si>
  <si>
    <t>경기도 화성시 동탄구 노작로 203</t>
    <phoneticPr fontId="10" type="noConversion"/>
  </si>
  <si>
    <t>경기도 화성시 동탄구 동탄지성로 2</t>
    <phoneticPr fontId="10" type="noConversion"/>
  </si>
  <si>
    <t>경기도 화성시 동탄구 메타폴리스로 54</t>
    <phoneticPr fontId="10" type="noConversion"/>
  </si>
  <si>
    <t>경기도 화성시 동탄구 동탄중앙로 35</t>
    <phoneticPr fontId="2" type="noConversion"/>
  </si>
  <si>
    <t>경기도 화성시 동탄구 동부대로 952</t>
    <phoneticPr fontId="2" type="noConversion"/>
  </si>
  <si>
    <t>경기도 화성시 동탄구 동탄기흥로277번길 59</t>
    <phoneticPr fontId="2" type="noConversion"/>
  </si>
  <si>
    <t>경기도 화성시 동탄구 동탄기흥로353번길 96</t>
    <phoneticPr fontId="2" type="noConversion"/>
  </si>
  <si>
    <t>경기도 화성시 동탄구 동탄대로4가길 5</t>
    <phoneticPr fontId="2" type="noConversion"/>
  </si>
  <si>
    <t>경기도 화성시 동탄구 동탄대로24길 102</t>
    <phoneticPr fontId="2" type="noConversion"/>
  </si>
  <si>
    <t>경기도 화성시 만세구 남양읍 남양로786번길 15</t>
    <phoneticPr fontId="2" type="noConversion"/>
  </si>
  <si>
    <t>경기도 화성시 만세구 남양읍 남양중앙로 316</t>
    <phoneticPr fontId="2" type="noConversion"/>
  </si>
  <si>
    <t>화성시 만세구 남양읍 남양로862번길 16</t>
    <phoneticPr fontId="2" type="noConversion"/>
  </si>
  <si>
    <t>경기도 화성시 만세구 남양읍 시청로45번길 96</t>
    <phoneticPr fontId="2" type="noConversion"/>
  </si>
  <si>
    <t>경기도 화성시 만세구 남양읍 남양중앙로 420</t>
    <phoneticPr fontId="2" type="noConversion"/>
  </si>
  <si>
    <t>경기도 화성시 만세구 남양읍 남양중앙로 419</t>
    <phoneticPr fontId="2" type="noConversion"/>
  </si>
  <si>
    <t>경기도 화성시 만세구 남양읍 역골동로 152</t>
    <phoneticPr fontId="2" type="noConversion"/>
  </si>
  <si>
    <t>경기도 화성시 만세구 남양읍 남양로621번길 38</t>
    <phoneticPr fontId="2" type="noConversion"/>
  </si>
  <si>
    <t>경기도 화성시 만세구 남양읍 시청로 102번길 11</t>
    <phoneticPr fontId="2" type="noConversion"/>
  </si>
  <si>
    <t>경기도 화성시 만세구 양감면 정문송산로 259</t>
    <phoneticPr fontId="2" type="noConversion"/>
  </si>
  <si>
    <t>경기도 화성시 만세구 우정읍 기아자동차로 561-8</t>
    <phoneticPr fontId="2" type="noConversion"/>
  </si>
  <si>
    <t>경기도 화성시 만세구 우정읍 남양만로 867-10</t>
    <phoneticPr fontId="2" type="noConversion"/>
  </si>
  <si>
    <t>경기도 화성시 만세구 향남읍 벌말길 24</t>
    <phoneticPr fontId="2" type="noConversion"/>
  </si>
  <si>
    <t>경기도 화성시 만세구 향남읍 상신하길로 273번길 60</t>
    <phoneticPr fontId="2" type="noConversion"/>
  </si>
  <si>
    <t>경기도 화성시 만세구 향남읍 벌말길 16</t>
    <phoneticPr fontId="2" type="noConversion"/>
  </si>
  <si>
    <t>경기도 화성시 만세구 향남읍 상신하길로 356번길 15</t>
    <phoneticPr fontId="2" type="noConversion"/>
  </si>
  <si>
    <t>경기도 화성시 만세구 향남읍 행정남로 99-16</t>
    <phoneticPr fontId="2" type="noConversion"/>
  </si>
  <si>
    <t>경기도 화성시 만세구 향남읍 행정남로 99-15</t>
    <phoneticPr fontId="2" type="noConversion"/>
  </si>
  <si>
    <t>경기도 화성시 만세구 향남읍 발안공단로 92-12</t>
    <phoneticPr fontId="2" type="noConversion"/>
  </si>
  <si>
    <t>경기도 화성시 만세구 향남읍 상신하길로 35</t>
    <phoneticPr fontId="2" type="noConversion"/>
  </si>
  <si>
    <t>경기도 화성시 만세구 향남읍 향남로39번길 22</t>
    <phoneticPr fontId="2" type="noConversion"/>
  </si>
  <si>
    <t>경기도 화성시 만세구 향남읍 행정동로 101</t>
    <phoneticPr fontId="2" type="noConversion"/>
  </si>
  <si>
    <t>경기도 화성시 만세구 향남읍 상신하길로 295</t>
    <phoneticPr fontId="2" type="noConversion"/>
  </si>
  <si>
    <t>경기도 화성시 만세구 향남읍 상신하길로 65</t>
    <phoneticPr fontId="2" type="noConversion"/>
  </si>
  <si>
    <t>경기도 화성시 만세구 향남읍 상신하길로 274번길 21</t>
    <phoneticPr fontId="2" type="noConversion"/>
  </si>
  <si>
    <t>경기도 화성시 만세구 향남읍 하길로 70</t>
    <phoneticPr fontId="2" type="noConversion"/>
  </si>
  <si>
    <t>경기도 화성시 만세구 향남읍 하길로 9</t>
    <phoneticPr fontId="2" type="noConversion"/>
  </si>
  <si>
    <t>경기도 화성시 만세구 향남읍 하길로 69</t>
    <phoneticPr fontId="2" type="noConversion"/>
  </si>
  <si>
    <t>화성시 만세구 향남읍 동오1길 19-20</t>
    <phoneticPr fontId="10" type="noConversion"/>
  </si>
  <si>
    <t>경기도 화성시 만세구 향남읍 방죽로 22-8</t>
    <phoneticPr fontId="2" type="noConversion"/>
  </si>
  <si>
    <t>경기도 화성시 만세구 향남읍 방죽로 22-7</t>
    <phoneticPr fontId="2" type="noConversion"/>
  </si>
  <si>
    <t>경기도 화성시 효행구 매송면 매송로360번길 13</t>
    <phoneticPr fontId="2" type="noConversion"/>
  </si>
  <si>
    <t>경기도 화성시 효행구 봉담읍 삼천병마로 1256-10</t>
    <phoneticPr fontId="2" type="noConversion"/>
  </si>
  <si>
    <t>경기도 화성시 효행구 봉담읍 상리1길 37</t>
    <phoneticPr fontId="2" type="noConversion"/>
  </si>
  <si>
    <t>경기도 화성시 효행구 봉담읍 상리3길 135</t>
    <phoneticPr fontId="2" type="noConversion"/>
  </si>
  <si>
    <t>경기도 화성시 효행구 봉담읍 상리3길 111</t>
    <phoneticPr fontId="2" type="noConversion"/>
  </si>
  <si>
    <t>경기도 화성시 효행구 봉담읍 삼천병마로 1256-13</t>
    <phoneticPr fontId="2" type="noConversion"/>
  </si>
  <si>
    <t>경기도 화성시 효행구 봉담읍 동화길 81-13</t>
    <phoneticPr fontId="2" type="noConversion"/>
  </si>
  <si>
    <t>경기도 화성시 효행구 봉담읍 동화새터길 89</t>
    <phoneticPr fontId="2" type="noConversion"/>
  </si>
  <si>
    <t>경기도 화성시 효행구 봉담읍 동화새터길 121</t>
    <phoneticPr fontId="2" type="noConversion"/>
  </si>
  <si>
    <t>경기도 화성시 효행구 봉담읍 동화새터길 118</t>
    <phoneticPr fontId="2" type="noConversion"/>
  </si>
  <si>
    <t>경기도 화성시 효행구 봉담읍 상리3길 90</t>
    <phoneticPr fontId="2" type="noConversion"/>
  </si>
  <si>
    <t>경기도 화성시 효행구 봉담읍 상리3길 87</t>
    <phoneticPr fontId="2" type="noConversion"/>
  </si>
  <si>
    <t>경기도 화성시 효행구 비봉면 새비봉동로 37</t>
    <phoneticPr fontId="2" type="noConversion"/>
  </si>
  <si>
    <t>경기도 화성시 효행구 비봉면 새비봉동로 17</t>
    <phoneticPr fontId="2" type="noConversion"/>
  </si>
  <si>
    <t>경기도 화성시 효행구 비봉면 새비봉서로 96</t>
    <phoneticPr fontId="2" type="noConversion"/>
  </si>
  <si>
    <t>경기도 화성시 효행구 비봉면 새비봉남로 40</t>
    <phoneticPr fontId="2" type="noConversion"/>
  </si>
  <si>
    <t>경기도 화성시 병점구 동탄지성로 319-19</t>
    <phoneticPr fontId="2" type="noConversion"/>
  </si>
  <si>
    <t>경기도 화성시 병점구 효행로 1338-44</t>
    <phoneticPr fontId="2" type="noConversion"/>
  </si>
  <si>
    <t>경기도 화성시 병점구 병점노을1로 14</t>
    <phoneticPr fontId="2" type="noConversion"/>
  </si>
  <si>
    <t>경기도 화성시 병점구 병점2로 141</t>
    <phoneticPr fontId="2" type="noConversion"/>
  </si>
  <si>
    <t>경기도 화성시 병점구 병점3로 157</t>
    <phoneticPr fontId="2" type="noConversion"/>
  </si>
  <si>
    <t>경기도 화성시 병점구 장조4로 14</t>
    <phoneticPr fontId="2" type="noConversion"/>
  </si>
  <si>
    <t>경기도 화성시 병점구 장조4로 34</t>
    <phoneticPr fontId="2" type="noConversion"/>
  </si>
  <si>
    <t>경기도 화성시 병점구 병점4로 103</t>
    <phoneticPr fontId="2" type="noConversion"/>
  </si>
  <si>
    <t>경기도 화성시 병점구 효행로 988-14</t>
    <phoneticPr fontId="2" type="noConversion"/>
  </si>
  <si>
    <t>경기도 화성시 병점구 효행로1040번길 9</t>
    <phoneticPr fontId="2" type="noConversion"/>
  </si>
  <si>
    <t>경기도 화성시 동탄구 동탄원천로 388-10</t>
    <phoneticPr fontId="2" type="noConversion"/>
  </si>
  <si>
    <t>경기도 화성시 동탄구 동탄지성로 150-12</t>
    <phoneticPr fontId="2" type="noConversion"/>
  </si>
  <si>
    <t>경기도 화성시 동탄구 동탄원천로 315-13</t>
    <phoneticPr fontId="2" type="noConversion"/>
  </si>
  <si>
    <t>경기도 화성시 동탄구 동탄지성로 150-11</t>
    <phoneticPr fontId="2" type="noConversion"/>
  </si>
  <si>
    <t>경기도 화성시 동탄구 동탄원천로 315-18</t>
    <phoneticPr fontId="2" type="noConversion"/>
  </si>
  <si>
    <t>경기도 화성시 동탄구 동탄순환대로20길 69</t>
    <phoneticPr fontId="2" type="noConversion"/>
  </si>
  <si>
    <t>경기도 화성시 동탄구 동탄중앙로 99</t>
    <phoneticPr fontId="2" type="noConversion"/>
  </si>
  <si>
    <t>경기도 화성시 동탄구 동탄순환대로10길 30-23</t>
    <phoneticPr fontId="2" type="noConversion"/>
  </si>
  <si>
    <t>경기도 화성시 동탄구 동탄순환대로10길 20</t>
    <phoneticPr fontId="2" type="noConversion"/>
  </si>
  <si>
    <t>경기도 화성시 동탄구 동탄순환대로10길 42</t>
    <phoneticPr fontId="2" type="noConversion"/>
  </si>
  <si>
    <t>경기도 화성시 동탄구 동탄신리천로 786</t>
    <phoneticPr fontId="2" type="noConversion"/>
  </si>
  <si>
    <t>경기도 화성시 동탄구 동탄순환대로12길 67</t>
    <phoneticPr fontId="2" type="noConversion"/>
  </si>
  <si>
    <t>경기도 화성시 동탄구 동탄순환대로 17길 15</t>
    <phoneticPr fontId="2" type="noConversion"/>
  </si>
  <si>
    <t>경기도 화성시 동탄구 동탄순환대로1길 64</t>
    <phoneticPr fontId="2" type="noConversion"/>
  </si>
  <si>
    <t>경기도 화성시 동탄구 동탄순환대로1길 99</t>
    <phoneticPr fontId="2" type="noConversion"/>
  </si>
  <si>
    <t>경기도 화성시 동탄구 동탄신리천로8길 15</t>
    <phoneticPr fontId="2" type="noConversion"/>
  </si>
  <si>
    <t>경기도 화성시 동탄구 동탄신리천로5가길 35</t>
    <phoneticPr fontId="2" type="noConversion"/>
  </si>
  <si>
    <t>경기도 화성시 동탄구 동탄신리천로5길 90</t>
    <phoneticPr fontId="2" type="noConversion"/>
  </si>
  <si>
    <t>경기도 화성시 동탄구 동탄신리천로2길 66</t>
    <phoneticPr fontId="2" type="noConversion"/>
  </si>
  <si>
    <t>경기도 화성시 동탄구 동탄신리천로4길 47</t>
    <phoneticPr fontId="2" type="noConversion"/>
  </si>
  <si>
    <t>경기도 화성시 동탄구 동탄신리천로6길 23</t>
    <phoneticPr fontId="2" type="noConversion"/>
  </si>
  <si>
    <t>경기도 화성시 동탄구 동탄순환대로 24길 101</t>
    <phoneticPr fontId="2" type="noConversion"/>
  </si>
  <si>
    <t>경기도 화성시 동탄구 동탄대로24가길 27</t>
    <phoneticPr fontId="2" type="noConversion"/>
  </si>
  <si>
    <t>경기도 화성시 동탄구 동탄영천로 108-21</t>
    <phoneticPr fontId="2" type="noConversion"/>
  </si>
  <si>
    <t>경기도 화성시 동탄구 동탄영천로 108-10</t>
    <phoneticPr fontId="2" type="noConversion"/>
  </si>
  <si>
    <t>경기도 화성시 동탄구 동탄순환대로29길 57</t>
    <phoneticPr fontId="2" type="noConversion"/>
  </si>
  <si>
    <t>경기도 화성시 동탄구 동탄순환대로26길 81</t>
    <phoneticPr fontId="2" type="noConversion"/>
  </si>
  <si>
    <t>경기도 화성시 동탄구 동탄순환대로30길 24</t>
    <phoneticPr fontId="2" type="noConversion"/>
  </si>
  <si>
    <t>경기도 화성시 동탄구 동탄기흥로277번길 12</t>
    <phoneticPr fontId="2" type="noConversion"/>
  </si>
  <si>
    <t>경기도 화성시 동탄구 동부대로 933</t>
    <phoneticPr fontId="2" type="noConversion"/>
  </si>
  <si>
    <t>경기도 화성시 동탄구 동탄순환대로2길 13</t>
    <phoneticPr fontId="2" type="noConversion"/>
  </si>
  <si>
    <t>경기도 화성시 동탄구 동탄대로2길 49</t>
    <phoneticPr fontId="2" type="noConversion"/>
  </si>
  <si>
    <t>경기도 화성시 동탄구 동탄대로3길 34</t>
    <phoneticPr fontId="2" type="noConversion"/>
  </si>
  <si>
    <t>경기도 화성시 동탄구 동탄순환대로8길 14</t>
    <phoneticPr fontId="2" type="noConversion"/>
  </si>
  <si>
    <t>경기도 화성시 동탄구 동탄대로1길 96</t>
    <phoneticPr fontId="2" type="noConversion"/>
  </si>
  <si>
    <t>경기도 화성시 동탄구 동탄대로1길 20</t>
    <phoneticPr fontId="2" type="noConversion"/>
  </si>
  <si>
    <t>경기도 화성시 동탄구 동탄순환대로8길 11</t>
    <phoneticPr fontId="2" type="noConversion"/>
  </si>
  <si>
    <t>경기도 화성시 남양천로 17</t>
    <phoneticPr fontId="2" type="noConversion"/>
  </si>
  <si>
    <t>혼합(분양+임대)</t>
    <phoneticPr fontId="2" type="noConversion"/>
  </si>
  <si>
    <t>O</t>
    <phoneticPr fontId="2" type="noConversion"/>
  </si>
  <si>
    <t>지하주차장유무</t>
    <phoneticPr fontId="2" type="noConversion"/>
  </si>
  <si>
    <t>차수판설치유무</t>
    <phoneticPr fontId="2" type="noConversion"/>
  </si>
  <si>
    <t>O</t>
    <phoneticPr fontId="2" type="noConversion"/>
  </si>
  <si>
    <t>지하주차장유뮤</t>
    <phoneticPr fontId="2" type="noConversion"/>
  </si>
  <si>
    <t>X</t>
    <phoneticPr fontId="2" type="noConversion"/>
  </si>
  <si>
    <t>경기도 화성시 동탄구 동탄대로8길 91</t>
    <phoneticPr fontId="2" type="noConversion"/>
  </si>
  <si>
    <t>동탄호수공원역 레이크시티(더레이크씨티부영6단지)</t>
    <phoneticPr fontId="2" type="noConversion"/>
  </si>
  <si>
    <t>더레이크파크뷰(더레이크씨티부영1단지)</t>
    <phoneticPr fontId="2" type="noConversion"/>
  </si>
  <si>
    <t>호수공원역 센트리체(더레이크씨티부영5단지)</t>
    <phoneticPr fontId="2" type="noConversion"/>
  </si>
  <si>
    <t>송산그린시티요진와이시티</t>
    <phoneticPr fontId="2" type="noConversion"/>
  </si>
  <si>
    <t>세영리첼 에듀파크</t>
    <phoneticPr fontId="2" type="noConversion"/>
  </si>
  <si>
    <t>송산신도시 대방노블랜드 리버스위트 2차 (대방2차)</t>
    <phoneticPr fontId="2" type="noConversion"/>
  </si>
  <si>
    <t>송산신도시 대방노블랜드 더센트럴 3차 (대방3차)</t>
    <phoneticPr fontId="2" type="noConversion"/>
  </si>
  <si>
    <t>금강펜테리움센트럴파크송산</t>
    <phoneticPr fontId="2" type="noConversion"/>
  </si>
  <si>
    <t>모아미래도 에듀포레</t>
    <phoneticPr fontId="2" type="noConversion"/>
  </si>
  <si>
    <t>동탄 예당마을 우미린제일풍경채</t>
    <phoneticPr fontId="2" type="noConversion"/>
  </si>
  <si>
    <t>동탄 예당마을 신일유토빌</t>
    <phoneticPr fontId="2" type="noConversion"/>
  </si>
  <si>
    <t>동탄2 LH26단지(A65BL)</t>
    <phoneticPr fontId="2" type="noConversion"/>
  </si>
  <si>
    <t>솔뫼마을한승미메이드(1차)</t>
    <phoneticPr fontId="2" type="noConversion"/>
  </si>
  <si>
    <t>화성송산 동원로얄듀크포레</t>
    <phoneticPr fontId="2" type="noConversion"/>
  </si>
  <si>
    <t>호반써밋 동탄</t>
    <phoneticPr fontId="2" type="noConversion"/>
  </si>
  <si>
    <t>제일풍경채퍼스티어</t>
    <phoneticPr fontId="2" type="noConversion"/>
  </si>
  <si>
    <t>e편한세상 동탄 파크아너스</t>
    <phoneticPr fontId="2" type="noConversion"/>
  </si>
  <si>
    <t>금강펜테리움6차센트럴파크</t>
    <phoneticPr fontId="2" type="noConversion"/>
  </si>
  <si>
    <t>남수원현대아파트</t>
    <phoneticPr fontId="2" type="noConversion"/>
  </si>
  <si>
    <t>남산마을 청광플러스원</t>
    <phoneticPr fontId="2" type="noConversion"/>
  </si>
  <si>
    <t>아름마을신한미지엔아파트</t>
    <phoneticPr fontId="2" type="noConversion"/>
  </si>
  <si>
    <t>안녕동우방아이유쉘</t>
    <phoneticPr fontId="2" type="noConversion"/>
  </si>
  <si>
    <t>우미린 센트포레1단지</t>
    <phoneticPr fontId="2" type="noConversion"/>
  </si>
  <si>
    <t>우미린 센트포레2단지</t>
    <phoneticPr fontId="2" type="noConversion"/>
  </si>
  <si>
    <t>동탄역 센트럴자이</t>
    <phoneticPr fontId="2" type="noConversion"/>
  </si>
  <si>
    <t>동탄역이지더원</t>
    <phoneticPr fontId="2" type="noConversion"/>
  </si>
  <si>
    <t>동탄중흥s클래스파크더테라스</t>
    <phoneticPr fontId="2" type="noConversion"/>
  </si>
  <si>
    <t>O</t>
    <phoneticPr fontId="2" type="noConversion"/>
  </si>
  <si>
    <t>경기도 화성시 효행구 비봉면 비봉로 90-3</t>
    <phoneticPr fontId="2" type="noConversion"/>
  </si>
  <si>
    <t>경기도 화성시 효행구 비봉면 양노로 78-5</t>
    <phoneticPr fontId="10" type="noConversion"/>
  </si>
  <si>
    <t>지번주소</t>
    <phoneticPr fontId="2" type="noConversion"/>
  </si>
  <si>
    <t>기안동 925</t>
    <phoneticPr fontId="2" type="noConversion"/>
  </si>
  <si>
    <t>지번주소</t>
    <phoneticPr fontId="2" type="noConversion"/>
  </si>
  <si>
    <t>영천동 890</t>
    <phoneticPr fontId="2" type="noConversion"/>
  </si>
  <si>
    <t>영천동 859-1</t>
    <phoneticPr fontId="2" type="noConversion"/>
  </si>
  <si>
    <t>영천동 833</t>
    <phoneticPr fontId="2" type="noConversion"/>
  </si>
  <si>
    <t>영천동 874</t>
    <phoneticPr fontId="2" type="noConversion"/>
  </si>
  <si>
    <t>영천동 849</t>
    <phoneticPr fontId="2" type="noConversion"/>
  </si>
  <si>
    <t>여울동 964</t>
    <phoneticPr fontId="2" type="noConversion"/>
  </si>
  <si>
    <t>여울동 1046</t>
    <phoneticPr fontId="2" type="noConversion"/>
  </si>
  <si>
    <t>여울동 1047</t>
    <phoneticPr fontId="2" type="noConversion"/>
  </si>
  <si>
    <t>여울동 998</t>
    <phoneticPr fontId="2" type="noConversion"/>
  </si>
  <si>
    <t>여울동 988</t>
    <phoneticPr fontId="2" type="noConversion"/>
  </si>
  <si>
    <t>여울동 972</t>
    <phoneticPr fontId="2" type="noConversion"/>
  </si>
  <si>
    <t>여울동 1001</t>
    <phoneticPr fontId="2" type="noConversion"/>
  </si>
  <si>
    <t>경기도 화성시 동탄구 동탄역로 102</t>
    <phoneticPr fontId="2" type="noConversion"/>
  </si>
  <si>
    <t>여울동 1020</t>
    <phoneticPr fontId="2" type="noConversion"/>
  </si>
  <si>
    <t>여울동 971</t>
    <phoneticPr fontId="2" type="noConversion"/>
  </si>
  <si>
    <t>여울동 1011</t>
    <phoneticPr fontId="2" type="noConversion"/>
  </si>
  <si>
    <t>여울동 985</t>
    <phoneticPr fontId="2" type="noConversion"/>
  </si>
  <si>
    <t>여울동 984</t>
    <phoneticPr fontId="2" type="noConversion"/>
  </si>
  <si>
    <t>여울동 1089</t>
    <phoneticPr fontId="2" type="noConversion"/>
  </si>
  <si>
    <t>여울동 975</t>
    <phoneticPr fontId="2" type="noConversion"/>
  </si>
  <si>
    <t>여울동 1091</t>
    <phoneticPr fontId="2" type="noConversion"/>
  </si>
  <si>
    <t>여울동 978</t>
    <phoneticPr fontId="2" type="noConversion"/>
  </si>
  <si>
    <t>여울동 1023</t>
    <phoneticPr fontId="2" type="noConversion"/>
  </si>
  <si>
    <t>여울동 979</t>
    <phoneticPr fontId="2" type="noConversion"/>
  </si>
  <si>
    <t>조암리 484-1</t>
    <phoneticPr fontId="2" type="noConversion"/>
  </si>
  <si>
    <t>조암리 791</t>
    <phoneticPr fontId="2" type="noConversion"/>
  </si>
  <si>
    <t>조암리 840</t>
    <phoneticPr fontId="2" type="noConversion"/>
  </si>
  <si>
    <t>사곡리 170</t>
    <phoneticPr fontId="2" type="noConversion"/>
  </si>
  <si>
    <t>장지동 1009</t>
    <phoneticPr fontId="2" type="noConversion"/>
  </si>
  <si>
    <t>장지동 963</t>
    <phoneticPr fontId="2" type="noConversion"/>
  </si>
  <si>
    <t>장지동 966</t>
    <phoneticPr fontId="2" type="noConversion"/>
  </si>
  <si>
    <t>장지동 977</t>
    <phoneticPr fontId="2" type="noConversion"/>
  </si>
  <si>
    <t>장지동 976</t>
    <phoneticPr fontId="2" type="noConversion"/>
  </si>
  <si>
    <t>장지동 923</t>
    <phoneticPr fontId="2" type="noConversion"/>
  </si>
  <si>
    <t>장지동 1011</t>
    <phoneticPr fontId="2" type="noConversion"/>
  </si>
  <si>
    <t>장지동 1010</t>
    <phoneticPr fontId="2" type="noConversion"/>
  </si>
  <si>
    <t>장지동 922</t>
    <phoneticPr fontId="2" type="noConversion"/>
  </si>
  <si>
    <t>장지동 921</t>
    <phoneticPr fontId="2" type="noConversion"/>
  </si>
  <si>
    <t>장지동 964</t>
    <phoneticPr fontId="2" type="noConversion"/>
  </si>
  <si>
    <t>장지동 917</t>
    <phoneticPr fontId="2" type="noConversion"/>
  </si>
  <si>
    <t>장지동 970</t>
    <phoneticPr fontId="2" type="noConversion"/>
  </si>
  <si>
    <t>발산리 490-12</t>
    <phoneticPr fontId="2" type="noConversion"/>
  </si>
  <si>
    <t>덕절리 498</t>
    <phoneticPr fontId="2" type="noConversion"/>
  </si>
  <si>
    <t>진안동 496</t>
    <phoneticPr fontId="2" type="noConversion"/>
  </si>
  <si>
    <t>진안동 506</t>
    <phoneticPr fontId="2" type="noConversion"/>
  </si>
  <si>
    <t>진안동 911</t>
    <phoneticPr fontId="2" type="noConversion"/>
  </si>
  <si>
    <t>진안동 908</t>
    <phoneticPr fontId="2" type="noConversion"/>
  </si>
  <si>
    <t>진안동 929</t>
    <phoneticPr fontId="2" type="noConversion"/>
  </si>
  <si>
    <t>청계동 546</t>
    <phoneticPr fontId="2" type="noConversion"/>
  </si>
  <si>
    <t>청계동 532</t>
    <phoneticPr fontId="2" type="noConversion"/>
  </si>
  <si>
    <t>청계동 513</t>
    <phoneticPr fontId="2" type="noConversion"/>
  </si>
  <si>
    <t>청계동 550</t>
    <phoneticPr fontId="2" type="noConversion"/>
  </si>
  <si>
    <t>청계동 525</t>
    <phoneticPr fontId="2" type="noConversion"/>
  </si>
  <si>
    <t>청계동 512</t>
    <phoneticPr fontId="2" type="noConversion"/>
  </si>
  <si>
    <t>청계동 516</t>
    <phoneticPr fontId="2" type="noConversion"/>
  </si>
  <si>
    <t>청계동 538</t>
    <phoneticPr fontId="2" type="noConversion"/>
  </si>
  <si>
    <t>청계동 541</t>
    <phoneticPr fontId="2" type="noConversion"/>
  </si>
  <si>
    <t>청계동 552</t>
    <phoneticPr fontId="2" type="noConversion"/>
  </si>
  <si>
    <t>청계동 520</t>
    <phoneticPr fontId="2" type="noConversion"/>
  </si>
  <si>
    <t>청계동 558</t>
    <phoneticPr fontId="2" type="noConversion"/>
  </si>
  <si>
    <t>청계동 519</t>
    <phoneticPr fontId="2" type="noConversion"/>
  </si>
  <si>
    <t>청계동 545</t>
    <phoneticPr fontId="2" type="noConversion"/>
  </si>
  <si>
    <t>청계동 533</t>
    <phoneticPr fontId="2" type="noConversion"/>
  </si>
  <si>
    <t>청계동 547</t>
    <phoneticPr fontId="2" type="noConversion"/>
  </si>
  <si>
    <t>청계동 556</t>
    <phoneticPr fontId="2" type="noConversion"/>
  </si>
  <si>
    <t>청계동 514</t>
    <phoneticPr fontId="2" type="noConversion"/>
  </si>
  <si>
    <t>청계동 536</t>
    <phoneticPr fontId="2" type="noConversion"/>
  </si>
  <si>
    <t>가재리 692-1</t>
    <phoneticPr fontId="2" type="noConversion"/>
  </si>
  <si>
    <t>행정리 440</t>
    <phoneticPr fontId="2" type="noConversion"/>
  </si>
  <si>
    <t>행정리 485</t>
    <phoneticPr fontId="2" type="noConversion"/>
  </si>
  <si>
    <t>발안리 295</t>
    <phoneticPr fontId="2" type="noConversion"/>
  </si>
  <si>
    <t>발안리 305</t>
    <phoneticPr fontId="2" type="noConversion"/>
  </si>
  <si>
    <t>행정리 475</t>
    <phoneticPr fontId="2" type="noConversion"/>
  </si>
  <si>
    <t>행정리 492</t>
    <phoneticPr fontId="2" type="noConversion"/>
  </si>
  <si>
    <t>하길리 1473</t>
    <phoneticPr fontId="2" type="noConversion"/>
  </si>
  <si>
    <t>하길리 1464</t>
    <phoneticPr fontId="2" type="noConversion"/>
  </si>
  <si>
    <t>장짐리 409</t>
    <phoneticPr fontId="2" type="noConversion"/>
  </si>
  <si>
    <t>장짐리 410</t>
    <phoneticPr fontId="2" type="noConversion"/>
  </si>
  <si>
    <t>행정리 491</t>
    <phoneticPr fontId="2" type="noConversion"/>
  </si>
  <si>
    <t>하길리 1515</t>
    <phoneticPr fontId="2" type="noConversion"/>
  </si>
  <si>
    <t>행정리 441</t>
    <phoneticPr fontId="2" type="noConversion"/>
  </si>
  <si>
    <t>행정리 438</t>
    <phoneticPr fontId="2" type="noConversion"/>
  </si>
  <si>
    <t>행정리 443</t>
    <phoneticPr fontId="2" type="noConversion"/>
  </si>
  <si>
    <t>행정리 480</t>
    <phoneticPr fontId="2" type="noConversion"/>
  </si>
  <si>
    <t>행정리 494</t>
    <phoneticPr fontId="2" type="noConversion"/>
  </si>
  <si>
    <t>행정리 482</t>
    <phoneticPr fontId="2" type="noConversion"/>
  </si>
  <si>
    <t>상신리 1349</t>
    <phoneticPr fontId="2" type="noConversion"/>
  </si>
  <si>
    <t>지번주소</t>
    <phoneticPr fontId="2" type="noConversion"/>
  </si>
  <si>
    <t>기산동 478</t>
    <phoneticPr fontId="2" type="noConversion"/>
  </si>
  <si>
    <t>남양리 2218</t>
    <phoneticPr fontId="2" type="noConversion"/>
  </si>
  <si>
    <t>남양리 2219</t>
    <phoneticPr fontId="2" type="noConversion"/>
  </si>
  <si>
    <t>남양리 2192</t>
    <phoneticPr fontId="2" type="noConversion"/>
  </si>
  <si>
    <t>남양리 2233</t>
    <phoneticPr fontId="2" type="noConversion"/>
  </si>
  <si>
    <t>남양리 2207</t>
    <phoneticPr fontId="2" type="noConversion"/>
  </si>
  <si>
    <t>남양리 2201</t>
    <phoneticPr fontId="2" type="noConversion"/>
  </si>
  <si>
    <t>남양리 2221</t>
    <phoneticPr fontId="2" type="noConversion"/>
  </si>
  <si>
    <t>남양리 1842</t>
    <phoneticPr fontId="2" type="noConversion"/>
  </si>
  <si>
    <t>능동 1062</t>
    <phoneticPr fontId="2" type="noConversion"/>
  </si>
  <si>
    <t>능동 1081</t>
    <phoneticPr fontId="2" type="noConversion"/>
  </si>
  <si>
    <t>능동 1083</t>
    <phoneticPr fontId="2" type="noConversion"/>
  </si>
  <si>
    <t>능동 1110</t>
    <phoneticPr fontId="2" type="noConversion"/>
  </si>
  <si>
    <t>능동 1087</t>
    <phoneticPr fontId="2" type="noConversion"/>
  </si>
  <si>
    <t>야목리 1300</t>
    <phoneticPr fontId="2" type="noConversion"/>
  </si>
  <si>
    <t>목동 480</t>
    <phoneticPr fontId="2" type="noConversion"/>
  </si>
  <si>
    <t>반송동 159</t>
    <phoneticPr fontId="2" type="noConversion"/>
  </si>
  <si>
    <t>반월동 962</t>
    <phoneticPr fontId="2" type="noConversion"/>
  </si>
  <si>
    <t>병점동 901</t>
    <phoneticPr fontId="2" type="noConversion"/>
  </si>
  <si>
    <t>병점동 850</t>
    <phoneticPr fontId="2" type="noConversion"/>
  </si>
  <si>
    <t>병점동 848</t>
    <phoneticPr fontId="2" type="noConversion"/>
  </si>
  <si>
    <t>상리 618</t>
    <phoneticPr fontId="2" type="noConversion"/>
  </si>
  <si>
    <t>상리 695</t>
    <phoneticPr fontId="2" type="noConversion"/>
  </si>
  <si>
    <t>수영리 692</t>
    <phoneticPr fontId="2" type="noConversion"/>
  </si>
  <si>
    <t>수영리 686</t>
    <phoneticPr fontId="2" type="noConversion"/>
  </si>
  <si>
    <t>상리 616</t>
    <phoneticPr fontId="2" type="noConversion"/>
  </si>
  <si>
    <t>동화리 594</t>
    <phoneticPr fontId="2" type="noConversion"/>
  </si>
  <si>
    <t>동화리 611</t>
    <phoneticPr fontId="2" type="noConversion"/>
  </si>
  <si>
    <t>동화리 617</t>
    <phoneticPr fontId="2" type="noConversion"/>
  </si>
  <si>
    <t>동화리 603</t>
    <phoneticPr fontId="2" type="noConversion"/>
  </si>
  <si>
    <t>수영리 689</t>
    <phoneticPr fontId="2" type="noConversion"/>
  </si>
  <si>
    <t>수영리 685</t>
    <phoneticPr fontId="2" type="noConversion"/>
  </si>
  <si>
    <t>삼화리 1839</t>
    <phoneticPr fontId="2" type="noConversion"/>
  </si>
  <si>
    <t>삼화리 1907</t>
    <phoneticPr fontId="2" type="noConversion"/>
  </si>
  <si>
    <t>산척동 750</t>
    <phoneticPr fontId="2" type="noConversion"/>
  </si>
  <si>
    <t>산척동 748</t>
    <phoneticPr fontId="2" type="noConversion"/>
  </si>
  <si>
    <t>산척동 747</t>
    <phoneticPr fontId="2" type="noConversion"/>
  </si>
  <si>
    <t>산척동 796</t>
    <phoneticPr fontId="2" type="noConversion"/>
  </si>
  <si>
    <t>산척동 743</t>
    <phoneticPr fontId="2" type="noConversion"/>
  </si>
  <si>
    <t>산척동 792</t>
    <phoneticPr fontId="2" type="noConversion"/>
  </si>
  <si>
    <t>송동 696</t>
    <phoneticPr fontId="2" type="noConversion"/>
  </si>
  <si>
    <t>송동 695</t>
    <phoneticPr fontId="2" type="noConversion"/>
  </si>
  <si>
    <t>신동 818</t>
    <phoneticPr fontId="2" type="noConversion"/>
  </si>
  <si>
    <t>신동 748</t>
    <phoneticPr fontId="2" type="noConversion"/>
  </si>
  <si>
    <t>신동 747</t>
    <phoneticPr fontId="2" type="noConversion"/>
  </si>
  <si>
    <t>신동 900</t>
    <phoneticPr fontId="2" type="noConversion"/>
  </si>
  <si>
    <t>신동 880</t>
    <phoneticPr fontId="2" type="noConversion"/>
  </si>
  <si>
    <t>신동 779</t>
    <phoneticPr fontId="2" type="noConversion"/>
  </si>
  <si>
    <t>안녕동 248</t>
    <phoneticPr fontId="2" type="noConversion"/>
  </si>
  <si>
    <t>안녕동 247</t>
    <phoneticPr fontId="2" type="noConversion"/>
  </si>
  <si>
    <t>송산리 163-1</t>
    <phoneticPr fontId="2" type="noConversion"/>
  </si>
  <si>
    <t>영천동 722</t>
    <phoneticPr fontId="2" type="noConversion"/>
  </si>
  <si>
    <t>영천동 888</t>
    <phoneticPr fontId="2" type="noConversion"/>
  </si>
  <si>
    <t>영천동 864</t>
    <phoneticPr fontId="2" type="noConversion"/>
  </si>
  <si>
    <t>영천동 866</t>
    <phoneticPr fontId="2" type="noConversion"/>
  </si>
  <si>
    <t>영천동 676</t>
    <phoneticPr fontId="2" type="noConversion"/>
  </si>
  <si>
    <t>영천동 718</t>
    <phoneticPr fontId="2" type="noConversion"/>
  </si>
  <si>
    <t>영천동 895</t>
    <phoneticPr fontId="2" type="noConversion"/>
  </si>
  <si>
    <t>화산리 617-9</t>
    <phoneticPr fontId="2" type="noConversion"/>
  </si>
  <si>
    <t>화산리 694-7</t>
    <phoneticPr fontId="2" type="noConversion"/>
  </si>
  <si>
    <t>여울동 1017</t>
    <phoneticPr fontId="2" type="noConversion"/>
  </si>
  <si>
    <t>여울동 1013</t>
    <phoneticPr fontId="2" type="noConversion"/>
  </si>
  <si>
    <t>장지동 913</t>
    <phoneticPr fontId="2" type="noConversion"/>
  </si>
  <si>
    <t>장지동 975</t>
    <phoneticPr fontId="2" type="noConversion"/>
  </si>
  <si>
    <t>장지동 924</t>
    <phoneticPr fontId="2" type="noConversion"/>
  </si>
  <si>
    <t>장지동 968</t>
    <phoneticPr fontId="2" type="noConversion"/>
  </si>
  <si>
    <t>장지동 914</t>
    <phoneticPr fontId="2" type="noConversion"/>
  </si>
  <si>
    <t>장지동 928</t>
    <phoneticPr fontId="2" type="noConversion"/>
  </si>
  <si>
    <t>장지동 969</t>
    <phoneticPr fontId="2" type="noConversion"/>
  </si>
  <si>
    <t>진안동 910</t>
    <phoneticPr fontId="2" type="noConversion"/>
  </si>
  <si>
    <t>진안동 882-1</t>
    <phoneticPr fontId="2" type="noConversion"/>
  </si>
  <si>
    <t>하길리 1522</t>
    <phoneticPr fontId="2" type="noConversion"/>
  </si>
  <si>
    <t>하길리 1477</t>
    <phoneticPr fontId="2" type="noConversion"/>
  </si>
  <si>
    <t>하길리 1523</t>
    <phoneticPr fontId="2" type="noConversion"/>
  </si>
  <si>
    <t>하길리 1444</t>
    <phoneticPr fontId="2" type="noConversion"/>
  </si>
  <si>
    <t>행정리 465</t>
    <phoneticPr fontId="2" type="noConversion"/>
  </si>
  <si>
    <t>행정리 463</t>
    <phoneticPr fontId="2" type="noConversion"/>
  </si>
  <si>
    <t>하길리 1447</t>
    <phoneticPr fontId="2" type="noConversion"/>
  </si>
  <si>
    <t>경기도 화성시 만세구 향남읍 상신하길로356번길 29-16</t>
    <phoneticPr fontId="2" type="noConversion"/>
  </si>
  <si>
    <t>구문천리 925-2</t>
    <phoneticPr fontId="2" type="noConversion"/>
  </si>
  <si>
    <t>상신리 1331</t>
    <phoneticPr fontId="2" type="noConversion"/>
  </si>
  <si>
    <t>상신리 1258</t>
    <phoneticPr fontId="2" type="noConversion"/>
  </si>
  <si>
    <t>행정리 470</t>
    <phoneticPr fontId="2" type="noConversion"/>
  </si>
  <si>
    <t>하길리 1475</t>
    <phoneticPr fontId="2" type="noConversion"/>
  </si>
  <si>
    <t>상신리 1330</t>
    <phoneticPr fontId="2" type="noConversion"/>
  </si>
  <si>
    <t>하길리 1474</t>
    <phoneticPr fontId="2" type="noConversion"/>
  </si>
  <si>
    <t>하길리 1502</t>
    <phoneticPr fontId="2" type="noConversion"/>
  </si>
  <si>
    <t>하길리 1505</t>
    <phoneticPr fontId="2" type="noConversion"/>
  </si>
  <si>
    <t>하길리 1507</t>
    <phoneticPr fontId="2" type="noConversion"/>
  </si>
  <si>
    <t>동오리 526-2</t>
    <phoneticPr fontId="2" type="noConversion"/>
  </si>
  <si>
    <t>하길리 1494</t>
    <phoneticPr fontId="2" type="noConversion"/>
  </si>
  <si>
    <t>하길리 1495</t>
    <phoneticPr fontId="2" type="noConversion"/>
  </si>
  <si>
    <t>기산동 464</t>
    <phoneticPr fontId="2" type="noConversion"/>
  </si>
  <si>
    <t>기산동 467</t>
    <phoneticPr fontId="2" type="noConversion"/>
  </si>
  <si>
    <t>기산동 476</t>
    <phoneticPr fontId="2" type="noConversion"/>
  </si>
  <si>
    <t>기안동 350</t>
    <phoneticPr fontId="2" type="noConversion"/>
  </si>
  <si>
    <t>기안동 358</t>
    <phoneticPr fontId="2" type="noConversion"/>
  </si>
  <si>
    <t>기안동 290</t>
    <phoneticPr fontId="2" type="noConversion"/>
  </si>
  <si>
    <t>기안동 895</t>
    <phoneticPr fontId="2" type="noConversion"/>
  </si>
  <si>
    <t>기안동 910</t>
    <phoneticPr fontId="2" type="noConversion"/>
  </si>
  <si>
    <t>기안동 935</t>
    <phoneticPr fontId="2" type="noConversion"/>
  </si>
  <si>
    <t>기안동 928</t>
    <phoneticPr fontId="2" type="noConversion"/>
  </si>
  <si>
    <t>남양리 415</t>
    <phoneticPr fontId="2" type="noConversion"/>
  </si>
  <si>
    <t>신남리 25-9</t>
    <phoneticPr fontId="2" type="noConversion"/>
  </si>
  <si>
    <t>남양리 2001</t>
    <phoneticPr fontId="2" type="noConversion"/>
  </si>
  <si>
    <t>남양리 2005</t>
    <phoneticPr fontId="2" type="noConversion"/>
  </si>
  <si>
    <t>신남리 1563</t>
    <phoneticPr fontId="2" type="noConversion"/>
  </si>
  <si>
    <t>무송리 642</t>
    <phoneticPr fontId="2" type="noConversion"/>
  </si>
  <si>
    <t>남양리 2048</t>
    <phoneticPr fontId="2" type="noConversion"/>
  </si>
  <si>
    <t>남양리 2047</t>
    <phoneticPr fontId="2" type="noConversion"/>
  </si>
  <si>
    <t>남양리 2299</t>
    <phoneticPr fontId="2" type="noConversion"/>
  </si>
  <si>
    <t>남양리 2300</t>
    <phoneticPr fontId="2" type="noConversion"/>
  </si>
  <si>
    <t>남양리 2312</t>
    <phoneticPr fontId="2" type="noConversion"/>
  </si>
  <si>
    <t>남양리 2249</t>
    <phoneticPr fontId="2" type="noConversion"/>
  </si>
  <si>
    <t>남양리 2251</t>
    <phoneticPr fontId="2" type="noConversion"/>
  </si>
  <si>
    <t>남양리 2235</t>
    <phoneticPr fontId="2" type="noConversion"/>
  </si>
  <si>
    <t>남양리 2191</t>
    <phoneticPr fontId="2" type="noConversion"/>
  </si>
  <si>
    <t>신남리 1574</t>
    <phoneticPr fontId="2" type="noConversion"/>
  </si>
  <si>
    <t>신남리 1572</t>
    <phoneticPr fontId="2" type="noConversion"/>
  </si>
  <si>
    <t>신남리 1573</t>
    <phoneticPr fontId="2" type="noConversion"/>
  </si>
  <si>
    <t>신남리 산 96-8</t>
    <phoneticPr fontId="2" type="noConversion"/>
  </si>
  <si>
    <t>남양리 2195</t>
    <phoneticPr fontId="2" type="noConversion"/>
  </si>
  <si>
    <t>남양리 2310</t>
    <phoneticPr fontId="2" type="noConversion"/>
  </si>
  <si>
    <t>능동 1039</t>
    <phoneticPr fontId="2" type="noConversion"/>
  </si>
  <si>
    <t>능동 1137</t>
    <phoneticPr fontId="2" type="noConversion"/>
  </si>
  <si>
    <t>능동 1126</t>
    <phoneticPr fontId="2" type="noConversion"/>
  </si>
  <si>
    <t>능동 1132</t>
    <phoneticPr fontId="2" type="noConversion"/>
  </si>
  <si>
    <t>능동 1129</t>
    <phoneticPr fontId="2" type="noConversion"/>
  </si>
  <si>
    <t>능동 1151</t>
    <phoneticPr fontId="2" type="noConversion"/>
  </si>
  <si>
    <t>능동 1116</t>
    <phoneticPr fontId="2" type="noConversion"/>
  </si>
  <si>
    <t>능동 1109</t>
    <phoneticPr fontId="2" type="noConversion"/>
  </si>
  <si>
    <t>능동 1134</t>
    <phoneticPr fontId="2" type="noConversion"/>
  </si>
  <si>
    <t>능동 1131</t>
    <phoneticPr fontId="2" type="noConversion"/>
  </si>
  <si>
    <t>능동 1150</t>
    <phoneticPr fontId="2" type="noConversion"/>
  </si>
  <si>
    <t>능동 1115</t>
    <phoneticPr fontId="2" type="noConversion"/>
  </si>
  <si>
    <t>능동 1124</t>
    <phoneticPr fontId="2" type="noConversion"/>
  </si>
  <si>
    <t>능동 1282</t>
    <phoneticPr fontId="2" type="noConversion"/>
  </si>
  <si>
    <t>능동 1283</t>
    <phoneticPr fontId="2" type="noConversion"/>
  </si>
  <si>
    <t>능동 1287</t>
    <phoneticPr fontId="2" type="noConversion"/>
  </si>
  <si>
    <t>목동 494</t>
    <phoneticPr fontId="2" type="noConversion"/>
  </si>
  <si>
    <t>목동 481</t>
    <phoneticPr fontId="2" type="noConversion"/>
  </si>
  <si>
    <t>목동 486</t>
    <phoneticPr fontId="2" type="noConversion"/>
  </si>
  <si>
    <t>목동 479</t>
    <phoneticPr fontId="2" type="noConversion"/>
  </si>
  <si>
    <t>목동 478</t>
    <phoneticPr fontId="2" type="noConversion"/>
  </si>
  <si>
    <t>목동 485</t>
    <phoneticPr fontId="2" type="noConversion"/>
  </si>
  <si>
    <t>목동 477</t>
    <phoneticPr fontId="2" type="noConversion"/>
  </si>
  <si>
    <t>목동 491</t>
    <phoneticPr fontId="2" type="noConversion"/>
  </si>
  <si>
    <t>목동 489</t>
    <phoneticPr fontId="2" type="noConversion"/>
  </si>
  <si>
    <t>반송동 101</t>
    <phoneticPr fontId="2" type="noConversion"/>
  </si>
  <si>
    <t>반송동 102</t>
    <phoneticPr fontId="2" type="noConversion"/>
  </si>
  <si>
    <t>반송동 19</t>
    <phoneticPr fontId="2" type="noConversion"/>
  </si>
  <si>
    <t>반송동 85</t>
    <phoneticPr fontId="2" type="noConversion"/>
  </si>
  <si>
    <t>반송동 100</t>
    <phoneticPr fontId="2" type="noConversion"/>
  </si>
  <si>
    <t>반송동 82</t>
    <phoneticPr fontId="2" type="noConversion"/>
  </si>
  <si>
    <t>반송동 83</t>
    <phoneticPr fontId="2" type="noConversion"/>
  </si>
  <si>
    <t>반송동 79</t>
    <phoneticPr fontId="2" type="noConversion"/>
  </si>
  <si>
    <t>반송동 21</t>
    <phoneticPr fontId="2" type="noConversion"/>
  </si>
  <si>
    <t>반송동 80</t>
    <phoneticPr fontId="2" type="noConversion"/>
  </si>
  <si>
    <t>반송동 224</t>
    <phoneticPr fontId="2" type="noConversion"/>
  </si>
  <si>
    <t>반송동 135</t>
    <phoneticPr fontId="2" type="noConversion"/>
  </si>
  <si>
    <t>반송동 134</t>
    <phoneticPr fontId="2" type="noConversion"/>
  </si>
  <si>
    <t>반송동 212</t>
    <phoneticPr fontId="2" type="noConversion"/>
  </si>
  <si>
    <t>반송동 132</t>
    <phoneticPr fontId="2" type="noConversion"/>
  </si>
  <si>
    <t>반송동 222</t>
    <phoneticPr fontId="2" type="noConversion"/>
  </si>
  <si>
    <t>반송동 200</t>
    <phoneticPr fontId="2" type="noConversion"/>
  </si>
  <si>
    <t>반송동 215</t>
    <phoneticPr fontId="2" type="noConversion"/>
  </si>
  <si>
    <t>반송동 140</t>
    <phoneticPr fontId="2" type="noConversion"/>
  </si>
  <si>
    <t>반송동 75</t>
    <phoneticPr fontId="2" type="noConversion"/>
  </si>
  <si>
    <t>반송동 74</t>
    <phoneticPr fontId="2" type="noConversion"/>
  </si>
  <si>
    <t>반송동 141</t>
    <phoneticPr fontId="2" type="noConversion"/>
  </si>
  <si>
    <t>반송동 93-1</t>
    <phoneticPr fontId="2" type="noConversion"/>
  </si>
  <si>
    <t>반송동 96</t>
    <phoneticPr fontId="2" type="noConversion"/>
  </si>
  <si>
    <t>반송동 93-3</t>
    <phoneticPr fontId="2" type="noConversion"/>
  </si>
  <si>
    <t>반송동 93-9</t>
    <phoneticPr fontId="2" type="noConversion"/>
  </si>
  <si>
    <t>반월동 973</t>
    <phoneticPr fontId="2" type="noConversion"/>
  </si>
  <si>
    <t>반월동 860</t>
    <phoneticPr fontId="2" type="noConversion"/>
  </si>
  <si>
    <t>반월동 865-1</t>
    <phoneticPr fontId="2" type="noConversion"/>
  </si>
  <si>
    <t>반월동 868</t>
    <phoneticPr fontId="2" type="noConversion"/>
  </si>
  <si>
    <t>반월동 870</t>
    <phoneticPr fontId="2" type="noConversion"/>
  </si>
  <si>
    <t>반월동 872</t>
    <phoneticPr fontId="2" type="noConversion"/>
  </si>
  <si>
    <t>반월동 880</t>
    <phoneticPr fontId="2" type="noConversion"/>
  </si>
  <si>
    <t>반월동 883</t>
    <phoneticPr fontId="2" type="noConversion"/>
  </si>
  <si>
    <t>반월동 885</t>
    <phoneticPr fontId="2" type="noConversion"/>
  </si>
  <si>
    <t>반월동 944</t>
    <phoneticPr fontId="2" type="noConversion"/>
  </si>
  <si>
    <t>반월동 959</t>
    <phoneticPr fontId="2" type="noConversion"/>
  </si>
  <si>
    <t>반월동 960</t>
    <phoneticPr fontId="2" type="noConversion"/>
  </si>
  <si>
    <t>반월동 974</t>
    <phoneticPr fontId="2" type="noConversion"/>
  </si>
  <si>
    <t>반정동 623</t>
    <phoneticPr fontId="2" type="noConversion"/>
  </si>
  <si>
    <t>경기도 화성시 병점구 동탄지성로469번길 59</t>
    <phoneticPr fontId="2" type="noConversion"/>
  </si>
  <si>
    <t>반정동 637</t>
    <phoneticPr fontId="2" type="noConversion"/>
  </si>
  <si>
    <t>병점동 359</t>
    <phoneticPr fontId="2" type="noConversion"/>
  </si>
  <si>
    <t>병점동 809</t>
    <phoneticPr fontId="2" type="noConversion"/>
  </si>
  <si>
    <t>병점동 485</t>
    <phoneticPr fontId="2" type="noConversion"/>
  </si>
  <si>
    <t>병점동 201-2</t>
    <phoneticPr fontId="2" type="noConversion"/>
  </si>
  <si>
    <t>병점동 282</t>
    <phoneticPr fontId="2" type="noConversion"/>
  </si>
  <si>
    <t>병점동 520</t>
    <phoneticPr fontId="2" type="noConversion"/>
  </si>
  <si>
    <t>병점동 500-1</t>
    <phoneticPr fontId="2" type="noConversion"/>
  </si>
  <si>
    <t>병점동 506</t>
    <phoneticPr fontId="2" type="noConversion"/>
  </si>
  <si>
    <t>병점동 859</t>
    <phoneticPr fontId="2" type="noConversion"/>
  </si>
  <si>
    <t>병점동 822</t>
    <phoneticPr fontId="2" type="noConversion"/>
  </si>
  <si>
    <t>병점동 849</t>
    <phoneticPr fontId="2" type="noConversion"/>
  </si>
  <si>
    <t>병점동 817</t>
    <phoneticPr fontId="2" type="noConversion"/>
  </si>
  <si>
    <t>병점동 860</t>
    <phoneticPr fontId="2" type="noConversion"/>
  </si>
  <si>
    <t>병점동 820</t>
    <phoneticPr fontId="2" type="noConversion"/>
  </si>
  <si>
    <t>병점동 847</t>
    <phoneticPr fontId="2" type="noConversion"/>
  </si>
  <si>
    <t>병점동 858</t>
    <phoneticPr fontId="2" type="noConversion"/>
  </si>
  <si>
    <t>병점동 821</t>
    <phoneticPr fontId="2" type="noConversion"/>
  </si>
  <si>
    <t>병점동 819</t>
    <phoneticPr fontId="2" type="noConversion"/>
  </si>
  <si>
    <t>병점동 866</t>
    <phoneticPr fontId="2" type="noConversion"/>
  </si>
  <si>
    <t>병점동 867</t>
    <phoneticPr fontId="2" type="noConversion"/>
  </si>
  <si>
    <t>병점동 868</t>
    <phoneticPr fontId="2" type="noConversion"/>
  </si>
  <si>
    <t>병점동 870</t>
    <phoneticPr fontId="2" type="noConversion"/>
  </si>
  <si>
    <t>병점동 871</t>
    <phoneticPr fontId="2" type="noConversion"/>
  </si>
  <si>
    <t>병점동 872</t>
    <phoneticPr fontId="2" type="noConversion"/>
  </si>
  <si>
    <t>병점동 881</t>
    <phoneticPr fontId="2" type="noConversion"/>
  </si>
  <si>
    <t>상리 668</t>
    <phoneticPr fontId="2" type="noConversion"/>
  </si>
  <si>
    <t>유리 100-1</t>
    <phoneticPr fontId="2" type="noConversion"/>
  </si>
  <si>
    <t>와우리 238</t>
    <phoneticPr fontId="2" type="noConversion"/>
  </si>
  <si>
    <t>동화리 647</t>
    <phoneticPr fontId="2" type="noConversion"/>
  </si>
  <si>
    <t>와우리 589</t>
    <phoneticPr fontId="2" type="noConversion"/>
  </si>
  <si>
    <t>상리 622-1</t>
    <phoneticPr fontId="2" type="noConversion"/>
  </si>
  <si>
    <t>동화리 575</t>
    <phoneticPr fontId="2" type="noConversion"/>
  </si>
  <si>
    <t>수영리 672</t>
    <phoneticPr fontId="2" type="noConversion"/>
  </si>
  <si>
    <t>와우리 20</t>
    <phoneticPr fontId="2" type="noConversion"/>
  </si>
  <si>
    <t>와우리 597</t>
    <phoneticPr fontId="2" type="noConversion"/>
  </si>
  <si>
    <t>와우리 237</t>
    <phoneticPr fontId="2" type="noConversion"/>
  </si>
  <si>
    <t>수영리 673</t>
    <phoneticPr fontId="2" type="noConversion"/>
  </si>
  <si>
    <t>와우리 590</t>
    <phoneticPr fontId="2" type="noConversion"/>
  </si>
  <si>
    <t>와우리 239</t>
    <phoneticPr fontId="2" type="noConversion"/>
  </si>
  <si>
    <t>상리 25-52</t>
    <phoneticPr fontId="2" type="noConversion"/>
  </si>
  <si>
    <t>상리 21-2</t>
    <phoneticPr fontId="2" type="noConversion"/>
  </si>
  <si>
    <t>와우리 602</t>
    <phoneticPr fontId="2" type="noConversion"/>
  </si>
  <si>
    <t>와우리 591</t>
    <phoneticPr fontId="2" type="noConversion"/>
  </si>
  <si>
    <t>와우리 210-26</t>
    <phoneticPr fontId="2" type="noConversion"/>
  </si>
  <si>
    <t>수영리 647-5</t>
    <phoneticPr fontId="2" type="noConversion"/>
  </si>
  <si>
    <t>수영리 671</t>
    <phoneticPr fontId="2" type="noConversion"/>
  </si>
  <si>
    <t>상리 679</t>
    <phoneticPr fontId="2" type="noConversion"/>
  </si>
  <si>
    <t>수영리 674</t>
    <phoneticPr fontId="2" type="noConversion"/>
  </si>
  <si>
    <t>수영리 679</t>
    <phoneticPr fontId="2" type="noConversion"/>
  </si>
  <si>
    <t>상리 614</t>
    <phoneticPr fontId="2" type="noConversion"/>
  </si>
  <si>
    <t>동화리 100-1</t>
    <phoneticPr fontId="2" type="noConversion"/>
  </si>
  <si>
    <t>와우리 10</t>
    <phoneticPr fontId="2" type="noConversion"/>
  </si>
  <si>
    <t>상리 696</t>
    <phoneticPr fontId="2" type="noConversion"/>
  </si>
  <si>
    <t>동화리 628</t>
    <phoneticPr fontId="2" type="noConversion"/>
  </si>
  <si>
    <t>동화리 580</t>
    <phoneticPr fontId="2" type="noConversion"/>
  </si>
  <si>
    <t>동화리 652</t>
    <phoneticPr fontId="2" type="noConversion"/>
  </si>
  <si>
    <t>수영리 690</t>
    <phoneticPr fontId="2" type="noConversion"/>
  </si>
  <si>
    <t>상리 678</t>
    <phoneticPr fontId="2" type="noConversion"/>
  </si>
  <si>
    <t>동화리 155</t>
    <phoneticPr fontId="2" type="noConversion"/>
  </si>
  <si>
    <t>상리 667</t>
    <phoneticPr fontId="2" type="noConversion"/>
  </si>
  <si>
    <t>상리 666</t>
    <phoneticPr fontId="2" type="noConversion"/>
  </si>
  <si>
    <t>내리 871</t>
    <phoneticPr fontId="2" type="noConversion"/>
  </si>
  <si>
    <t>내리 882</t>
    <phoneticPr fontId="2" type="noConversion"/>
  </si>
  <si>
    <t>동화리 112</t>
    <phoneticPr fontId="2" type="noConversion"/>
  </si>
  <si>
    <t>동화리 172</t>
    <phoneticPr fontId="2" type="noConversion"/>
  </si>
  <si>
    <t>양노리 850</t>
    <phoneticPr fontId="2" type="noConversion"/>
  </si>
  <si>
    <t>삼화리 1841</t>
    <phoneticPr fontId="2" type="noConversion"/>
  </si>
  <si>
    <t>삼화리 1910</t>
    <phoneticPr fontId="2" type="noConversion"/>
  </si>
  <si>
    <t>삼화리 1850</t>
    <phoneticPr fontId="2" type="noConversion"/>
  </si>
  <si>
    <t>삼화리 1836</t>
    <phoneticPr fontId="2" type="noConversion"/>
  </si>
  <si>
    <t>산척동 789</t>
    <phoneticPr fontId="2" type="noConversion"/>
  </si>
  <si>
    <t>산척동 744</t>
    <phoneticPr fontId="2" type="noConversion"/>
  </si>
  <si>
    <t>산척동 722</t>
    <phoneticPr fontId="2" type="noConversion"/>
  </si>
  <si>
    <t>산척동 733</t>
    <phoneticPr fontId="2" type="noConversion"/>
  </si>
  <si>
    <t>산척동 721</t>
    <phoneticPr fontId="2" type="noConversion"/>
  </si>
  <si>
    <t>산척동 718</t>
    <phoneticPr fontId="2" type="noConversion"/>
  </si>
  <si>
    <t>산척동 730</t>
    <phoneticPr fontId="2" type="noConversion"/>
  </si>
  <si>
    <t>산척동 745</t>
    <phoneticPr fontId="2" type="noConversion"/>
  </si>
  <si>
    <t>산척동 699</t>
    <phoneticPr fontId="2" type="noConversion"/>
  </si>
  <si>
    <t>산척동 729</t>
    <phoneticPr fontId="2" type="noConversion"/>
  </si>
  <si>
    <t>산척동 791</t>
    <phoneticPr fontId="2" type="noConversion"/>
  </si>
  <si>
    <t>새솔동 23</t>
    <phoneticPr fontId="2" type="noConversion"/>
  </si>
  <si>
    <t>새솔동 22</t>
    <phoneticPr fontId="2" type="noConversion"/>
  </si>
  <si>
    <t>새솔동 18</t>
    <phoneticPr fontId="2" type="noConversion"/>
  </si>
  <si>
    <t>새솔동 14</t>
    <phoneticPr fontId="2" type="noConversion"/>
  </si>
  <si>
    <t>새솔동 16</t>
    <phoneticPr fontId="2" type="noConversion"/>
  </si>
  <si>
    <t>새솔동 26</t>
    <phoneticPr fontId="2" type="noConversion"/>
  </si>
  <si>
    <t>새솔동 11</t>
    <phoneticPr fontId="2" type="noConversion"/>
  </si>
  <si>
    <t>새솔동 13</t>
    <phoneticPr fontId="2" type="noConversion"/>
  </si>
  <si>
    <t>새솔동 19</t>
    <phoneticPr fontId="2" type="noConversion"/>
  </si>
  <si>
    <t>새솔동 27</t>
    <phoneticPr fontId="2" type="noConversion"/>
  </si>
  <si>
    <t>새솔동 6</t>
    <phoneticPr fontId="2" type="noConversion"/>
  </si>
  <si>
    <t>새솔동 5</t>
    <phoneticPr fontId="2" type="noConversion"/>
  </si>
  <si>
    <t>새솔동 162</t>
    <phoneticPr fontId="2" type="noConversion"/>
  </si>
  <si>
    <t>새솔동 161</t>
    <phoneticPr fontId="2" type="noConversion"/>
  </si>
  <si>
    <t>석우동 55</t>
    <phoneticPr fontId="2" type="noConversion"/>
  </si>
  <si>
    <t>석우동 53</t>
    <phoneticPr fontId="2" type="noConversion"/>
  </si>
  <si>
    <t>석우동 49</t>
    <phoneticPr fontId="2" type="noConversion"/>
  </si>
  <si>
    <t>석우동 56</t>
    <phoneticPr fontId="2" type="noConversion"/>
  </si>
  <si>
    <t>송동 692</t>
    <phoneticPr fontId="2" type="noConversion"/>
  </si>
  <si>
    <t>송동 693</t>
    <phoneticPr fontId="2" type="noConversion"/>
  </si>
  <si>
    <t>송동 694</t>
    <phoneticPr fontId="2" type="noConversion"/>
  </si>
  <si>
    <t>송산동 200-32</t>
    <phoneticPr fontId="2" type="noConversion"/>
  </si>
  <si>
    <t>송산동 222</t>
    <phoneticPr fontId="2" type="noConversion"/>
  </si>
  <si>
    <t>송산동 261</t>
    <phoneticPr fontId="2" type="noConversion"/>
  </si>
  <si>
    <t>송산동 197-3</t>
    <phoneticPr fontId="2" type="noConversion"/>
  </si>
  <si>
    <t>육일리 726</t>
    <phoneticPr fontId="2" type="noConversion"/>
  </si>
  <si>
    <t>신동 898</t>
    <phoneticPr fontId="2" type="noConversion"/>
  </si>
  <si>
    <t>신동 885</t>
    <phoneticPr fontId="2" type="noConversion"/>
  </si>
  <si>
    <t>신동 874</t>
    <phoneticPr fontId="2" type="noConversion"/>
  </si>
  <si>
    <t>신동 815</t>
    <phoneticPr fontId="2" type="noConversion"/>
  </si>
  <si>
    <t>신동 736</t>
    <phoneticPr fontId="2" type="noConversion"/>
  </si>
  <si>
    <t>신동 735</t>
    <phoneticPr fontId="2" type="noConversion"/>
  </si>
  <si>
    <t>신동 740</t>
    <phoneticPr fontId="2" type="noConversion"/>
  </si>
  <si>
    <t>신동 739</t>
    <phoneticPr fontId="2" type="noConversion"/>
  </si>
  <si>
    <t>신동 718</t>
    <phoneticPr fontId="2" type="noConversion"/>
  </si>
  <si>
    <t>신동 729</t>
    <phoneticPr fontId="2" type="noConversion"/>
  </si>
  <si>
    <t>신동 822</t>
    <phoneticPr fontId="2" type="noConversion"/>
  </si>
  <si>
    <t>안녕동 49-6</t>
    <phoneticPr fontId="2" type="noConversion"/>
  </si>
  <si>
    <t>안녕동 2</t>
    <phoneticPr fontId="2" type="noConversion"/>
  </si>
  <si>
    <t>안녕동 210</t>
    <phoneticPr fontId="2" type="noConversion"/>
  </si>
  <si>
    <t>안녕동 211</t>
    <phoneticPr fontId="2" type="noConversion"/>
  </si>
  <si>
    <t>안녕동 212</t>
    <phoneticPr fontId="2" type="noConversion"/>
  </si>
  <si>
    <t>안녕동 223</t>
    <phoneticPr fontId="2" type="noConversion"/>
  </si>
  <si>
    <t>안녕동 245</t>
    <phoneticPr fontId="2" type="noConversion"/>
  </si>
  <si>
    <t>안녕동 246</t>
    <phoneticPr fontId="2" type="noConversion"/>
  </si>
  <si>
    <t>영천동 651-1397</t>
    <phoneticPr fontId="2" type="noConversion"/>
  </si>
  <si>
    <t>영천동 665</t>
    <phoneticPr fontId="2" type="noConversion"/>
  </si>
  <si>
    <t>영천동 672</t>
    <phoneticPr fontId="2" type="noConversion"/>
  </si>
  <si>
    <t>영천동 716</t>
    <phoneticPr fontId="2" type="noConversion"/>
  </si>
  <si>
    <t>영천동 677</t>
    <phoneticPr fontId="2" type="noConversion"/>
  </si>
  <si>
    <t>영천동 720</t>
    <phoneticPr fontId="2" type="noConversion"/>
  </si>
  <si>
    <t>영천동 788</t>
    <phoneticPr fontId="2" type="noConversion"/>
  </si>
  <si>
    <t>영천동 662</t>
    <phoneticPr fontId="2" type="noConversion"/>
  </si>
  <si>
    <t>영천동 670</t>
    <phoneticPr fontId="2" type="noConversion"/>
  </si>
  <si>
    <t>영천동 879</t>
    <phoneticPr fontId="2" type="noConversion"/>
  </si>
  <si>
    <t>영천동 892</t>
    <phoneticPr fontId="2" type="noConversion"/>
  </si>
  <si>
    <t>영천동 884</t>
    <phoneticPr fontId="2" type="noConversion"/>
  </si>
  <si>
    <t>영천동 861</t>
    <phoneticPr fontId="2" type="noConversion"/>
  </si>
  <si>
    <t>031-225-5003</t>
    <phoneticPr fontId="2" type="noConversion"/>
  </si>
  <si>
    <t>031-225-5004</t>
    <phoneticPr fontId="2" type="noConversion"/>
  </si>
  <si>
    <t>위탁관리</t>
    <phoneticPr fontId="2" type="noConversion"/>
  </si>
  <si>
    <t>비봉 킹덤시티</t>
    <phoneticPr fontId="2" type="noConversion"/>
  </si>
  <si>
    <t>경기도 화성시 효행구 비봉면 양노로 93</t>
    <phoneticPr fontId="10" type="noConversion"/>
  </si>
  <si>
    <t>양노리 264-17</t>
    <phoneticPr fontId="2" type="noConversion"/>
  </si>
  <si>
    <t>연면적(㎡)</t>
    <phoneticPr fontId="2" type="noConversion"/>
  </si>
  <si>
    <t>경기도 화성시 만세구 수노을1로 148(송산그린시티 EAB8블록)</t>
    <phoneticPr fontId="2" type="noConversion"/>
  </si>
  <si>
    <t>경기도 화성시 만세구 수노을1로 108(송산그린시티 EAB9블록)</t>
    <phoneticPr fontId="2" type="noConversion"/>
  </si>
  <si>
    <t>031-357-3863</t>
    <phoneticPr fontId="2" type="noConversion"/>
  </si>
  <si>
    <t>관리사무소 
연락처</t>
    <phoneticPr fontId="2" type="noConversion"/>
  </si>
  <si>
    <t>031-355-2132</t>
    <phoneticPr fontId="2" type="noConversion"/>
  </si>
  <si>
    <t>경기도 화성시 효행구 봉담읍 동화서북안길 50
(화성 봉담 동화지구 도시개발구역 A-3블록)</t>
    <phoneticPr fontId="2" type="noConversion"/>
  </si>
  <si>
    <t>경기도 화성시 효행구 봉담읍 동화서북안길 70
(화성 봉담 동화지구 도시개발구역 A-1블록)</t>
    <phoneticPr fontId="2" type="noConversion"/>
  </si>
  <si>
    <t>경기도 화성시 효행구 봉담읍 동화서북안길 51
(화성봉담 동화지구 2BL)</t>
    <phoneticPr fontId="2" type="noConversion"/>
  </si>
  <si>
    <t>기산동 370(466)</t>
    <phoneticPr fontId="2" type="noConversion"/>
  </si>
  <si>
    <t>경기도 화성시 병점구 동탄지성로 294</t>
    <phoneticPr fontId="2" type="noConversion"/>
  </si>
  <si>
    <t>기산동 468</t>
    <phoneticPr fontId="2" type="noConversion"/>
  </si>
  <si>
    <t>경기도 화성시 병점구 10용사로 284</t>
    <phoneticPr fontId="2" type="noConversion"/>
  </si>
  <si>
    <t>능동 1041</t>
    <phoneticPr fontId="2" type="noConversion"/>
  </si>
  <si>
    <t>진안동 935 / 936</t>
    <phoneticPr fontId="2" type="noConversion"/>
  </si>
  <si>
    <t>경기도 화성시 병점구 병점중앙로 204 / 병점4로37</t>
    <phoneticPr fontId="2" type="noConversion"/>
  </si>
  <si>
    <t>59,065.64 / 16,932.34</t>
    <phoneticPr fontId="2" type="noConversion"/>
  </si>
  <si>
    <t>여울동 992</t>
    <phoneticPr fontId="2" type="noConversion"/>
  </si>
  <si>
    <t>위탁관리</t>
    <phoneticPr fontId="2" type="noConversion"/>
  </si>
  <si>
    <t>031-221-9737</t>
    <phoneticPr fontId="2" type="noConversion"/>
  </si>
  <si>
    <t>031-613-2596</t>
    <phoneticPr fontId="2" type="noConversion"/>
  </si>
  <si>
    <t>031-8015-1337</t>
    <phoneticPr fontId="2" type="noConversion"/>
  </si>
  <si>
    <t>031-8015-2414</t>
    <phoneticPr fontId="2" type="noConversion"/>
  </si>
  <si>
    <t>031-8015-2361</t>
    <phoneticPr fontId="2" type="noConversion"/>
  </si>
  <si>
    <t>031-613-4036</t>
    <phoneticPr fontId="2" type="noConversion"/>
  </si>
  <si>
    <t>031-613-5186</t>
    <phoneticPr fontId="2" type="noConversion"/>
  </si>
  <si>
    <t>031-8015-3223</t>
    <phoneticPr fontId="2" type="noConversion"/>
  </si>
  <si>
    <t>031-378-3540</t>
    <phoneticPr fontId="2" type="noConversion"/>
  </si>
  <si>
    <t>031-8077-4705</t>
    <phoneticPr fontId="2" type="noConversion"/>
  </si>
  <si>
    <t>031-8005-8356</t>
    <phoneticPr fontId="2" type="noConversion"/>
  </si>
  <si>
    <t>031-372-3319</t>
    <phoneticPr fontId="2" type="noConversion"/>
  </si>
  <si>
    <t>031-376-8628</t>
    <phoneticPr fontId="2" type="noConversion"/>
  </si>
  <si>
    <t>남양리 631-1</t>
    <phoneticPr fontId="2" type="noConversion"/>
  </si>
  <si>
    <t>남양리 2421</t>
    <phoneticPr fontId="2" type="noConversion"/>
  </si>
  <si>
    <t>남양리 632-2</t>
    <phoneticPr fontId="2" type="noConversion"/>
  </si>
  <si>
    <t>두곡리 590</t>
    <phoneticPr fontId="2" type="noConversion"/>
  </si>
  <si>
    <t>사강리 579-3</t>
    <phoneticPr fontId="2" type="noConversion"/>
  </si>
  <si>
    <t>사강리 579-1</t>
    <phoneticPr fontId="2" type="noConversion"/>
  </si>
  <si>
    <t>사강리 636-3</t>
    <phoneticPr fontId="2" type="noConversion"/>
  </si>
  <si>
    <t>조암리 196</t>
    <phoneticPr fontId="2" type="noConversion"/>
  </si>
  <si>
    <t>조암리 362-1</t>
    <phoneticPr fontId="2" type="noConversion"/>
  </si>
  <si>
    <t>조암리 365-1</t>
    <phoneticPr fontId="2" type="noConversion"/>
  </si>
  <si>
    <t>조암리 200-4</t>
    <phoneticPr fontId="2" type="noConversion"/>
  </si>
  <si>
    <t>조암리 363</t>
    <phoneticPr fontId="2" type="noConversion"/>
  </si>
  <si>
    <t>조암리 194-12</t>
    <phoneticPr fontId="2" type="noConversion"/>
  </si>
  <si>
    <t>평리 49-4</t>
    <phoneticPr fontId="2" type="noConversion"/>
  </si>
  <si>
    <t>장짐리 277-5</t>
    <phoneticPr fontId="2" type="noConversion"/>
  </si>
  <si>
    <t>장짐리 277-3</t>
    <phoneticPr fontId="2" type="noConversion"/>
  </si>
  <si>
    <t>장짐리 243-3</t>
    <phoneticPr fontId="2" type="noConversion"/>
  </si>
  <si>
    <t>새솔동 163</t>
    <phoneticPr fontId="2" type="noConversion"/>
  </si>
  <si>
    <t>새솔동 164</t>
    <phoneticPr fontId="2" type="noConversion"/>
  </si>
  <si>
    <t>장짐리 277-7</t>
    <phoneticPr fontId="2" type="noConversion"/>
  </si>
  <si>
    <t>천천리 92</t>
    <phoneticPr fontId="2" type="noConversion"/>
  </si>
  <si>
    <t>와우리 70-4</t>
    <phoneticPr fontId="2" type="noConversion"/>
  </si>
  <si>
    <t>수영리 649-3</t>
    <phoneticPr fontId="2" type="noConversion"/>
  </si>
  <si>
    <t>와우리 24-1</t>
    <phoneticPr fontId="2" type="noConversion"/>
  </si>
  <si>
    <t>와우리 240</t>
    <phoneticPr fontId="2" type="noConversion"/>
  </si>
  <si>
    <t>양노리 279-2</t>
    <phoneticPr fontId="2" type="noConversion"/>
  </si>
  <si>
    <t>양노리 281-2</t>
    <phoneticPr fontId="2" type="noConversion"/>
  </si>
  <si>
    <t>병점동 396-3</t>
    <phoneticPr fontId="2" type="noConversion"/>
  </si>
  <si>
    <t>송산동 97-15</t>
    <phoneticPr fontId="2" type="noConversion"/>
  </si>
  <si>
    <t>송산동 97-129</t>
    <phoneticPr fontId="2" type="noConversion"/>
  </si>
  <si>
    <t>송산동 97-2</t>
    <phoneticPr fontId="2" type="noConversion"/>
  </si>
  <si>
    <t>송산동 98-2</t>
    <phoneticPr fontId="2" type="noConversion"/>
  </si>
  <si>
    <t>송산동 223</t>
    <phoneticPr fontId="2" type="noConversion"/>
  </si>
  <si>
    <t>안녕동 188-249</t>
    <phoneticPr fontId="2" type="noConversion"/>
  </si>
  <si>
    <t>진안동 524-9</t>
    <phoneticPr fontId="2" type="noConversion"/>
  </si>
  <si>
    <t>진안동 524-7</t>
    <phoneticPr fontId="2" type="noConversion"/>
  </si>
  <si>
    <t>진안동 936</t>
    <phoneticPr fontId="2" type="noConversion"/>
  </si>
  <si>
    <t>반송동 93-6</t>
    <phoneticPr fontId="2" type="noConversion"/>
  </si>
  <si>
    <t>반송동 93-8</t>
    <phoneticPr fontId="2" type="noConversion"/>
  </si>
  <si>
    <t>반송동 106-7</t>
    <phoneticPr fontId="2" type="noConversion"/>
  </si>
  <si>
    <t>반송동 90-2</t>
    <phoneticPr fontId="2" type="noConversion"/>
  </si>
  <si>
    <t>반송동 90-9</t>
    <phoneticPr fontId="2" type="noConversion"/>
  </si>
  <si>
    <t>반송동 106-1</t>
    <phoneticPr fontId="2" type="noConversion"/>
  </si>
  <si>
    <t>반송동 201</t>
    <phoneticPr fontId="2" type="noConversion"/>
  </si>
  <si>
    <t>여울동 1018</t>
    <phoneticPr fontId="2" type="noConversion"/>
  </si>
  <si>
    <t>여울동 1012</t>
    <phoneticPr fontId="2" type="noConversion"/>
  </si>
  <si>
    <t>여울동 993</t>
    <phoneticPr fontId="2" type="noConversion"/>
  </si>
  <si>
    <t>장지동 978</t>
    <phoneticPr fontId="2" type="noConversion"/>
  </si>
  <si>
    <t>영천동 893</t>
    <phoneticPr fontId="2" type="noConversion"/>
  </si>
  <si>
    <t>연면적(㎡)</t>
    <phoneticPr fontId="2" type="noConversion"/>
  </si>
  <si>
    <t>남양리 1831</t>
    <phoneticPr fontId="2" type="noConversion"/>
  </si>
  <si>
    <t>구포리 1556
(구포리 867-2)</t>
    <phoneticPr fontId="2" type="noConversion"/>
  </si>
  <si>
    <t>구포리 1558
(구포리 874-2)</t>
    <phoneticPr fontId="2" type="noConversion"/>
  </si>
  <si>
    <t>진안동 524-3</t>
    <phoneticPr fontId="2" type="noConversion"/>
  </si>
  <si>
    <t>동탄신도시 금강펜테리움7차 센트럴파크</t>
    <phoneticPr fontId="2" type="noConversion"/>
  </si>
  <si>
    <t>경기도 화성시 동탄구 동탄신리천로8길 17</t>
    <phoneticPr fontId="2" type="noConversion"/>
  </si>
  <si>
    <t>신동 820</t>
    <phoneticPr fontId="2" type="noConversion"/>
  </si>
  <si>
    <t>031-372-7169</t>
    <phoneticPr fontId="2" type="noConversion"/>
  </si>
  <si>
    <t>위탁관리</t>
    <phoneticPr fontId="2" type="noConversion"/>
  </si>
  <si>
    <t>공동주택현황[의무관리단지] 2026. 10. 1. 기준 (329개 단지)</t>
    <phoneticPr fontId="2" type="noConversion"/>
  </si>
  <si>
    <t>공동주택현황[비의무관리단지] 2026. 10. 1. 기준 (53개 단지)</t>
    <phoneticPr fontId="2" type="noConversion"/>
  </si>
  <si>
    <t>공동주택현황[임대주택] 2026. 10. 1. 기준 (95개 단지)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</si>
</sst>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#,##0.00_);[Red]\(#,##0.0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20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176" fontId="0" fillId="3" borderId="3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" fontId="0" fillId="7" borderId="0" xfId="0" applyNumberFormat="1" applyFill="1" applyAlignment="1">
      <alignment horizontal="center" vertical="center"/>
    </xf>
    <xf numFmtId="3" fontId="6" fillId="7" borderId="0" xfId="0" applyNumberFormat="1" applyFont="1" applyFill="1" applyAlignment="1">
      <alignment horizontal="center" vertical="center"/>
    </xf>
    <xf numFmtId="3" fontId="0" fillId="7" borderId="0" xfId="0" applyNumberFormat="1" applyFill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8" xfId="0" applyBorder="1">
      <alignment vertical="center"/>
    </xf>
    <xf numFmtId="3" fontId="0" fillId="0" borderId="8" xfId="0" applyNumberFormat="1" applyBorder="1">
      <alignment vertical="center"/>
    </xf>
    <xf numFmtId="3" fontId="0" fillId="0" borderId="10" xfId="0" applyNumberFormat="1" applyBorder="1">
      <alignment vertical="center"/>
    </xf>
    <xf numFmtId="3" fontId="0" fillId="0" borderId="11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6" fillId="0" borderId="1" xfId="0" applyFont="1" applyBorder="1">
      <alignment vertical="center"/>
    </xf>
    <xf numFmtId="0" fontId="6" fillId="0" borderId="8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9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>
      <alignment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Border="1">
      <alignment vertical="center"/>
    </xf>
    <xf numFmtId="49" fontId="3" fillId="0" borderId="3" xfId="2" applyNumberFormat="1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7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9" fontId="3" fillId="6" borderId="1" xfId="1" applyFont="1" applyFill="1" applyBorder="1" applyAlignment="1">
      <alignment horizontal="center" vertical="center"/>
    </xf>
    <xf numFmtId="9" fontId="3" fillId="5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9" fontId="3" fillId="4" borderId="1" xfId="1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8" fillId="3" borderId="3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3" fontId="0" fillId="7" borderId="0" xfId="0" applyNumberFormat="1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5" borderId="7" xfId="0" applyFill="1" applyBorder="1">
      <alignment vertical="center"/>
    </xf>
    <xf numFmtId="0" fontId="0" fillId="4" borderId="7" xfId="0" applyFill="1" applyBorder="1">
      <alignment vertical="center"/>
    </xf>
    <xf numFmtId="0" fontId="0" fillId="6" borderId="9" xfId="0" applyFill="1" applyBorder="1">
      <alignment vertical="center"/>
    </xf>
    <xf numFmtId="0" fontId="0" fillId="10" borderId="7" xfId="0" applyFill="1" applyBorder="1">
      <alignment vertical="center"/>
    </xf>
    <xf numFmtId="0" fontId="3" fillId="10" borderId="3" xfId="0" applyFont="1" applyFill="1" applyBorder="1" applyAlignment="1">
      <alignment horizontal="center" vertical="center"/>
    </xf>
    <xf numFmtId="9" fontId="3" fillId="10" borderId="1" xfId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11" fillId="0" borderId="3" xfId="3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vertical="center" shrinkToFit="1"/>
    </xf>
    <xf numFmtId="14" fontId="3" fillId="4" borderId="3" xfId="0" applyNumberFormat="1" applyFont="1" applyFill="1" applyBorder="1" applyAlignment="1">
      <alignment horizontal="center" vertical="center"/>
    </xf>
    <xf numFmtId="0" fontId="0" fillId="4" borderId="13" xfId="0" applyFill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3" xfId="0" applyFill="1" applyBorder="1">
      <alignment vertical="center"/>
    </xf>
    <xf numFmtId="0" fontId="14" fillId="0" borderId="3" xfId="0" applyFont="1" applyFill="1" applyBorder="1">
      <alignment vertical="center"/>
    </xf>
    <xf numFmtId="178" fontId="0" fillId="2" borderId="1" xfId="0" applyNumberFormat="1" applyFont="1" applyFill="1" applyBorder="1" applyAlignment="1">
      <alignment horizontal="center" vertical="center"/>
    </xf>
    <xf numFmtId="178" fontId="0" fillId="3" borderId="3" xfId="0" applyNumberFormat="1" applyFont="1" applyFill="1" applyBorder="1" applyAlignment="1">
      <alignment horizontal="center" vertical="center"/>
    </xf>
    <xf numFmtId="178" fontId="3" fillId="3" borderId="3" xfId="0" applyNumberFormat="1" applyFont="1" applyFill="1" applyBorder="1" applyAlignment="1">
      <alignment horizontal="center" vertical="center"/>
    </xf>
    <xf numFmtId="178" fontId="0" fillId="0" borderId="0" xfId="0" applyNumberFormat="1" applyFont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178" fontId="3" fillId="0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178" fontId="0" fillId="7" borderId="0" xfId="0" applyNumberFormat="1" applyFont="1" applyFill="1" applyAlignment="1">
      <alignment horizontal="center" vertical="center"/>
    </xf>
    <xf numFmtId="178" fontId="6" fillId="2" borderId="12" xfId="0" applyNumberFormat="1" applyFont="1" applyFill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7" borderId="0" xfId="0" applyNumberFormat="1" applyFill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8" fontId="0" fillId="3" borderId="3" xfId="0" applyNumberFormat="1" applyFill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178" fontId="0" fillId="2" borderId="1" xfId="0" applyNumberForma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78" fontId="0" fillId="3" borderId="1" xfId="0" applyNumberFormat="1" applyFont="1" applyFill="1" applyBorder="1" applyAlignment="1">
      <alignment horizontal="center" vertical="center"/>
    </xf>
    <xf numFmtId="178" fontId="0" fillId="3" borderId="1" xfId="0" applyNumberFormat="1" applyFill="1" applyBorder="1" applyAlignment="1">
      <alignment horizontal="center" vertical="center"/>
    </xf>
    <xf numFmtId="178" fontId="11" fillId="3" borderId="1" xfId="0" applyNumberFormat="1" applyFont="1" applyFill="1" applyBorder="1" applyAlignment="1">
      <alignment horizontal="center" vertical="center" wrapText="1"/>
    </xf>
    <xf numFmtId="178" fontId="3" fillId="3" borderId="1" xfId="0" applyNumberFormat="1" applyFont="1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0" fillId="0" borderId="0" xfId="0" applyNumberFormat="1">
      <alignment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3" borderId="15" xfId="0" applyNumberFormat="1" applyFont="1" applyFill="1" applyBorder="1" applyAlignment="1">
      <alignment horizontal="center" vertical="center"/>
    </xf>
    <xf numFmtId="178" fontId="3" fillId="3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4" fontId="3" fillId="3" borderId="15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  <xf numFmtId="176" fontId="0" fillId="4" borderId="3" xfId="0" applyNumberFormat="1" applyFont="1" applyFill="1" applyBorder="1" applyAlignment="1">
      <alignment horizontal="center" vertical="center"/>
    </xf>
  </cellXfs>
  <cellStyles count="4">
    <cellStyle name="백분율" xfId="1" builtinId="5"/>
    <cellStyle name="표준" xfId="0" builtinId="0"/>
    <cellStyle name="표준 2" xfId="2" xr:uid="{AF365266-C010-414B-8807-23227BEE34FD}"/>
    <cellStyle name="표준_비의무관리단지" xfId="3" xr:uid="{AD7E23D6-657A-4DC5-806D-A2AA04A62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52683-121B-4D2D-81E8-6B9AAA51FA07}">
  <dimension ref="B2:F35"/>
  <sheetViews>
    <sheetView tabSelected="1" workbookViewId="0">
      <selection activeCell="B3" sqref="B3:F3"/>
    </sheetView>
  </sheetViews>
  <sheetFormatPr defaultRowHeight="16.5" x14ac:dyDescent="0.3"/>
  <cols>
    <col min="3" max="3" width="14.5" customWidth="1"/>
    <col min="4" max="4" width="18.25" customWidth="1"/>
    <col min="5" max="5" width="12.375" customWidth="1"/>
  </cols>
  <sheetData>
    <row r="2" spans="2:6" ht="17.25" thickBot="1" x14ac:dyDescent="0.35"/>
    <row r="3" spans="2:6" ht="26.25" x14ac:dyDescent="0.3">
      <c r="B3" s="195" t="s">
        <v>1254</v>
      </c>
      <c r="C3" s="196"/>
      <c r="D3" s="196"/>
      <c r="E3" s="196"/>
      <c r="F3" s="197"/>
    </row>
    <row r="4" spans="2:6" x14ac:dyDescent="0.3">
      <c r="B4" s="81" t="s">
        <v>1255</v>
      </c>
      <c r="C4" s="79" t="s">
        <v>1256</v>
      </c>
      <c r="D4" s="79" t="s">
        <v>1257</v>
      </c>
      <c r="E4" s="79" t="s">
        <v>1260</v>
      </c>
      <c r="F4" s="80" t="s">
        <v>1261</v>
      </c>
    </row>
    <row r="5" spans="2:6" x14ac:dyDescent="0.3">
      <c r="B5" s="81" t="s">
        <v>1258</v>
      </c>
      <c r="C5" s="72">
        <f>의무관리단지!A332</f>
        <v>329</v>
      </c>
      <c r="D5" s="72">
        <f>비의무관리단지!A56</f>
        <v>53</v>
      </c>
      <c r="E5" s="72">
        <f>임대주택!A98</f>
        <v>95</v>
      </c>
      <c r="F5" s="74">
        <f>SUM(C5:E5)</f>
        <v>477</v>
      </c>
    </row>
    <row r="6" spans="2:6" ht="17.25" thickBot="1" x14ac:dyDescent="0.35">
      <c r="B6" s="82" t="s">
        <v>1259</v>
      </c>
      <c r="C6" s="75">
        <f>의무관리단지!N332-의무관리단지!O332</f>
        <v>230735</v>
      </c>
      <c r="D6" s="75">
        <f>비의무관리단지!N56</f>
        <v>4903</v>
      </c>
      <c r="E6" s="75">
        <f>의무관리단지!O332+임대주택!N98</f>
        <v>79383</v>
      </c>
      <c r="F6" s="76">
        <f>SUM(C6:E6)</f>
        <v>315021</v>
      </c>
    </row>
    <row r="9" spans="2:6" ht="17.25" hidden="1" thickBot="1" x14ac:dyDescent="0.35"/>
    <row r="10" spans="2:6" ht="26.25" hidden="1" x14ac:dyDescent="0.3">
      <c r="B10" s="195" t="s">
        <v>1262</v>
      </c>
      <c r="C10" s="196"/>
      <c r="D10" s="196"/>
      <c r="E10" s="196"/>
      <c r="F10" s="197"/>
    </row>
    <row r="11" spans="2:6" hidden="1" x14ac:dyDescent="0.3">
      <c r="B11" s="83" t="s">
        <v>1255</v>
      </c>
      <c r="C11" s="79" t="s">
        <v>1256</v>
      </c>
      <c r="D11" s="79" t="s">
        <v>1257</v>
      </c>
      <c r="E11" s="79" t="s">
        <v>1260</v>
      </c>
      <c r="F11" s="80" t="s">
        <v>1261</v>
      </c>
    </row>
    <row r="12" spans="2:6" hidden="1" x14ac:dyDescent="0.3">
      <c r="B12" s="83" t="s">
        <v>1261</v>
      </c>
      <c r="C12" s="71">
        <f>SUM(C13:C15)</f>
        <v>329</v>
      </c>
      <c r="D12" s="71">
        <f t="shared" ref="D12:E12" si="0">SUM(D13:D15)</f>
        <v>51</v>
      </c>
      <c r="E12" s="71">
        <f t="shared" si="0"/>
        <v>95</v>
      </c>
      <c r="F12" s="73">
        <f>SUM(F13:F15)</f>
        <v>475</v>
      </c>
    </row>
    <row r="13" spans="2:6" hidden="1" x14ac:dyDescent="0.3">
      <c r="B13" s="84" t="s">
        <v>1265</v>
      </c>
      <c r="C13" s="71">
        <f>COUNTIF(의무관리단지!B3:B331,"서부권")</f>
        <v>104</v>
      </c>
      <c r="D13" s="71">
        <f>COUNTIF(비의무관리단지!B3:B53,"서부권")</f>
        <v>28</v>
      </c>
      <c r="E13" s="71">
        <f>COUNTIF(임대주택!B3:B97,"서부권")</f>
        <v>48</v>
      </c>
      <c r="F13" s="73">
        <f>SUM(C13:E13)</f>
        <v>180</v>
      </c>
    </row>
    <row r="14" spans="2:6" hidden="1" x14ac:dyDescent="0.3">
      <c r="B14" s="85" t="s">
        <v>1263</v>
      </c>
      <c r="C14" s="71">
        <f>COUNTIF(의무관리단지!B3:B331,"동부권")</f>
        <v>77</v>
      </c>
      <c r="D14" s="71">
        <f>COUNTIF(비의무관리단지!B3:B53,"동부권")</f>
        <v>11</v>
      </c>
      <c r="E14" s="71">
        <f>COUNTIF(임대주택!B3:B95,"동부권")</f>
        <v>10</v>
      </c>
      <c r="F14" s="73">
        <f t="shared" ref="F14:F15" si="1">SUM(C14:E14)</f>
        <v>98</v>
      </c>
    </row>
    <row r="15" spans="2:6" ht="17.25" hidden="1" thickBot="1" x14ac:dyDescent="0.35">
      <c r="B15" s="86" t="s">
        <v>1264</v>
      </c>
      <c r="C15" s="77">
        <f>COUNTIF(의무관리단지!B3:B331,"동탄권")</f>
        <v>148</v>
      </c>
      <c r="D15" s="77">
        <f>COUNTIF(비의무관리단지!B3:B53,"동탄권")</f>
        <v>12</v>
      </c>
      <c r="E15" s="77">
        <f>COUNTIF(임대주택!B3:B95,"동탄권")</f>
        <v>37</v>
      </c>
      <c r="F15" s="78">
        <f t="shared" si="1"/>
        <v>197</v>
      </c>
    </row>
    <row r="16" spans="2:6" hidden="1" x14ac:dyDescent="0.3"/>
    <row r="17" spans="2:6" ht="17.25" thickBot="1" x14ac:dyDescent="0.35"/>
    <row r="18" spans="2:6" ht="26.25" x14ac:dyDescent="0.3">
      <c r="B18" s="195" t="s">
        <v>1262</v>
      </c>
      <c r="C18" s="196"/>
      <c r="D18" s="196"/>
      <c r="E18" s="196"/>
      <c r="F18" s="197"/>
    </row>
    <row r="19" spans="2:6" x14ac:dyDescent="0.3">
      <c r="B19" s="83" t="s">
        <v>1255</v>
      </c>
      <c r="C19" s="79" t="s">
        <v>1256</v>
      </c>
      <c r="D19" s="79" t="s">
        <v>1257</v>
      </c>
      <c r="E19" s="79" t="s">
        <v>1260</v>
      </c>
      <c r="F19" s="80" t="s">
        <v>1261</v>
      </c>
    </row>
    <row r="20" spans="2:6" x14ac:dyDescent="0.3">
      <c r="B20" s="83" t="s">
        <v>1261</v>
      </c>
      <c r="C20" s="71">
        <f>SUM(C21:C24)</f>
        <v>329</v>
      </c>
      <c r="D20" s="71">
        <f t="shared" ref="D20:F20" si="2">SUM(D21:D24)</f>
        <v>53</v>
      </c>
      <c r="E20" s="71">
        <f t="shared" si="2"/>
        <v>95</v>
      </c>
      <c r="F20" s="73">
        <f t="shared" si="2"/>
        <v>477</v>
      </c>
    </row>
    <row r="21" spans="2:6" x14ac:dyDescent="0.3">
      <c r="B21" s="130" t="s">
        <v>1485</v>
      </c>
      <c r="C21" s="71">
        <f>COUNTIF(의무관리단지!C3:C331,"만세구")</f>
        <v>59</v>
      </c>
      <c r="D21" s="71">
        <f>COUNTIF(비의무관리단지!C3:C55,"만세구")</f>
        <v>22</v>
      </c>
      <c r="E21" s="71">
        <f>COUNTIF(임대주택!C3:C97,"만세구")</f>
        <v>32</v>
      </c>
      <c r="F21" s="73">
        <f>SUM(C21:E21)</f>
        <v>113</v>
      </c>
    </row>
    <row r="22" spans="2:6" x14ac:dyDescent="0.3">
      <c r="B22" s="133" t="s">
        <v>1486</v>
      </c>
      <c r="C22" s="71">
        <f>COUNTIF(의무관리단지!C3:C331,"효행구")</f>
        <v>54</v>
      </c>
      <c r="D22" s="71">
        <f>COUNTIF(비의무관리단지!C3:C55,"효행구")</f>
        <v>9</v>
      </c>
      <c r="E22" s="71">
        <f>COUNTIF(임대주택!C3:C97,"효행구")</f>
        <v>16</v>
      </c>
      <c r="F22" s="73">
        <f t="shared" ref="F22:F23" si="3">SUM(C22:E22)</f>
        <v>79</v>
      </c>
    </row>
    <row r="23" spans="2:6" x14ac:dyDescent="0.3">
      <c r="B23" s="131" t="s">
        <v>1487</v>
      </c>
      <c r="C23" s="71">
        <f>COUNTIF(의무관리단지!C3:C331,"병점구")</f>
        <v>68</v>
      </c>
      <c r="D23" s="71">
        <f>COUNTIF(비의무관리단지!C3:C55,"병점구")</f>
        <v>10</v>
      </c>
      <c r="E23" s="71">
        <f>COUNTIF(임대주택!C3:C97,"병점구")</f>
        <v>10</v>
      </c>
      <c r="F23" s="73">
        <f t="shared" si="3"/>
        <v>88</v>
      </c>
    </row>
    <row r="24" spans="2:6" ht="17.25" thickBot="1" x14ac:dyDescent="0.35">
      <c r="B24" s="132" t="s">
        <v>1488</v>
      </c>
      <c r="C24" s="77">
        <f>COUNTIF(의무관리단지!C3:C331,"동탄구")</f>
        <v>148</v>
      </c>
      <c r="D24" s="77">
        <f>COUNTIF(비의무관리단지!C3:C55,"동탄구")</f>
        <v>12</v>
      </c>
      <c r="E24" s="77">
        <f>COUNTIF(임대주택!C3:C97,"동탄구")</f>
        <v>37</v>
      </c>
      <c r="F24" s="78">
        <f>SUM(C24:E24)</f>
        <v>197</v>
      </c>
    </row>
    <row r="26" spans="2:6" hidden="1" x14ac:dyDescent="0.3"/>
    <row r="27" spans="2:6" ht="17.25" hidden="1" thickBot="1" x14ac:dyDescent="0.35">
      <c r="B27" t="s">
        <v>1515</v>
      </c>
    </row>
    <row r="28" spans="2:6" ht="26.25" hidden="1" x14ac:dyDescent="0.3">
      <c r="B28" s="195" t="s">
        <v>1514</v>
      </c>
      <c r="C28" s="196"/>
      <c r="D28" s="196"/>
      <c r="E28" s="196"/>
      <c r="F28" s="197"/>
    </row>
    <row r="29" spans="2:6" hidden="1" x14ac:dyDescent="0.3">
      <c r="B29" s="83" t="s">
        <v>1255</v>
      </c>
      <c r="C29" s="79" t="s">
        <v>1256</v>
      </c>
      <c r="D29" s="79" t="s">
        <v>1257</v>
      </c>
      <c r="E29" s="79" t="s">
        <v>1260</v>
      </c>
      <c r="F29" s="80" t="s">
        <v>1261</v>
      </c>
    </row>
    <row r="30" spans="2:6" hidden="1" x14ac:dyDescent="0.3">
      <c r="B30" s="83" t="s">
        <v>1261</v>
      </c>
      <c r="C30" s="71">
        <f>SUM(C31:C34)</f>
        <v>319</v>
      </c>
      <c r="D30" s="71">
        <f t="shared" ref="D30:F30" si="4">SUM(D31:D34)</f>
        <v>43</v>
      </c>
      <c r="E30" s="71">
        <f t="shared" si="4"/>
        <v>85</v>
      </c>
      <c r="F30" s="73">
        <f t="shared" si="4"/>
        <v>447</v>
      </c>
    </row>
    <row r="31" spans="2:6" hidden="1" x14ac:dyDescent="0.3">
      <c r="B31" s="130" t="s">
        <v>1468</v>
      </c>
      <c r="C31" s="71">
        <f>COUNTIF(의무관리단지!C13:C341,"만세구")</f>
        <v>59</v>
      </c>
      <c r="D31" s="71">
        <f>COUNTIF(비의무관리단지!C13:C65,"만세구")</f>
        <v>18</v>
      </c>
      <c r="E31" s="71">
        <f>COUNTIF(임대주택!C13:C107,"만세구")</f>
        <v>23</v>
      </c>
      <c r="F31" s="73">
        <f>SUM(C31:E31)</f>
        <v>100</v>
      </c>
    </row>
    <row r="32" spans="2:6" hidden="1" x14ac:dyDescent="0.3">
      <c r="B32" s="133" t="s">
        <v>1472</v>
      </c>
      <c r="C32" s="71">
        <f>COUNTIF(의무관리단지!C13:C341,"효행구")</f>
        <v>49</v>
      </c>
      <c r="D32" s="71">
        <f>COUNTIF(비의무관리단지!C13:C65,"효행구")</f>
        <v>7</v>
      </c>
      <c r="E32" s="71">
        <f>COUNTIF(임대주택!C13:C107,"효행구")</f>
        <v>16</v>
      </c>
      <c r="F32" s="73">
        <f t="shared" ref="F32:F33" si="5">SUM(C32:E32)</f>
        <v>72</v>
      </c>
    </row>
    <row r="33" spans="2:6" hidden="1" x14ac:dyDescent="0.3">
      <c r="B33" s="131" t="s">
        <v>1471</v>
      </c>
      <c r="C33" s="71">
        <f>COUNTIF(의무관리단지!C13:C341,"병점구")</f>
        <v>63</v>
      </c>
      <c r="D33" s="71">
        <f>COUNTIF(비의무관리단지!C13:C65,"병점구")</f>
        <v>10</v>
      </c>
      <c r="E33" s="71">
        <f>COUNTIF(임대주택!C13:C107,"병점구")</f>
        <v>9</v>
      </c>
      <c r="F33" s="73">
        <f t="shared" si="5"/>
        <v>82</v>
      </c>
    </row>
    <row r="34" spans="2:6" ht="17.25" hidden="1" thickBot="1" x14ac:dyDescent="0.35">
      <c r="B34" s="132" t="s">
        <v>1469</v>
      </c>
      <c r="C34" s="77">
        <f>COUNTIF(의무관리단지!C13:C341,"동탄구")</f>
        <v>148</v>
      </c>
      <c r="D34" s="77">
        <f>COUNTIF(비의무관리단지!C13:C65,"동탄구")</f>
        <v>8</v>
      </c>
      <c r="E34" s="77">
        <f>COUNTIF(임대주택!C13:C107,"동탄구")</f>
        <v>37</v>
      </c>
      <c r="F34" s="78">
        <f>SUM(C34:E34)</f>
        <v>193</v>
      </c>
    </row>
    <row r="35" spans="2:6" hidden="1" x14ac:dyDescent="0.3"/>
  </sheetData>
  <mergeCells count="4">
    <mergeCell ref="B3:F3"/>
    <mergeCell ref="B10:F10"/>
    <mergeCell ref="B18:F18"/>
    <mergeCell ref="B28:F2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308E-1C95-4F3A-99E0-4FC4307D92B1}">
  <dimension ref="A1:Y332"/>
  <sheetViews>
    <sheetView zoomScale="70" zoomScaleNormal="70" workbookViewId="0">
      <pane ySplit="2" topLeftCell="A3" activePane="bottomLeft" state="frozenSplit"/>
      <selection pane="bottomLeft" sqref="A1:X1"/>
    </sheetView>
  </sheetViews>
  <sheetFormatPr defaultRowHeight="16.5" x14ac:dyDescent="0.3"/>
  <cols>
    <col min="1" max="3" width="9" style="3" customWidth="1"/>
    <col min="4" max="4" width="9" style="4" customWidth="1"/>
    <col min="5" max="5" width="9" style="62"/>
    <col min="6" max="6" width="44.5" style="6" customWidth="1"/>
    <col min="7" max="7" width="50.625" style="48" customWidth="1"/>
    <col min="8" max="8" width="15" style="48" hidden="1" customWidth="1"/>
    <col min="9" max="9" width="16" style="48" bestFit="1" customWidth="1"/>
    <col min="10" max="10" width="9" style="62" customWidth="1"/>
    <col min="11" max="14" width="9" style="48" customWidth="1"/>
    <col min="15" max="15" width="11" style="48" customWidth="1"/>
    <col min="16" max="16" width="21" style="155" hidden="1" customWidth="1"/>
    <col min="17" max="17" width="8.125" style="48" customWidth="1"/>
    <col min="18" max="19" width="15.875" style="48" customWidth="1"/>
    <col min="20" max="20" width="13.25" style="48" customWidth="1"/>
    <col min="21" max="21" width="13" style="62" customWidth="1"/>
    <col min="22" max="23" width="20" style="62" hidden="1" customWidth="1"/>
    <col min="24" max="24" width="41.375" style="62" bestFit="1" customWidth="1"/>
  </cols>
  <sheetData>
    <row r="1" spans="1:25" ht="46.5" customHeight="1" x14ac:dyDescent="0.3">
      <c r="A1" s="198" t="s">
        <v>2534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</row>
    <row r="2" spans="1:25" ht="27" customHeight="1" x14ac:dyDescent="0.3">
      <c r="A2" s="35" t="s">
        <v>0</v>
      </c>
      <c r="B2" s="35" t="s">
        <v>1374</v>
      </c>
      <c r="C2" s="35" t="s">
        <v>1470</v>
      </c>
      <c r="D2" s="35" t="s">
        <v>1</v>
      </c>
      <c r="E2" s="110" t="s">
        <v>2</v>
      </c>
      <c r="F2" s="5" t="s">
        <v>3</v>
      </c>
      <c r="G2" s="35" t="s">
        <v>8</v>
      </c>
      <c r="H2" s="35" t="s">
        <v>2019</v>
      </c>
      <c r="I2" s="35" t="s">
        <v>643</v>
      </c>
      <c r="J2" s="108" t="s">
        <v>29</v>
      </c>
      <c r="K2" s="35" t="s">
        <v>26</v>
      </c>
      <c r="L2" s="35" t="s">
        <v>130</v>
      </c>
      <c r="M2" s="35" t="s">
        <v>4</v>
      </c>
      <c r="N2" s="35" t="s">
        <v>5</v>
      </c>
      <c r="O2" s="36" t="s">
        <v>644</v>
      </c>
      <c r="P2" s="152" t="s">
        <v>2443</v>
      </c>
      <c r="Q2" s="36" t="s">
        <v>25</v>
      </c>
      <c r="R2" s="36" t="s">
        <v>6</v>
      </c>
      <c r="S2" s="36" t="s">
        <v>7</v>
      </c>
      <c r="T2" s="36" t="s">
        <v>527</v>
      </c>
      <c r="U2" s="110" t="s">
        <v>9</v>
      </c>
      <c r="V2" s="110" t="s">
        <v>1981</v>
      </c>
      <c r="W2" s="110" t="s">
        <v>1982</v>
      </c>
      <c r="X2" s="110" t="s">
        <v>616</v>
      </c>
    </row>
    <row r="3" spans="1:25" ht="20.100000000000001" customHeight="1" x14ac:dyDescent="0.3">
      <c r="A3" s="180">
        <v>1</v>
      </c>
      <c r="B3" s="181" t="s">
        <v>1375</v>
      </c>
      <c r="C3" s="181" t="s">
        <v>1471</v>
      </c>
      <c r="D3" s="181" t="s">
        <v>98</v>
      </c>
      <c r="E3" s="182" t="s">
        <v>532</v>
      </c>
      <c r="F3" s="183" t="s">
        <v>217</v>
      </c>
      <c r="G3" s="184" t="s">
        <v>1625</v>
      </c>
      <c r="H3" s="184" t="s">
        <v>2200</v>
      </c>
      <c r="I3" s="184" t="s">
        <v>513</v>
      </c>
      <c r="J3" s="184" t="s">
        <v>30</v>
      </c>
      <c r="K3" s="184" t="s">
        <v>521</v>
      </c>
      <c r="L3" s="185">
        <v>15</v>
      </c>
      <c r="M3" s="184">
        <v>10</v>
      </c>
      <c r="N3" s="186">
        <v>621</v>
      </c>
      <c r="O3" s="186"/>
      <c r="P3" s="187">
        <v>69938.278999999995</v>
      </c>
      <c r="Q3" s="188">
        <v>21</v>
      </c>
      <c r="R3" s="184" t="s">
        <v>562</v>
      </c>
      <c r="S3" s="184" t="s">
        <v>618</v>
      </c>
      <c r="T3" s="184" t="s">
        <v>528</v>
      </c>
      <c r="U3" s="189">
        <v>37986</v>
      </c>
      <c r="V3" s="189" t="s">
        <v>1983</v>
      </c>
      <c r="W3" s="189" t="s">
        <v>1985</v>
      </c>
      <c r="X3" s="190"/>
    </row>
    <row r="4" spans="1:25" ht="20.100000000000001" customHeight="1" x14ac:dyDescent="0.3">
      <c r="A4" s="50">
        <v>2</v>
      </c>
      <c r="B4" s="191" t="s">
        <v>1375</v>
      </c>
      <c r="C4" s="191" t="s">
        <v>1471</v>
      </c>
      <c r="D4" s="192" t="s">
        <v>98</v>
      </c>
      <c r="E4" s="24" t="s">
        <v>532</v>
      </c>
      <c r="F4" s="46" t="s">
        <v>218</v>
      </c>
      <c r="G4" s="27" t="s">
        <v>1626</v>
      </c>
      <c r="H4" s="27" t="s">
        <v>2452</v>
      </c>
      <c r="I4" s="27" t="s">
        <v>513</v>
      </c>
      <c r="J4" s="27" t="s">
        <v>30</v>
      </c>
      <c r="K4" s="27" t="s">
        <v>521</v>
      </c>
      <c r="L4" s="51">
        <v>14</v>
      </c>
      <c r="M4" s="27">
        <v>16</v>
      </c>
      <c r="N4" s="33">
        <v>993</v>
      </c>
      <c r="O4" s="33"/>
      <c r="P4" s="154">
        <v>128141.4262</v>
      </c>
      <c r="Q4" s="26">
        <v>40</v>
      </c>
      <c r="R4" s="27" t="s">
        <v>563</v>
      </c>
      <c r="S4" s="27" t="s">
        <v>619</v>
      </c>
      <c r="T4" s="27" t="s">
        <v>528</v>
      </c>
      <c r="U4" s="39">
        <v>38470</v>
      </c>
      <c r="V4" s="39" t="s">
        <v>1983</v>
      </c>
      <c r="W4" s="39" t="s">
        <v>1985</v>
      </c>
      <c r="X4" s="51"/>
    </row>
    <row r="5" spans="1:25" ht="20.100000000000001" customHeight="1" x14ac:dyDescent="0.3">
      <c r="A5" s="50">
        <v>3</v>
      </c>
      <c r="B5" s="191" t="s">
        <v>1263</v>
      </c>
      <c r="C5" s="191" t="s">
        <v>1471</v>
      </c>
      <c r="D5" s="191" t="s">
        <v>98</v>
      </c>
      <c r="E5" s="24" t="s">
        <v>532</v>
      </c>
      <c r="F5" s="123" t="s">
        <v>1453</v>
      </c>
      <c r="G5" s="27" t="s">
        <v>1627</v>
      </c>
      <c r="H5" s="27" t="s">
        <v>2201</v>
      </c>
      <c r="I5" s="30" t="s">
        <v>513</v>
      </c>
      <c r="J5" s="30" t="s">
        <v>30</v>
      </c>
      <c r="K5" s="30" t="s">
        <v>522</v>
      </c>
      <c r="L5" s="50">
        <v>15</v>
      </c>
      <c r="M5" s="30">
        <v>13</v>
      </c>
      <c r="N5" s="34">
        <v>872</v>
      </c>
      <c r="O5" s="34"/>
      <c r="P5" s="153">
        <v>134834.91399999999</v>
      </c>
      <c r="Q5" s="38">
        <v>29</v>
      </c>
      <c r="R5" s="199" t="s">
        <v>564</v>
      </c>
      <c r="S5" s="199" t="s">
        <v>620</v>
      </c>
      <c r="T5" s="30" t="s">
        <v>528</v>
      </c>
      <c r="U5" s="39">
        <v>39244</v>
      </c>
      <c r="V5" s="39" t="s">
        <v>1983</v>
      </c>
      <c r="W5" s="39" t="s">
        <v>1985</v>
      </c>
      <c r="X5" s="200" t="s">
        <v>1442</v>
      </c>
    </row>
    <row r="6" spans="1:25" ht="20.100000000000001" customHeight="1" x14ac:dyDescent="0.3">
      <c r="A6" s="50">
        <v>4</v>
      </c>
      <c r="B6" s="191" t="s">
        <v>1263</v>
      </c>
      <c r="C6" s="191" t="s">
        <v>1471</v>
      </c>
      <c r="D6" s="191" t="s">
        <v>98</v>
      </c>
      <c r="E6" s="24" t="s">
        <v>532</v>
      </c>
      <c r="F6" s="123" t="s">
        <v>1454</v>
      </c>
      <c r="G6" s="30" t="s">
        <v>2453</v>
      </c>
      <c r="H6" s="27" t="s">
        <v>2454</v>
      </c>
      <c r="I6" s="30" t="s">
        <v>513</v>
      </c>
      <c r="J6" s="30" t="s">
        <v>30</v>
      </c>
      <c r="K6" s="30" t="s">
        <v>522</v>
      </c>
      <c r="L6" s="50">
        <v>15</v>
      </c>
      <c r="M6" s="30">
        <v>7</v>
      </c>
      <c r="N6" s="34">
        <v>330</v>
      </c>
      <c r="O6" s="34"/>
      <c r="P6" s="153">
        <v>59212.421000000002</v>
      </c>
      <c r="Q6" s="38">
        <v>11</v>
      </c>
      <c r="R6" s="199"/>
      <c r="S6" s="199"/>
      <c r="T6" s="30" t="s">
        <v>528</v>
      </c>
      <c r="U6" s="39">
        <v>39244</v>
      </c>
      <c r="V6" s="39" t="s">
        <v>1983</v>
      </c>
      <c r="W6" s="39" t="s">
        <v>1985</v>
      </c>
      <c r="X6" s="200"/>
    </row>
    <row r="7" spans="1:25" ht="20.100000000000001" customHeight="1" x14ac:dyDescent="0.3">
      <c r="A7" s="50">
        <v>5</v>
      </c>
      <c r="B7" s="191" t="s">
        <v>1375</v>
      </c>
      <c r="C7" s="191" t="s">
        <v>1471</v>
      </c>
      <c r="D7" s="191" t="s">
        <v>98</v>
      </c>
      <c r="E7" s="24" t="s">
        <v>532</v>
      </c>
      <c r="F7" s="46" t="s">
        <v>219</v>
      </c>
      <c r="G7" s="27" t="s">
        <v>1628</v>
      </c>
      <c r="H7" s="27" t="s">
        <v>2202</v>
      </c>
      <c r="I7" s="27" t="s">
        <v>513</v>
      </c>
      <c r="J7" s="27" t="s">
        <v>30</v>
      </c>
      <c r="K7" s="27" t="s">
        <v>522</v>
      </c>
      <c r="L7" s="51">
        <v>24</v>
      </c>
      <c r="M7" s="27">
        <v>14</v>
      </c>
      <c r="N7" s="33">
        <v>1196</v>
      </c>
      <c r="O7" s="33"/>
      <c r="P7" s="154">
        <v>171763.72210000001</v>
      </c>
      <c r="Q7" s="26">
        <v>31</v>
      </c>
      <c r="R7" s="27" t="s">
        <v>565</v>
      </c>
      <c r="S7" s="119" t="s">
        <v>621</v>
      </c>
      <c r="T7" s="27" t="s">
        <v>528</v>
      </c>
      <c r="U7" s="39">
        <v>42947</v>
      </c>
      <c r="V7" s="39" t="s">
        <v>1983</v>
      </c>
      <c r="W7" s="39" t="s">
        <v>1985</v>
      </c>
      <c r="X7" s="51"/>
    </row>
    <row r="8" spans="1:25" ht="20.100000000000001" customHeight="1" x14ac:dyDescent="0.3">
      <c r="A8" s="50">
        <v>6</v>
      </c>
      <c r="B8" s="191" t="s">
        <v>1375</v>
      </c>
      <c r="C8" s="191" t="s">
        <v>1472</v>
      </c>
      <c r="D8" s="191" t="s">
        <v>1204</v>
      </c>
      <c r="E8" s="134" t="s">
        <v>533</v>
      </c>
      <c r="F8" s="46" t="s">
        <v>221</v>
      </c>
      <c r="G8" s="27" t="s">
        <v>1574</v>
      </c>
      <c r="H8" s="27" t="s">
        <v>2203</v>
      </c>
      <c r="I8" s="30" t="s">
        <v>513</v>
      </c>
      <c r="J8" s="27" t="s">
        <v>30</v>
      </c>
      <c r="K8" s="30" t="s">
        <v>521</v>
      </c>
      <c r="L8" s="50">
        <v>15</v>
      </c>
      <c r="M8" s="30">
        <v>7</v>
      </c>
      <c r="N8" s="34">
        <v>642</v>
      </c>
      <c r="O8" s="34"/>
      <c r="P8" s="153">
        <v>66559.78</v>
      </c>
      <c r="Q8" s="38">
        <v>23</v>
      </c>
      <c r="R8" s="30" t="s">
        <v>567</v>
      </c>
      <c r="S8" s="30" t="s">
        <v>622</v>
      </c>
      <c r="T8" s="30" t="s">
        <v>528</v>
      </c>
      <c r="U8" s="39">
        <v>37053</v>
      </c>
      <c r="V8" s="39" t="s">
        <v>1983</v>
      </c>
      <c r="W8" s="39" t="s">
        <v>1985</v>
      </c>
      <c r="X8" s="51"/>
    </row>
    <row r="9" spans="1:25" ht="20.100000000000001" customHeight="1" x14ac:dyDescent="0.3">
      <c r="A9" s="50">
        <v>7</v>
      </c>
      <c r="B9" s="191" t="s">
        <v>1375</v>
      </c>
      <c r="C9" s="191" t="s">
        <v>1472</v>
      </c>
      <c r="D9" s="191" t="s">
        <v>1204</v>
      </c>
      <c r="E9" s="134" t="s">
        <v>533</v>
      </c>
      <c r="F9" s="46" t="s">
        <v>222</v>
      </c>
      <c r="G9" s="27" t="s">
        <v>1575</v>
      </c>
      <c r="H9" s="27" t="s">
        <v>2204</v>
      </c>
      <c r="I9" s="30" t="s">
        <v>513</v>
      </c>
      <c r="J9" s="27" t="s">
        <v>30</v>
      </c>
      <c r="K9" s="30" t="s">
        <v>521</v>
      </c>
      <c r="L9" s="50">
        <v>15</v>
      </c>
      <c r="M9" s="30">
        <v>4</v>
      </c>
      <c r="N9" s="34">
        <v>259</v>
      </c>
      <c r="O9" s="34"/>
      <c r="P9" s="153">
        <v>35085.097000000002</v>
      </c>
      <c r="Q9" s="38">
        <v>11</v>
      </c>
      <c r="R9" s="30" t="s">
        <v>568</v>
      </c>
      <c r="S9" s="30" t="s">
        <v>623</v>
      </c>
      <c r="T9" s="30" t="s">
        <v>528</v>
      </c>
      <c r="U9" s="39">
        <v>37146</v>
      </c>
      <c r="V9" s="39" t="s">
        <v>1983</v>
      </c>
      <c r="W9" s="39" t="s">
        <v>1985</v>
      </c>
      <c r="X9" s="51"/>
    </row>
    <row r="10" spans="1:25" ht="20.100000000000001" customHeight="1" x14ac:dyDescent="0.3">
      <c r="A10" s="50">
        <v>8</v>
      </c>
      <c r="B10" s="191" t="s">
        <v>1375</v>
      </c>
      <c r="C10" s="191" t="s">
        <v>1472</v>
      </c>
      <c r="D10" s="191" t="s">
        <v>1204</v>
      </c>
      <c r="E10" s="134" t="s">
        <v>533</v>
      </c>
      <c r="F10" s="46" t="s">
        <v>223</v>
      </c>
      <c r="G10" s="27" t="s">
        <v>1576</v>
      </c>
      <c r="H10" s="27" t="s">
        <v>2205</v>
      </c>
      <c r="I10" s="30" t="s">
        <v>513</v>
      </c>
      <c r="J10" s="27" t="s">
        <v>30</v>
      </c>
      <c r="K10" s="30" t="s">
        <v>521</v>
      </c>
      <c r="L10" s="50">
        <v>18</v>
      </c>
      <c r="M10" s="30">
        <v>15</v>
      </c>
      <c r="N10" s="34">
        <v>812</v>
      </c>
      <c r="O10" s="34"/>
      <c r="P10" s="153">
        <v>90787.440199999997</v>
      </c>
      <c r="Q10" s="38">
        <v>25</v>
      </c>
      <c r="R10" s="30" t="s">
        <v>569</v>
      </c>
      <c r="S10" s="30" t="s">
        <v>624</v>
      </c>
      <c r="T10" s="30" t="s">
        <v>528</v>
      </c>
      <c r="U10" s="39">
        <v>37357</v>
      </c>
      <c r="V10" s="39" t="s">
        <v>1983</v>
      </c>
      <c r="W10" s="39" t="s">
        <v>1985</v>
      </c>
      <c r="X10" s="51"/>
    </row>
    <row r="11" spans="1:25" ht="20.100000000000001" customHeight="1" x14ac:dyDescent="0.3">
      <c r="A11" s="50">
        <v>9</v>
      </c>
      <c r="B11" s="191" t="s">
        <v>1375</v>
      </c>
      <c r="C11" s="191" t="s">
        <v>1472</v>
      </c>
      <c r="D11" s="191" t="s">
        <v>1204</v>
      </c>
      <c r="E11" s="134" t="s">
        <v>533</v>
      </c>
      <c r="F11" s="46" t="s">
        <v>224</v>
      </c>
      <c r="G11" s="27" t="s">
        <v>1577</v>
      </c>
      <c r="H11" s="27" t="s">
        <v>2206</v>
      </c>
      <c r="I11" s="30" t="s">
        <v>513</v>
      </c>
      <c r="J11" s="27" t="s">
        <v>30</v>
      </c>
      <c r="K11" s="30" t="s">
        <v>521</v>
      </c>
      <c r="L11" s="50">
        <v>13</v>
      </c>
      <c r="M11" s="30">
        <v>20</v>
      </c>
      <c r="N11" s="34">
        <v>1164</v>
      </c>
      <c r="O11" s="34"/>
      <c r="P11" s="153">
        <v>159228.97839999999</v>
      </c>
      <c r="Q11" s="38">
        <v>45</v>
      </c>
      <c r="R11" s="30" t="s">
        <v>570</v>
      </c>
      <c r="S11" s="30" t="s">
        <v>625</v>
      </c>
      <c r="T11" s="30" t="s">
        <v>528</v>
      </c>
      <c r="U11" s="39">
        <v>38161</v>
      </c>
      <c r="V11" s="39" t="s">
        <v>1983</v>
      </c>
      <c r="W11" s="39" t="s">
        <v>1985</v>
      </c>
      <c r="X11" s="51"/>
    </row>
    <row r="12" spans="1:25" ht="20.100000000000001" customHeight="1" x14ac:dyDescent="0.3">
      <c r="A12" s="50">
        <v>10</v>
      </c>
      <c r="B12" s="191" t="s">
        <v>1375</v>
      </c>
      <c r="C12" s="191" t="s">
        <v>1472</v>
      </c>
      <c r="D12" s="191" t="s">
        <v>1204</v>
      </c>
      <c r="E12" s="134" t="s">
        <v>533</v>
      </c>
      <c r="F12" s="46" t="s">
        <v>225</v>
      </c>
      <c r="G12" s="27" t="s">
        <v>1578</v>
      </c>
      <c r="H12" s="27" t="s">
        <v>2207</v>
      </c>
      <c r="I12" s="30" t="s">
        <v>513</v>
      </c>
      <c r="J12" s="27" t="s">
        <v>30</v>
      </c>
      <c r="K12" s="30" t="s">
        <v>521</v>
      </c>
      <c r="L12" s="50">
        <v>15</v>
      </c>
      <c r="M12" s="30">
        <v>13</v>
      </c>
      <c r="N12" s="34">
        <v>901</v>
      </c>
      <c r="O12" s="34"/>
      <c r="P12" s="153">
        <v>125599.4</v>
      </c>
      <c r="Q12" s="38">
        <v>33</v>
      </c>
      <c r="R12" s="30" t="s">
        <v>571</v>
      </c>
      <c r="S12" s="30" t="s">
        <v>626</v>
      </c>
      <c r="T12" s="30" t="s">
        <v>528</v>
      </c>
      <c r="U12" s="39">
        <v>38344</v>
      </c>
      <c r="V12" s="39" t="s">
        <v>1983</v>
      </c>
      <c r="W12" s="39" t="s">
        <v>1985</v>
      </c>
      <c r="X12" s="51"/>
    </row>
    <row r="13" spans="1:25" ht="20.100000000000001" customHeight="1" x14ac:dyDescent="0.3">
      <c r="A13" s="50">
        <v>11</v>
      </c>
      <c r="B13" s="191" t="s">
        <v>1375</v>
      </c>
      <c r="C13" s="191" t="s">
        <v>1472</v>
      </c>
      <c r="D13" s="191" t="s">
        <v>1204</v>
      </c>
      <c r="E13" s="134" t="s">
        <v>533</v>
      </c>
      <c r="F13" s="46" t="s">
        <v>226</v>
      </c>
      <c r="G13" s="27" t="s">
        <v>1579</v>
      </c>
      <c r="H13" s="27" t="s">
        <v>2208</v>
      </c>
      <c r="I13" s="30" t="s">
        <v>513</v>
      </c>
      <c r="J13" s="27" t="s">
        <v>30</v>
      </c>
      <c r="K13" s="30" t="s">
        <v>521</v>
      </c>
      <c r="L13" s="50">
        <v>25</v>
      </c>
      <c r="M13" s="30">
        <v>5</v>
      </c>
      <c r="N13" s="34">
        <v>420</v>
      </c>
      <c r="O13" s="34"/>
      <c r="P13" s="153">
        <v>66793.003800000006</v>
      </c>
      <c r="Q13" s="38">
        <v>10</v>
      </c>
      <c r="R13" s="30" t="s">
        <v>572</v>
      </c>
      <c r="S13" s="30" t="s">
        <v>627</v>
      </c>
      <c r="T13" s="30" t="s">
        <v>528</v>
      </c>
      <c r="U13" s="39">
        <v>44683</v>
      </c>
      <c r="V13" s="39" t="s">
        <v>1983</v>
      </c>
      <c r="W13" s="39" t="s">
        <v>1985</v>
      </c>
      <c r="X13" s="51"/>
    </row>
    <row r="14" spans="1:25" ht="20.100000000000001" customHeight="1" x14ac:dyDescent="0.3">
      <c r="A14" s="50">
        <v>12</v>
      </c>
      <c r="B14" s="191" t="s">
        <v>1375</v>
      </c>
      <c r="C14" s="191" t="s">
        <v>1472</v>
      </c>
      <c r="D14" s="191" t="s">
        <v>1204</v>
      </c>
      <c r="E14" s="134" t="s">
        <v>533</v>
      </c>
      <c r="F14" s="46" t="s">
        <v>227</v>
      </c>
      <c r="G14" s="27" t="s">
        <v>1580</v>
      </c>
      <c r="H14" s="27" t="s">
        <v>2209</v>
      </c>
      <c r="I14" s="30" t="s">
        <v>513</v>
      </c>
      <c r="J14" s="27" t="s">
        <v>30</v>
      </c>
      <c r="K14" s="30" t="s">
        <v>521</v>
      </c>
      <c r="L14" s="50">
        <v>24</v>
      </c>
      <c r="M14" s="30">
        <v>9</v>
      </c>
      <c r="N14" s="34">
        <v>737</v>
      </c>
      <c r="O14" s="34"/>
      <c r="P14" s="153">
        <v>114316.8444</v>
      </c>
      <c r="Q14" s="38">
        <v>22</v>
      </c>
      <c r="R14" s="30" t="s">
        <v>573</v>
      </c>
      <c r="S14" s="30" t="s">
        <v>628</v>
      </c>
      <c r="T14" s="30" t="s">
        <v>528</v>
      </c>
      <c r="U14" s="39">
        <v>44683</v>
      </c>
      <c r="V14" s="39" t="s">
        <v>1983</v>
      </c>
      <c r="W14" s="39" t="s">
        <v>1985</v>
      </c>
      <c r="X14" s="51"/>
    </row>
    <row r="15" spans="1:25" ht="20.100000000000001" customHeight="1" x14ac:dyDescent="0.3">
      <c r="A15" s="50">
        <v>13</v>
      </c>
      <c r="B15" s="50" t="s">
        <v>1376</v>
      </c>
      <c r="C15" s="38" t="s">
        <v>1468</v>
      </c>
      <c r="D15" s="38" t="s">
        <v>1205</v>
      </c>
      <c r="E15" s="128" t="s">
        <v>10</v>
      </c>
      <c r="F15" s="46" t="s">
        <v>229</v>
      </c>
      <c r="G15" s="30" t="s">
        <v>1518</v>
      </c>
      <c r="H15" s="30" t="s">
        <v>2210</v>
      </c>
      <c r="I15" s="30" t="s">
        <v>513</v>
      </c>
      <c r="J15" s="27" t="s">
        <v>30</v>
      </c>
      <c r="K15" s="30" t="s">
        <v>521</v>
      </c>
      <c r="L15" s="50">
        <v>16</v>
      </c>
      <c r="M15" s="30">
        <v>12</v>
      </c>
      <c r="N15" s="34">
        <v>938</v>
      </c>
      <c r="O15" s="34"/>
      <c r="P15" s="153">
        <v>93635.755999999994</v>
      </c>
      <c r="Q15" s="38">
        <v>19</v>
      </c>
      <c r="R15" s="30" t="s">
        <v>574</v>
      </c>
      <c r="S15" s="30" t="s">
        <v>629</v>
      </c>
      <c r="T15" s="30" t="s">
        <v>528</v>
      </c>
      <c r="U15" s="39">
        <v>37044</v>
      </c>
      <c r="V15" s="39" t="s">
        <v>1983</v>
      </c>
      <c r="W15" s="39" t="s">
        <v>1985</v>
      </c>
      <c r="X15" s="51"/>
      <c r="Y15" t="e">
        <f>GetColor</f>
        <v>#NAME?</v>
      </c>
    </row>
    <row r="16" spans="1:25" ht="20.100000000000001" customHeight="1" x14ac:dyDescent="0.3">
      <c r="A16" s="50">
        <v>14</v>
      </c>
      <c r="B16" s="50" t="s">
        <v>1376</v>
      </c>
      <c r="C16" s="38" t="s">
        <v>1468</v>
      </c>
      <c r="D16" s="38" t="s">
        <v>1205</v>
      </c>
      <c r="E16" s="128" t="s">
        <v>10</v>
      </c>
      <c r="F16" s="46" t="s">
        <v>230</v>
      </c>
      <c r="G16" s="30" t="s">
        <v>1519</v>
      </c>
      <c r="H16" s="30" t="s">
        <v>2211</v>
      </c>
      <c r="I16" s="30" t="s">
        <v>513</v>
      </c>
      <c r="J16" s="27" t="s">
        <v>30</v>
      </c>
      <c r="K16" s="30" t="s">
        <v>521</v>
      </c>
      <c r="L16" s="50">
        <v>12</v>
      </c>
      <c r="M16" s="30">
        <v>4</v>
      </c>
      <c r="N16" s="34">
        <v>270</v>
      </c>
      <c r="O16" s="34"/>
      <c r="P16" s="153">
        <v>29542.950400000002</v>
      </c>
      <c r="Q16" s="38">
        <v>12</v>
      </c>
      <c r="R16" s="30" t="s">
        <v>575</v>
      </c>
      <c r="S16" s="30" t="s">
        <v>630</v>
      </c>
      <c r="T16" s="30" t="s">
        <v>528</v>
      </c>
      <c r="U16" s="39">
        <v>37162</v>
      </c>
      <c r="V16" s="39" t="s">
        <v>1985</v>
      </c>
      <c r="W16" s="39" t="s">
        <v>1985</v>
      </c>
      <c r="X16" s="51"/>
    </row>
    <row r="17" spans="1:25" ht="20.100000000000001" customHeight="1" x14ac:dyDescent="0.3">
      <c r="A17" s="50">
        <v>15</v>
      </c>
      <c r="B17" s="50" t="s">
        <v>1376</v>
      </c>
      <c r="C17" s="38" t="s">
        <v>1468</v>
      </c>
      <c r="D17" s="38" t="s">
        <v>1205</v>
      </c>
      <c r="E17" s="128" t="s">
        <v>10</v>
      </c>
      <c r="F17" s="46" t="s">
        <v>231</v>
      </c>
      <c r="G17" s="27" t="s">
        <v>1520</v>
      </c>
      <c r="H17" s="27" t="s">
        <v>2212</v>
      </c>
      <c r="I17" s="27" t="s">
        <v>513</v>
      </c>
      <c r="J17" s="27" t="s">
        <v>30</v>
      </c>
      <c r="K17" s="27" t="s">
        <v>521</v>
      </c>
      <c r="L17" s="51">
        <v>18</v>
      </c>
      <c r="M17" s="27">
        <v>14</v>
      </c>
      <c r="N17" s="33">
        <v>1108</v>
      </c>
      <c r="O17" s="33"/>
      <c r="P17" s="154">
        <v>137632.4</v>
      </c>
      <c r="Q17" s="26">
        <v>33</v>
      </c>
      <c r="R17" s="27" t="s">
        <v>576</v>
      </c>
      <c r="S17" s="27" t="s">
        <v>631</v>
      </c>
      <c r="T17" s="27" t="s">
        <v>528</v>
      </c>
      <c r="U17" s="39">
        <v>37926</v>
      </c>
      <c r="V17" s="39" t="s">
        <v>1983</v>
      </c>
      <c r="W17" s="39" t="s">
        <v>1985</v>
      </c>
      <c r="X17" s="51"/>
    </row>
    <row r="18" spans="1:25" s="118" customFormat="1" ht="20.100000000000001" customHeight="1" x14ac:dyDescent="0.3">
      <c r="A18" s="50">
        <v>16</v>
      </c>
      <c r="B18" s="51" t="s">
        <v>1376</v>
      </c>
      <c r="C18" s="38" t="s">
        <v>1468</v>
      </c>
      <c r="D18" s="26" t="s">
        <v>1205</v>
      </c>
      <c r="E18" s="128" t="s">
        <v>10</v>
      </c>
      <c r="F18" s="46" t="s">
        <v>232</v>
      </c>
      <c r="G18" s="136" t="s">
        <v>1521</v>
      </c>
      <c r="H18" s="136" t="s">
        <v>2213</v>
      </c>
      <c r="I18" s="27" t="s">
        <v>513</v>
      </c>
      <c r="J18" s="27" t="s">
        <v>30</v>
      </c>
      <c r="K18" s="27" t="s">
        <v>521</v>
      </c>
      <c r="L18" s="51">
        <v>15</v>
      </c>
      <c r="M18" s="27">
        <v>4</v>
      </c>
      <c r="N18" s="33">
        <v>280</v>
      </c>
      <c r="O18" s="33"/>
      <c r="P18" s="154">
        <v>31712.59</v>
      </c>
      <c r="Q18" s="26">
        <v>10</v>
      </c>
      <c r="R18" s="27" t="s">
        <v>577</v>
      </c>
      <c r="S18" s="27" t="s">
        <v>632</v>
      </c>
      <c r="T18" s="27" t="s">
        <v>529</v>
      </c>
      <c r="U18" s="39">
        <v>38187</v>
      </c>
      <c r="V18" s="39" t="s">
        <v>1985</v>
      </c>
      <c r="W18" s="39" t="s">
        <v>1985</v>
      </c>
      <c r="X18" s="51"/>
    </row>
    <row r="19" spans="1:25" ht="20.100000000000001" customHeight="1" x14ac:dyDescent="0.3">
      <c r="A19" s="50">
        <v>17</v>
      </c>
      <c r="B19" s="50" t="s">
        <v>1376</v>
      </c>
      <c r="C19" s="38" t="s">
        <v>1468</v>
      </c>
      <c r="D19" s="38" t="s">
        <v>1205</v>
      </c>
      <c r="E19" s="128" t="s">
        <v>10</v>
      </c>
      <c r="F19" s="46" t="s">
        <v>233</v>
      </c>
      <c r="G19" s="30" t="s">
        <v>1522</v>
      </c>
      <c r="H19" s="30" t="s">
        <v>2214</v>
      </c>
      <c r="I19" s="30" t="s">
        <v>513</v>
      </c>
      <c r="J19" s="27" t="s">
        <v>30</v>
      </c>
      <c r="K19" s="30" t="s">
        <v>521</v>
      </c>
      <c r="L19" s="50">
        <v>10</v>
      </c>
      <c r="M19" s="30">
        <v>7</v>
      </c>
      <c r="N19" s="34">
        <v>400</v>
      </c>
      <c r="O19" s="34"/>
      <c r="P19" s="153">
        <v>49719.35</v>
      </c>
      <c r="Q19" s="38">
        <v>20</v>
      </c>
      <c r="R19" s="30" t="s">
        <v>578</v>
      </c>
      <c r="S19" s="30" t="s">
        <v>633</v>
      </c>
      <c r="T19" s="30" t="s">
        <v>528</v>
      </c>
      <c r="U19" s="39">
        <v>38194</v>
      </c>
      <c r="V19" s="39" t="s">
        <v>1983</v>
      </c>
      <c r="W19" s="39" t="s">
        <v>1985</v>
      </c>
      <c r="X19" s="51"/>
    </row>
    <row r="20" spans="1:25" ht="20.100000000000001" customHeight="1" x14ac:dyDescent="0.3">
      <c r="A20" s="50">
        <v>18</v>
      </c>
      <c r="B20" s="50" t="s">
        <v>1376</v>
      </c>
      <c r="C20" s="38" t="s">
        <v>1468</v>
      </c>
      <c r="D20" s="38" t="s">
        <v>1205</v>
      </c>
      <c r="E20" s="128" t="s">
        <v>10</v>
      </c>
      <c r="F20" s="46" t="s">
        <v>234</v>
      </c>
      <c r="G20" s="30" t="s">
        <v>1523</v>
      </c>
      <c r="H20" s="30" t="s">
        <v>2215</v>
      </c>
      <c r="I20" s="30" t="s">
        <v>513</v>
      </c>
      <c r="J20" s="27" t="s">
        <v>30</v>
      </c>
      <c r="K20" s="30" t="s">
        <v>521</v>
      </c>
      <c r="L20" s="50">
        <v>15</v>
      </c>
      <c r="M20" s="30">
        <v>4</v>
      </c>
      <c r="N20" s="34">
        <v>284</v>
      </c>
      <c r="O20" s="34"/>
      <c r="P20" s="153">
        <v>29535.547200000001</v>
      </c>
      <c r="Q20" s="38">
        <v>10</v>
      </c>
      <c r="R20" s="30" t="s">
        <v>579</v>
      </c>
      <c r="S20" s="30" t="s">
        <v>634</v>
      </c>
      <c r="T20" s="30" t="s">
        <v>528</v>
      </c>
      <c r="U20" s="39">
        <v>38572</v>
      </c>
      <c r="V20" s="39" t="s">
        <v>1985</v>
      </c>
      <c r="W20" s="39" t="s">
        <v>1985</v>
      </c>
      <c r="X20" s="51"/>
    </row>
    <row r="21" spans="1:25" ht="20.100000000000001" customHeight="1" x14ac:dyDescent="0.3">
      <c r="A21" s="50">
        <v>19</v>
      </c>
      <c r="B21" s="50" t="s">
        <v>1376</v>
      </c>
      <c r="C21" s="38" t="s">
        <v>1468</v>
      </c>
      <c r="D21" s="38" t="s">
        <v>1205</v>
      </c>
      <c r="E21" s="128" t="s">
        <v>10</v>
      </c>
      <c r="F21" s="46" t="s">
        <v>235</v>
      </c>
      <c r="G21" s="30" t="s">
        <v>1524</v>
      </c>
      <c r="H21" s="30" t="s">
        <v>2216</v>
      </c>
      <c r="I21" s="30" t="s">
        <v>513</v>
      </c>
      <c r="J21" s="27" t="s">
        <v>30</v>
      </c>
      <c r="K21" s="30" t="s">
        <v>521</v>
      </c>
      <c r="L21" s="50">
        <v>15</v>
      </c>
      <c r="M21" s="30">
        <v>5</v>
      </c>
      <c r="N21" s="34">
        <v>265</v>
      </c>
      <c r="O21" s="34"/>
      <c r="P21" s="153">
        <v>47474.491000000002</v>
      </c>
      <c r="Q21" s="38">
        <v>11</v>
      </c>
      <c r="R21" s="30" t="s">
        <v>580</v>
      </c>
      <c r="S21" s="30" t="s">
        <v>635</v>
      </c>
      <c r="T21" s="30" t="s">
        <v>528</v>
      </c>
      <c r="U21" s="39">
        <v>40046</v>
      </c>
      <c r="V21" s="39" t="s">
        <v>1983</v>
      </c>
      <c r="W21" s="39" t="s">
        <v>1985</v>
      </c>
      <c r="X21" s="51"/>
    </row>
    <row r="22" spans="1:25" ht="20.100000000000001" customHeight="1" x14ac:dyDescent="0.3">
      <c r="A22" s="50">
        <v>20</v>
      </c>
      <c r="B22" s="50" t="s">
        <v>1376</v>
      </c>
      <c r="C22" s="38" t="s">
        <v>1468</v>
      </c>
      <c r="D22" s="38" t="s">
        <v>1205</v>
      </c>
      <c r="E22" s="128" t="s">
        <v>10</v>
      </c>
      <c r="F22" s="46" t="s">
        <v>236</v>
      </c>
      <c r="G22" s="30" t="s">
        <v>1525</v>
      </c>
      <c r="H22" s="30" t="s">
        <v>2217</v>
      </c>
      <c r="I22" s="30" t="s">
        <v>513</v>
      </c>
      <c r="J22" s="27" t="s">
        <v>30</v>
      </c>
      <c r="K22" s="30" t="s">
        <v>521</v>
      </c>
      <c r="L22" s="50">
        <v>15</v>
      </c>
      <c r="M22" s="30">
        <v>6</v>
      </c>
      <c r="N22" s="34">
        <v>344</v>
      </c>
      <c r="O22" s="34"/>
      <c r="P22" s="153">
        <v>56073.631999999998</v>
      </c>
      <c r="Q22" s="38">
        <v>12</v>
      </c>
      <c r="R22" s="30" t="s">
        <v>581</v>
      </c>
      <c r="S22" s="30" t="s">
        <v>636</v>
      </c>
      <c r="T22" s="30" t="s">
        <v>528</v>
      </c>
      <c r="U22" s="39">
        <v>40102</v>
      </c>
      <c r="V22" s="39" t="s">
        <v>1983</v>
      </c>
      <c r="W22" s="39" t="s">
        <v>1985</v>
      </c>
      <c r="X22" s="51"/>
    </row>
    <row r="23" spans="1:25" ht="20.100000000000001" customHeight="1" x14ac:dyDescent="0.3">
      <c r="A23" s="50">
        <v>21</v>
      </c>
      <c r="B23" s="50" t="s">
        <v>1376</v>
      </c>
      <c r="C23" s="38" t="s">
        <v>1468</v>
      </c>
      <c r="D23" s="38" t="s">
        <v>1205</v>
      </c>
      <c r="E23" s="128" t="s">
        <v>10</v>
      </c>
      <c r="F23" s="46" t="s">
        <v>237</v>
      </c>
      <c r="G23" s="30" t="s">
        <v>1526</v>
      </c>
      <c r="H23" s="30" t="s">
        <v>2218</v>
      </c>
      <c r="I23" s="30" t="s">
        <v>513</v>
      </c>
      <c r="J23" s="27" t="s">
        <v>30</v>
      </c>
      <c r="K23" s="30" t="s">
        <v>522</v>
      </c>
      <c r="L23" s="50">
        <v>25</v>
      </c>
      <c r="M23" s="30">
        <v>5</v>
      </c>
      <c r="N23" s="34">
        <v>398</v>
      </c>
      <c r="O23" s="34"/>
      <c r="P23" s="153">
        <v>55980.838199999998</v>
      </c>
      <c r="Q23" s="38">
        <v>12</v>
      </c>
      <c r="R23" s="30" t="s">
        <v>640</v>
      </c>
      <c r="S23" s="30" t="s">
        <v>637</v>
      </c>
      <c r="T23" s="30" t="s">
        <v>528</v>
      </c>
      <c r="U23" s="39">
        <v>42389</v>
      </c>
      <c r="V23" s="39" t="s">
        <v>1983</v>
      </c>
      <c r="W23" s="39" t="s">
        <v>1985</v>
      </c>
      <c r="X23" s="51"/>
    </row>
    <row r="24" spans="1:25" ht="20.100000000000001" customHeight="1" x14ac:dyDescent="0.3">
      <c r="A24" s="50">
        <v>22</v>
      </c>
      <c r="B24" s="50" t="s">
        <v>1376</v>
      </c>
      <c r="C24" s="38" t="s">
        <v>1468</v>
      </c>
      <c r="D24" s="38" t="s">
        <v>1205</v>
      </c>
      <c r="E24" s="128" t="s">
        <v>10</v>
      </c>
      <c r="F24" s="46" t="s">
        <v>238</v>
      </c>
      <c r="G24" s="30" t="s">
        <v>1527</v>
      </c>
      <c r="H24" s="30" t="s">
        <v>2219</v>
      </c>
      <c r="I24" s="30" t="s">
        <v>513</v>
      </c>
      <c r="J24" s="27" t="s">
        <v>30</v>
      </c>
      <c r="K24" s="30" t="s">
        <v>522</v>
      </c>
      <c r="L24" s="50">
        <v>26</v>
      </c>
      <c r="M24" s="30">
        <v>9</v>
      </c>
      <c r="N24" s="34">
        <v>460</v>
      </c>
      <c r="O24" s="34"/>
      <c r="P24" s="153">
        <v>63526.237000000001</v>
      </c>
      <c r="Q24" s="38">
        <v>12</v>
      </c>
      <c r="R24" s="30" t="s">
        <v>641</v>
      </c>
      <c r="S24" s="30" t="s">
        <v>638</v>
      </c>
      <c r="T24" s="30" t="s">
        <v>528</v>
      </c>
      <c r="U24" s="39">
        <v>42968</v>
      </c>
      <c r="V24" s="39" t="s">
        <v>1983</v>
      </c>
      <c r="W24" s="39" t="s">
        <v>1985</v>
      </c>
      <c r="X24" s="51"/>
    </row>
    <row r="25" spans="1:25" ht="20.100000000000001" customHeight="1" x14ac:dyDescent="0.3">
      <c r="A25" s="50">
        <v>23</v>
      </c>
      <c r="B25" s="50" t="s">
        <v>1376</v>
      </c>
      <c r="C25" s="38" t="s">
        <v>1468</v>
      </c>
      <c r="D25" s="38" t="s">
        <v>1205</v>
      </c>
      <c r="E25" s="128" t="s">
        <v>10</v>
      </c>
      <c r="F25" s="46" t="s">
        <v>239</v>
      </c>
      <c r="G25" s="30" t="s">
        <v>1528</v>
      </c>
      <c r="H25" s="30" t="s">
        <v>2220</v>
      </c>
      <c r="I25" s="30" t="s">
        <v>513</v>
      </c>
      <c r="J25" s="27" t="s">
        <v>30</v>
      </c>
      <c r="K25" s="30" t="s">
        <v>522</v>
      </c>
      <c r="L25" s="50">
        <v>26</v>
      </c>
      <c r="M25" s="30">
        <v>12</v>
      </c>
      <c r="N25" s="34">
        <v>813</v>
      </c>
      <c r="O25" s="34"/>
      <c r="P25" s="153">
        <v>139215.0895</v>
      </c>
      <c r="Q25" s="38">
        <v>23</v>
      </c>
      <c r="R25" s="30" t="s">
        <v>642</v>
      </c>
      <c r="S25" s="30" t="s">
        <v>639</v>
      </c>
      <c r="T25" s="30" t="s">
        <v>528</v>
      </c>
      <c r="U25" s="39">
        <v>43112</v>
      </c>
      <c r="V25" s="39" t="s">
        <v>1983</v>
      </c>
      <c r="W25" s="39" t="s">
        <v>1985</v>
      </c>
      <c r="X25" s="51"/>
    </row>
    <row r="26" spans="1:25" ht="20.100000000000001" customHeight="1" x14ac:dyDescent="0.3">
      <c r="A26" s="50">
        <v>24</v>
      </c>
      <c r="B26" s="50" t="s">
        <v>1376</v>
      </c>
      <c r="C26" s="38" t="s">
        <v>1468</v>
      </c>
      <c r="D26" s="38" t="s">
        <v>1205</v>
      </c>
      <c r="E26" s="128" t="s">
        <v>10</v>
      </c>
      <c r="F26" s="46" t="s">
        <v>240</v>
      </c>
      <c r="G26" s="38" t="s">
        <v>1529</v>
      </c>
      <c r="H26" s="38" t="s">
        <v>2221</v>
      </c>
      <c r="I26" s="27" t="s">
        <v>673</v>
      </c>
      <c r="J26" s="27" t="s">
        <v>30</v>
      </c>
      <c r="K26" s="30" t="s">
        <v>522</v>
      </c>
      <c r="L26" s="50">
        <v>20</v>
      </c>
      <c r="M26" s="30">
        <v>9</v>
      </c>
      <c r="N26" s="34">
        <v>499</v>
      </c>
      <c r="O26" s="95">
        <v>69</v>
      </c>
      <c r="P26" s="153">
        <v>68964.119200000001</v>
      </c>
      <c r="Q26" s="38">
        <v>12</v>
      </c>
      <c r="R26" s="30" t="s">
        <v>791</v>
      </c>
      <c r="S26" s="30" t="s">
        <v>1046</v>
      </c>
      <c r="T26" s="30" t="s">
        <v>528</v>
      </c>
      <c r="U26" s="39">
        <v>43132</v>
      </c>
      <c r="V26" s="39" t="s">
        <v>1983</v>
      </c>
      <c r="W26" s="39" t="s">
        <v>1983</v>
      </c>
      <c r="X26" s="51"/>
    </row>
    <row r="27" spans="1:25" s="147" customFormat="1" ht="20.100000000000001" customHeight="1" x14ac:dyDescent="0.3">
      <c r="A27" s="50">
        <v>25</v>
      </c>
      <c r="B27" s="50" t="s">
        <v>1265</v>
      </c>
      <c r="C27" s="38" t="s">
        <v>1468</v>
      </c>
      <c r="D27" s="38" t="s">
        <v>10</v>
      </c>
      <c r="E27" s="128" t="s">
        <v>10</v>
      </c>
      <c r="F27" s="46" t="s">
        <v>242</v>
      </c>
      <c r="G27" s="38" t="s">
        <v>1978</v>
      </c>
      <c r="H27" s="38" t="s">
        <v>2222</v>
      </c>
      <c r="I27" s="27" t="s">
        <v>1979</v>
      </c>
      <c r="J27" s="27" t="s">
        <v>30</v>
      </c>
      <c r="K27" s="30" t="s">
        <v>522</v>
      </c>
      <c r="L27" s="50">
        <v>21</v>
      </c>
      <c r="M27" s="30">
        <v>7</v>
      </c>
      <c r="N27" s="34">
        <v>438</v>
      </c>
      <c r="O27" s="95">
        <v>36</v>
      </c>
      <c r="P27" s="153">
        <v>73646.578899999993</v>
      </c>
      <c r="Q27" s="38">
        <v>13</v>
      </c>
      <c r="R27" s="30" t="s">
        <v>708</v>
      </c>
      <c r="S27" s="30" t="s">
        <v>709</v>
      </c>
      <c r="T27" s="30" t="s">
        <v>528</v>
      </c>
      <c r="U27" s="39">
        <v>43620</v>
      </c>
      <c r="V27" s="39" t="s">
        <v>1983</v>
      </c>
      <c r="W27" s="39" t="s">
        <v>1985</v>
      </c>
      <c r="X27" s="51"/>
      <c r="Y27" s="146" t="s">
        <v>1980</v>
      </c>
    </row>
    <row r="28" spans="1:25" ht="20.100000000000001" customHeight="1" x14ac:dyDescent="0.3">
      <c r="A28" s="50">
        <v>26</v>
      </c>
      <c r="B28" s="50" t="s">
        <v>1376</v>
      </c>
      <c r="C28" s="38" t="s">
        <v>1468</v>
      </c>
      <c r="D28" s="38" t="s">
        <v>1205</v>
      </c>
      <c r="E28" s="128" t="s">
        <v>10</v>
      </c>
      <c r="F28" s="46" t="s">
        <v>241</v>
      </c>
      <c r="G28" s="30" t="s">
        <v>1530</v>
      </c>
      <c r="H28" s="30" t="s">
        <v>2223</v>
      </c>
      <c r="I28" s="30" t="s">
        <v>513</v>
      </c>
      <c r="J28" s="27" t="s">
        <v>30</v>
      </c>
      <c r="K28" s="30" t="s">
        <v>522</v>
      </c>
      <c r="L28" s="50">
        <v>36</v>
      </c>
      <c r="M28" s="30">
        <v>8</v>
      </c>
      <c r="N28" s="34">
        <v>673</v>
      </c>
      <c r="O28" s="34"/>
      <c r="P28" s="153">
        <v>107026.75719999999</v>
      </c>
      <c r="Q28" s="38">
        <v>14</v>
      </c>
      <c r="R28" s="30" t="s">
        <v>792</v>
      </c>
      <c r="S28" s="30" t="s">
        <v>1047</v>
      </c>
      <c r="T28" s="30" t="s">
        <v>528</v>
      </c>
      <c r="U28" s="39">
        <v>43250</v>
      </c>
      <c r="V28" s="39" t="s">
        <v>1983</v>
      </c>
      <c r="W28" s="39" t="s">
        <v>1985</v>
      </c>
      <c r="X28" s="51"/>
    </row>
    <row r="29" spans="1:25" ht="20.100000000000001" customHeight="1" x14ac:dyDescent="0.3">
      <c r="A29" s="50">
        <v>27</v>
      </c>
      <c r="B29" s="50" t="s">
        <v>1376</v>
      </c>
      <c r="C29" s="38" t="s">
        <v>1468</v>
      </c>
      <c r="D29" s="38" t="s">
        <v>1205</v>
      </c>
      <c r="E29" s="128" t="s">
        <v>10</v>
      </c>
      <c r="F29" s="46" t="s">
        <v>243</v>
      </c>
      <c r="G29" s="30" t="s">
        <v>1531</v>
      </c>
      <c r="H29" s="30" t="s">
        <v>2224</v>
      </c>
      <c r="I29" s="30" t="s">
        <v>513</v>
      </c>
      <c r="J29" s="27" t="s">
        <v>30</v>
      </c>
      <c r="K29" s="30" t="s">
        <v>522</v>
      </c>
      <c r="L29" s="50">
        <v>23</v>
      </c>
      <c r="M29" s="30">
        <v>7</v>
      </c>
      <c r="N29" s="34">
        <v>556</v>
      </c>
      <c r="O29" s="34"/>
      <c r="P29" s="153">
        <v>86974.851999999999</v>
      </c>
      <c r="Q29" s="38">
        <v>16</v>
      </c>
      <c r="R29" s="30" t="s">
        <v>793</v>
      </c>
      <c r="S29" s="30" t="s">
        <v>1048</v>
      </c>
      <c r="T29" s="30" t="s">
        <v>528</v>
      </c>
      <c r="U29" s="39">
        <v>44966</v>
      </c>
      <c r="V29" s="39" t="s">
        <v>1983</v>
      </c>
      <c r="W29" s="39" t="s">
        <v>1985</v>
      </c>
      <c r="X29" s="51"/>
    </row>
    <row r="30" spans="1:25" ht="20.100000000000001" customHeight="1" x14ac:dyDescent="0.3">
      <c r="A30" s="50">
        <v>28</v>
      </c>
      <c r="B30" s="50" t="s">
        <v>1376</v>
      </c>
      <c r="C30" s="38" t="s">
        <v>1468</v>
      </c>
      <c r="D30" s="38" t="s">
        <v>1205</v>
      </c>
      <c r="E30" s="128" t="s">
        <v>10</v>
      </c>
      <c r="F30" s="46" t="s">
        <v>245</v>
      </c>
      <c r="G30" s="30" t="s">
        <v>1532</v>
      </c>
      <c r="H30" s="30" t="s">
        <v>2225</v>
      </c>
      <c r="I30" s="30" t="s">
        <v>513</v>
      </c>
      <c r="J30" s="27" t="s">
        <v>30</v>
      </c>
      <c r="K30" s="30" t="s">
        <v>521</v>
      </c>
      <c r="L30" s="50">
        <v>25</v>
      </c>
      <c r="M30" s="30">
        <v>10</v>
      </c>
      <c r="N30" s="34">
        <v>1131</v>
      </c>
      <c r="O30" s="34"/>
      <c r="P30" s="153">
        <v>152603.6121</v>
      </c>
      <c r="Q30" s="38">
        <v>30</v>
      </c>
      <c r="R30" s="30" t="s">
        <v>794</v>
      </c>
      <c r="S30" s="30" t="s">
        <v>1049</v>
      </c>
      <c r="T30" s="30" t="s">
        <v>528</v>
      </c>
      <c r="U30" s="39">
        <v>44834</v>
      </c>
      <c r="V30" s="39" t="s">
        <v>1983</v>
      </c>
      <c r="W30" s="39" t="s">
        <v>1985</v>
      </c>
      <c r="X30" s="51"/>
    </row>
    <row r="31" spans="1:25" ht="20.100000000000001" customHeight="1" x14ac:dyDescent="0.3">
      <c r="A31" s="50">
        <v>29</v>
      </c>
      <c r="B31" s="50" t="s">
        <v>1376</v>
      </c>
      <c r="C31" s="38" t="s">
        <v>1468</v>
      </c>
      <c r="D31" s="38" t="s">
        <v>1205</v>
      </c>
      <c r="E31" s="128" t="s">
        <v>10</v>
      </c>
      <c r="F31" s="46" t="s">
        <v>246</v>
      </c>
      <c r="G31" s="30" t="s">
        <v>1533</v>
      </c>
      <c r="H31" s="30" t="s">
        <v>2226</v>
      </c>
      <c r="I31" s="30" t="s">
        <v>513</v>
      </c>
      <c r="J31" s="27" t="s">
        <v>30</v>
      </c>
      <c r="K31" s="30" t="s">
        <v>521</v>
      </c>
      <c r="L31" s="50">
        <v>25</v>
      </c>
      <c r="M31" s="30">
        <v>11</v>
      </c>
      <c r="N31" s="34">
        <v>1005</v>
      </c>
      <c r="O31" s="34"/>
      <c r="P31" s="153">
        <v>142632.20920000001</v>
      </c>
      <c r="Q31" s="38">
        <v>29</v>
      </c>
      <c r="R31" s="30" t="s">
        <v>795</v>
      </c>
      <c r="S31" s="30" t="s">
        <v>1050</v>
      </c>
      <c r="T31" s="30" t="s">
        <v>528</v>
      </c>
      <c r="U31" s="39">
        <v>44834</v>
      </c>
      <c r="V31" s="39" t="s">
        <v>1983</v>
      </c>
      <c r="W31" s="39" t="s">
        <v>1985</v>
      </c>
      <c r="X31" s="51"/>
    </row>
    <row r="32" spans="1:25" ht="20.100000000000001" customHeight="1" x14ac:dyDescent="0.3">
      <c r="A32" s="50">
        <v>30</v>
      </c>
      <c r="B32" s="50" t="s">
        <v>1376</v>
      </c>
      <c r="C32" s="38" t="s">
        <v>1468</v>
      </c>
      <c r="D32" s="38" t="s">
        <v>1205</v>
      </c>
      <c r="E32" s="128" t="s">
        <v>10</v>
      </c>
      <c r="F32" s="46" t="s">
        <v>247</v>
      </c>
      <c r="G32" s="30" t="s">
        <v>1534</v>
      </c>
      <c r="H32" s="30" t="s">
        <v>2227</v>
      </c>
      <c r="I32" s="30" t="s">
        <v>513</v>
      </c>
      <c r="J32" s="27" t="s">
        <v>30</v>
      </c>
      <c r="K32" s="30" t="s">
        <v>521</v>
      </c>
      <c r="L32" s="50">
        <v>25</v>
      </c>
      <c r="M32" s="30">
        <v>8</v>
      </c>
      <c r="N32" s="34">
        <v>847</v>
      </c>
      <c r="O32" s="34"/>
      <c r="P32" s="153">
        <v>119922.94680000001</v>
      </c>
      <c r="Q32" s="38">
        <v>26</v>
      </c>
      <c r="R32" s="30" t="s">
        <v>796</v>
      </c>
      <c r="S32" s="30" t="s">
        <v>1051</v>
      </c>
      <c r="T32" s="30" t="s">
        <v>528</v>
      </c>
      <c r="U32" s="39">
        <v>44834</v>
      </c>
      <c r="V32" s="39" t="s">
        <v>1983</v>
      </c>
      <c r="W32" s="39" t="s">
        <v>1985</v>
      </c>
      <c r="X32" s="51"/>
    </row>
    <row r="33" spans="1:24" ht="20.100000000000001" customHeight="1" x14ac:dyDescent="0.3">
      <c r="A33" s="50">
        <v>31</v>
      </c>
      <c r="B33" s="50" t="s">
        <v>1376</v>
      </c>
      <c r="C33" s="38" t="s">
        <v>1468</v>
      </c>
      <c r="D33" s="38" t="s">
        <v>1205</v>
      </c>
      <c r="E33" s="128" t="s">
        <v>10</v>
      </c>
      <c r="F33" s="46" t="s">
        <v>248</v>
      </c>
      <c r="G33" s="30" t="s">
        <v>1535</v>
      </c>
      <c r="H33" s="30" t="s">
        <v>2228</v>
      </c>
      <c r="I33" s="30" t="s">
        <v>513</v>
      </c>
      <c r="J33" s="27" t="s">
        <v>30</v>
      </c>
      <c r="K33" s="30" t="s">
        <v>521</v>
      </c>
      <c r="L33" s="50">
        <v>24</v>
      </c>
      <c r="M33" s="30">
        <v>20</v>
      </c>
      <c r="N33" s="34">
        <v>1846</v>
      </c>
      <c r="O33" s="34"/>
      <c r="P33" s="153">
        <v>264606.54340000002</v>
      </c>
      <c r="Q33" s="38">
        <v>50</v>
      </c>
      <c r="R33" s="30" t="s">
        <v>797</v>
      </c>
      <c r="S33" s="30" t="s">
        <v>1052</v>
      </c>
      <c r="T33" s="30" t="s">
        <v>528</v>
      </c>
      <c r="U33" s="39">
        <v>45233</v>
      </c>
      <c r="V33" s="39" t="s">
        <v>1983</v>
      </c>
      <c r="W33" s="39" t="s">
        <v>1985</v>
      </c>
      <c r="X33" s="51"/>
    </row>
    <row r="34" spans="1:24" ht="20.100000000000001" customHeight="1" x14ac:dyDescent="0.3">
      <c r="A34" s="50">
        <v>32</v>
      </c>
      <c r="B34" s="50" t="s">
        <v>1376</v>
      </c>
      <c r="C34" s="38" t="s">
        <v>1468</v>
      </c>
      <c r="D34" s="38" t="s">
        <v>1205</v>
      </c>
      <c r="E34" s="128" t="s">
        <v>10</v>
      </c>
      <c r="F34" s="46" t="s">
        <v>1476</v>
      </c>
      <c r="G34" s="30" t="s">
        <v>1536</v>
      </c>
      <c r="H34" s="30" t="s">
        <v>2229</v>
      </c>
      <c r="I34" s="30" t="s">
        <v>513</v>
      </c>
      <c r="J34" s="27" t="s">
        <v>30</v>
      </c>
      <c r="K34" s="30" t="s">
        <v>522</v>
      </c>
      <c r="L34" s="50">
        <v>18</v>
      </c>
      <c r="M34" s="30">
        <v>8</v>
      </c>
      <c r="N34" s="34">
        <v>606</v>
      </c>
      <c r="O34" s="34"/>
      <c r="P34" s="153">
        <v>91086.610400000005</v>
      </c>
      <c r="Q34" s="38">
        <v>18</v>
      </c>
      <c r="R34" s="30" t="s">
        <v>798</v>
      </c>
      <c r="S34" s="30" t="s">
        <v>1053</v>
      </c>
      <c r="T34" s="30" t="s">
        <v>528</v>
      </c>
      <c r="U34" s="39">
        <v>44875</v>
      </c>
      <c r="V34" s="39" t="s">
        <v>1983</v>
      </c>
      <c r="W34" s="39" t="s">
        <v>1985</v>
      </c>
      <c r="X34" s="51"/>
    </row>
    <row r="35" spans="1:24" ht="20.100000000000001" customHeight="1" x14ac:dyDescent="0.3">
      <c r="A35" s="50">
        <v>33</v>
      </c>
      <c r="B35" s="50" t="s">
        <v>1376</v>
      </c>
      <c r="C35" s="38" t="s">
        <v>1468</v>
      </c>
      <c r="D35" s="38" t="s">
        <v>1205</v>
      </c>
      <c r="E35" s="128" t="s">
        <v>10</v>
      </c>
      <c r="F35" s="46" t="s">
        <v>666</v>
      </c>
      <c r="G35" s="30" t="s">
        <v>1537</v>
      </c>
      <c r="H35" s="30" t="s">
        <v>2230</v>
      </c>
      <c r="I35" s="30" t="s">
        <v>513</v>
      </c>
      <c r="J35" s="27" t="s">
        <v>30</v>
      </c>
      <c r="K35" s="30" t="s">
        <v>522</v>
      </c>
      <c r="L35" s="50">
        <v>20</v>
      </c>
      <c r="M35" s="30">
        <v>7</v>
      </c>
      <c r="N35" s="34">
        <v>380</v>
      </c>
      <c r="O35" s="34"/>
      <c r="P35" s="153">
        <v>72079.459799999997</v>
      </c>
      <c r="Q35" s="38">
        <v>26</v>
      </c>
      <c r="R35" s="30" t="s">
        <v>519</v>
      </c>
      <c r="S35" s="30" t="s">
        <v>520</v>
      </c>
      <c r="T35" s="30" t="s">
        <v>528</v>
      </c>
      <c r="U35" s="39">
        <v>45043</v>
      </c>
      <c r="V35" s="39" t="s">
        <v>1983</v>
      </c>
      <c r="W35" s="39" t="s">
        <v>1985</v>
      </c>
      <c r="X35" s="51"/>
    </row>
    <row r="36" spans="1:24" ht="20.100000000000001" customHeight="1" x14ac:dyDescent="0.3">
      <c r="A36" s="50">
        <v>34</v>
      </c>
      <c r="B36" s="191" t="s">
        <v>1375</v>
      </c>
      <c r="C36" s="192" t="s">
        <v>1471</v>
      </c>
      <c r="D36" s="191" t="s">
        <v>98</v>
      </c>
      <c r="E36" s="24" t="s">
        <v>1208</v>
      </c>
      <c r="F36" s="46" t="s">
        <v>249</v>
      </c>
      <c r="G36" s="30" t="s">
        <v>1629</v>
      </c>
      <c r="H36" s="30" t="s">
        <v>2231</v>
      </c>
      <c r="I36" s="30" t="s">
        <v>513</v>
      </c>
      <c r="J36" s="27" t="s">
        <v>30</v>
      </c>
      <c r="K36" s="30" t="s">
        <v>522</v>
      </c>
      <c r="L36" s="50">
        <v>18</v>
      </c>
      <c r="M36" s="30">
        <v>10</v>
      </c>
      <c r="N36" s="34">
        <v>700</v>
      </c>
      <c r="O36" s="34"/>
      <c r="P36" s="153">
        <v>76855.713399999993</v>
      </c>
      <c r="Q36" s="38">
        <v>21</v>
      </c>
      <c r="R36" s="199" t="s">
        <v>799</v>
      </c>
      <c r="S36" s="199" t="s">
        <v>1054</v>
      </c>
      <c r="T36" s="30" t="s">
        <v>528</v>
      </c>
      <c r="U36" s="39">
        <v>37821</v>
      </c>
      <c r="V36" s="39" t="s">
        <v>1983</v>
      </c>
      <c r="W36" s="39" t="s">
        <v>1985</v>
      </c>
      <c r="X36" s="200" t="s">
        <v>1442</v>
      </c>
    </row>
    <row r="37" spans="1:24" ht="20.100000000000001" customHeight="1" x14ac:dyDescent="0.3">
      <c r="A37" s="50">
        <v>35</v>
      </c>
      <c r="B37" s="191" t="s">
        <v>1375</v>
      </c>
      <c r="C37" s="191" t="s">
        <v>1471</v>
      </c>
      <c r="D37" s="191" t="s">
        <v>98</v>
      </c>
      <c r="E37" s="24" t="s">
        <v>1208</v>
      </c>
      <c r="F37" s="46" t="s">
        <v>250</v>
      </c>
      <c r="G37" s="30" t="s">
        <v>2455</v>
      </c>
      <c r="H37" s="30" t="s">
        <v>2456</v>
      </c>
      <c r="I37" s="30" t="s">
        <v>513</v>
      </c>
      <c r="J37" s="27" t="s">
        <v>30</v>
      </c>
      <c r="K37" s="30" t="s">
        <v>522</v>
      </c>
      <c r="L37" s="50">
        <v>18</v>
      </c>
      <c r="M37" s="30">
        <v>6</v>
      </c>
      <c r="N37" s="34">
        <v>413</v>
      </c>
      <c r="O37" s="34"/>
      <c r="P37" s="153">
        <v>46462.722099999999</v>
      </c>
      <c r="Q37" s="38">
        <v>12</v>
      </c>
      <c r="R37" s="199"/>
      <c r="S37" s="199"/>
      <c r="T37" s="30" t="s">
        <v>528</v>
      </c>
      <c r="U37" s="39">
        <v>37821</v>
      </c>
      <c r="V37" s="39" t="s">
        <v>1983</v>
      </c>
      <c r="W37" s="39" t="s">
        <v>1985</v>
      </c>
      <c r="X37" s="200"/>
    </row>
    <row r="38" spans="1:24" ht="20.100000000000001" customHeight="1" x14ac:dyDescent="0.3">
      <c r="A38" s="50">
        <v>36</v>
      </c>
      <c r="B38" s="191" t="s">
        <v>1377</v>
      </c>
      <c r="C38" s="191" t="s">
        <v>1469</v>
      </c>
      <c r="D38" s="191" t="s">
        <v>131</v>
      </c>
      <c r="E38" s="56" t="s">
        <v>1208</v>
      </c>
      <c r="F38" s="46" t="s">
        <v>251</v>
      </c>
      <c r="G38" s="30" t="s">
        <v>1689</v>
      </c>
      <c r="H38" s="30" t="s">
        <v>2232</v>
      </c>
      <c r="I38" s="30" t="s">
        <v>513</v>
      </c>
      <c r="J38" s="27" t="s">
        <v>30</v>
      </c>
      <c r="K38" s="30" t="s">
        <v>522</v>
      </c>
      <c r="L38" s="50">
        <v>35</v>
      </c>
      <c r="M38" s="30">
        <v>11</v>
      </c>
      <c r="N38" s="34">
        <v>915</v>
      </c>
      <c r="O38" s="34"/>
      <c r="P38" s="153">
        <v>138725.35999999999</v>
      </c>
      <c r="Q38" s="38">
        <v>22</v>
      </c>
      <c r="R38" s="30" t="s">
        <v>800</v>
      </c>
      <c r="S38" s="30" t="s">
        <v>1055</v>
      </c>
      <c r="T38" s="30" t="s">
        <v>528</v>
      </c>
      <c r="U38" s="39">
        <v>39447</v>
      </c>
      <c r="V38" s="39" t="s">
        <v>1983</v>
      </c>
      <c r="W38" s="39" t="s">
        <v>1985</v>
      </c>
      <c r="X38" s="51"/>
    </row>
    <row r="39" spans="1:24" ht="20.100000000000001" customHeight="1" x14ac:dyDescent="0.3">
      <c r="A39" s="50">
        <v>37</v>
      </c>
      <c r="B39" s="191" t="s">
        <v>1377</v>
      </c>
      <c r="C39" s="191" t="s">
        <v>1469</v>
      </c>
      <c r="D39" s="191" t="s">
        <v>131</v>
      </c>
      <c r="E39" s="56" t="s">
        <v>1208</v>
      </c>
      <c r="F39" s="123" t="s">
        <v>252</v>
      </c>
      <c r="G39" s="30" t="s">
        <v>1690</v>
      </c>
      <c r="H39" s="30" t="s">
        <v>2233</v>
      </c>
      <c r="I39" s="30" t="s">
        <v>513</v>
      </c>
      <c r="J39" s="27" t="s">
        <v>30</v>
      </c>
      <c r="K39" s="30" t="s">
        <v>522</v>
      </c>
      <c r="L39" s="50">
        <v>29</v>
      </c>
      <c r="M39" s="30">
        <v>8</v>
      </c>
      <c r="N39" s="34">
        <v>562</v>
      </c>
      <c r="O39" s="34"/>
      <c r="P39" s="153">
        <v>108169.1054</v>
      </c>
      <c r="Q39" s="38">
        <v>15</v>
      </c>
      <c r="R39" s="30" t="s">
        <v>801</v>
      </c>
      <c r="S39" s="30" t="s">
        <v>1056</v>
      </c>
      <c r="T39" s="30" t="s">
        <v>528</v>
      </c>
      <c r="U39" s="39">
        <v>39465</v>
      </c>
      <c r="V39" s="39" t="s">
        <v>1983</v>
      </c>
      <c r="W39" s="39" t="s">
        <v>1985</v>
      </c>
      <c r="X39" s="51"/>
    </row>
    <row r="40" spans="1:24" ht="20.100000000000001" customHeight="1" x14ac:dyDescent="0.3">
      <c r="A40" s="50">
        <v>38</v>
      </c>
      <c r="B40" s="191" t="s">
        <v>1377</v>
      </c>
      <c r="C40" s="191" t="s">
        <v>1469</v>
      </c>
      <c r="D40" s="191" t="s">
        <v>1206</v>
      </c>
      <c r="E40" s="56" t="s">
        <v>1208</v>
      </c>
      <c r="F40" s="46" t="s">
        <v>253</v>
      </c>
      <c r="G40" s="30" t="s">
        <v>1691</v>
      </c>
      <c r="H40" s="30" t="s">
        <v>2234</v>
      </c>
      <c r="I40" s="30" t="s">
        <v>513</v>
      </c>
      <c r="J40" s="27" t="s">
        <v>30</v>
      </c>
      <c r="K40" s="30" t="s">
        <v>522</v>
      </c>
      <c r="L40" s="50">
        <v>30</v>
      </c>
      <c r="M40" s="30">
        <v>16</v>
      </c>
      <c r="N40" s="34">
        <v>870</v>
      </c>
      <c r="O40" s="34"/>
      <c r="P40" s="153">
        <v>121538.1</v>
      </c>
      <c r="Q40" s="38">
        <v>29</v>
      </c>
      <c r="R40" s="30" t="s">
        <v>802</v>
      </c>
      <c r="S40" s="30" t="s">
        <v>1057</v>
      </c>
      <c r="T40" s="30" t="s">
        <v>528</v>
      </c>
      <c r="U40" s="39">
        <v>39470</v>
      </c>
      <c r="V40" s="39" t="s">
        <v>1983</v>
      </c>
      <c r="W40" s="39" t="s">
        <v>1985</v>
      </c>
      <c r="X40" s="51"/>
    </row>
    <row r="41" spans="1:24" ht="20.100000000000001" customHeight="1" x14ac:dyDescent="0.3">
      <c r="A41" s="50">
        <v>39</v>
      </c>
      <c r="B41" s="191" t="s">
        <v>1377</v>
      </c>
      <c r="C41" s="191" t="s">
        <v>1469</v>
      </c>
      <c r="D41" s="191" t="s">
        <v>1206</v>
      </c>
      <c r="E41" s="56" t="s">
        <v>1208</v>
      </c>
      <c r="F41" s="46" t="s">
        <v>254</v>
      </c>
      <c r="G41" s="30" t="s">
        <v>1692</v>
      </c>
      <c r="H41" s="30" t="s">
        <v>2235</v>
      </c>
      <c r="I41" s="30" t="s">
        <v>513</v>
      </c>
      <c r="J41" s="27" t="s">
        <v>30</v>
      </c>
      <c r="K41" s="30" t="s">
        <v>522</v>
      </c>
      <c r="L41" s="50">
        <v>31</v>
      </c>
      <c r="M41" s="30">
        <v>5</v>
      </c>
      <c r="N41" s="34">
        <v>361</v>
      </c>
      <c r="O41" s="34"/>
      <c r="P41" s="153">
        <v>70798.39</v>
      </c>
      <c r="Q41" s="38">
        <v>10</v>
      </c>
      <c r="R41" s="30" t="s">
        <v>803</v>
      </c>
      <c r="S41" s="30" t="s">
        <v>1058</v>
      </c>
      <c r="T41" s="30" t="s">
        <v>528</v>
      </c>
      <c r="U41" s="39">
        <v>39470</v>
      </c>
      <c r="V41" s="39" t="s">
        <v>1983</v>
      </c>
      <c r="W41" s="39" t="s">
        <v>1985</v>
      </c>
      <c r="X41" s="51"/>
    </row>
    <row r="42" spans="1:24" ht="20.100000000000001" customHeight="1" x14ac:dyDescent="0.3">
      <c r="A42" s="50">
        <v>40</v>
      </c>
      <c r="B42" s="191" t="s">
        <v>1377</v>
      </c>
      <c r="C42" s="191" t="s">
        <v>1469</v>
      </c>
      <c r="D42" s="191" t="s">
        <v>1206</v>
      </c>
      <c r="E42" s="56" t="s">
        <v>1208</v>
      </c>
      <c r="F42" s="46" t="s">
        <v>255</v>
      </c>
      <c r="G42" s="30" t="s">
        <v>1693</v>
      </c>
      <c r="H42" s="30" t="s">
        <v>2236</v>
      </c>
      <c r="I42" s="30" t="s">
        <v>513</v>
      </c>
      <c r="J42" s="27" t="s">
        <v>30</v>
      </c>
      <c r="K42" s="30" t="s">
        <v>522</v>
      </c>
      <c r="L42" s="50">
        <v>24</v>
      </c>
      <c r="M42" s="30">
        <v>13</v>
      </c>
      <c r="N42" s="34">
        <v>926</v>
      </c>
      <c r="O42" s="34"/>
      <c r="P42" s="153">
        <v>106808.07399999999</v>
      </c>
      <c r="Q42" s="38">
        <v>27</v>
      </c>
      <c r="R42" s="30" t="s">
        <v>804</v>
      </c>
      <c r="S42" s="30" t="s">
        <v>1059</v>
      </c>
      <c r="T42" s="30" t="s">
        <v>528</v>
      </c>
      <c r="U42" s="39">
        <v>39471</v>
      </c>
      <c r="V42" s="39" t="s">
        <v>1983</v>
      </c>
      <c r="W42" s="39" t="s">
        <v>1983</v>
      </c>
      <c r="X42" s="51" t="s">
        <v>699</v>
      </c>
    </row>
    <row r="43" spans="1:24" ht="20.100000000000001" customHeight="1" x14ac:dyDescent="0.3">
      <c r="A43" s="50">
        <v>41</v>
      </c>
      <c r="B43" s="191" t="s">
        <v>1377</v>
      </c>
      <c r="C43" s="191" t="s">
        <v>1469</v>
      </c>
      <c r="D43" s="191" t="s">
        <v>1206</v>
      </c>
      <c r="E43" s="56" t="s">
        <v>1208</v>
      </c>
      <c r="F43" s="46" t="s">
        <v>256</v>
      </c>
      <c r="G43" s="30" t="s">
        <v>1694</v>
      </c>
      <c r="H43" s="30" t="s">
        <v>2237</v>
      </c>
      <c r="I43" s="30" t="s">
        <v>513</v>
      </c>
      <c r="J43" s="27" t="s">
        <v>30</v>
      </c>
      <c r="K43" s="30" t="s">
        <v>522</v>
      </c>
      <c r="L43" s="50">
        <v>15</v>
      </c>
      <c r="M43" s="30">
        <v>11</v>
      </c>
      <c r="N43" s="34">
        <v>326</v>
      </c>
      <c r="O43" s="34"/>
      <c r="P43" s="153">
        <v>46099.319000000003</v>
      </c>
      <c r="Q43" s="38">
        <v>11</v>
      </c>
      <c r="R43" s="30" t="s">
        <v>805</v>
      </c>
      <c r="S43" s="30" t="s">
        <v>1060</v>
      </c>
      <c r="T43" s="30" t="s">
        <v>528</v>
      </c>
      <c r="U43" s="39">
        <v>39498</v>
      </c>
      <c r="V43" s="39" t="s">
        <v>1983</v>
      </c>
      <c r="W43" s="39" t="s">
        <v>1985</v>
      </c>
      <c r="X43" s="51"/>
    </row>
    <row r="44" spans="1:24" ht="20.100000000000001" customHeight="1" x14ac:dyDescent="0.3">
      <c r="A44" s="50">
        <v>42</v>
      </c>
      <c r="B44" s="191" t="s">
        <v>1377</v>
      </c>
      <c r="C44" s="191" t="s">
        <v>1469</v>
      </c>
      <c r="D44" s="191" t="s">
        <v>1206</v>
      </c>
      <c r="E44" s="56" t="s">
        <v>1208</v>
      </c>
      <c r="F44" s="46" t="s">
        <v>257</v>
      </c>
      <c r="G44" s="30" t="s">
        <v>1695</v>
      </c>
      <c r="H44" s="30" t="s">
        <v>2238</v>
      </c>
      <c r="I44" s="30" t="s">
        <v>513</v>
      </c>
      <c r="J44" s="27" t="s">
        <v>30</v>
      </c>
      <c r="K44" s="30" t="s">
        <v>522</v>
      </c>
      <c r="L44" s="50">
        <v>20</v>
      </c>
      <c r="M44" s="30">
        <v>10</v>
      </c>
      <c r="N44" s="34">
        <v>542</v>
      </c>
      <c r="O44" s="34"/>
      <c r="P44" s="153">
        <v>78943.505300000004</v>
      </c>
      <c r="Q44" s="38">
        <v>19</v>
      </c>
      <c r="R44" s="30" t="s">
        <v>806</v>
      </c>
      <c r="S44" s="30" t="s">
        <v>1061</v>
      </c>
      <c r="T44" s="30" t="s">
        <v>528</v>
      </c>
      <c r="U44" s="39">
        <v>39569</v>
      </c>
      <c r="V44" s="39" t="s">
        <v>1983</v>
      </c>
      <c r="W44" s="39" t="s">
        <v>1985</v>
      </c>
      <c r="X44" s="51"/>
    </row>
    <row r="45" spans="1:24" ht="20.100000000000001" customHeight="1" x14ac:dyDescent="0.3">
      <c r="A45" s="50">
        <v>43</v>
      </c>
      <c r="B45" s="191" t="s">
        <v>1377</v>
      </c>
      <c r="C45" s="191" t="s">
        <v>1469</v>
      </c>
      <c r="D45" s="191" t="s">
        <v>1206</v>
      </c>
      <c r="E45" s="56" t="s">
        <v>1208</v>
      </c>
      <c r="F45" s="46" t="s">
        <v>258</v>
      </c>
      <c r="G45" s="30" t="s">
        <v>1696</v>
      </c>
      <c r="H45" s="30" t="s">
        <v>2239</v>
      </c>
      <c r="I45" s="30" t="s">
        <v>513</v>
      </c>
      <c r="J45" s="27" t="s">
        <v>30</v>
      </c>
      <c r="K45" s="30" t="s">
        <v>522</v>
      </c>
      <c r="L45" s="50">
        <v>33</v>
      </c>
      <c r="M45" s="30">
        <v>15</v>
      </c>
      <c r="N45" s="34">
        <v>1226</v>
      </c>
      <c r="O45" s="34"/>
      <c r="P45" s="153">
        <v>185551.1439</v>
      </c>
      <c r="Q45" s="38">
        <v>29</v>
      </c>
      <c r="R45" s="30" t="s">
        <v>807</v>
      </c>
      <c r="S45" s="30" t="s">
        <v>1062</v>
      </c>
      <c r="T45" s="30" t="s">
        <v>528</v>
      </c>
      <c r="U45" s="39">
        <v>39588</v>
      </c>
      <c r="V45" s="39" t="s">
        <v>1983</v>
      </c>
      <c r="W45" s="39" t="s">
        <v>1985</v>
      </c>
      <c r="X45" s="51"/>
    </row>
    <row r="46" spans="1:24" ht="20.100000000000001" customHeight="1" x14ac:dyDescent="0.3">
      <c r="A46" s="50">
        <v>44</v>
      </c>
      <c r="B46" s="191" t="s">
        <v>1377</v>
      </c>
      <c r="C46" s="191" t="s">
        <v>1469</v>
      </c>
      <c r="D46" s="191" t="s">
        <v>1206</v>
      </c>
      <c r="E46" s="56" t="s">
        <v>1208</v>
      </c>
      <c r="F46" s="46" t="s">
        <v>259</v>
      </c>
      <c r="G46" s="30" t="s">
        <v>1697</v>
      </c>
      <c r="H46" s="30" t="s">
        <v>2240</v>
      </c>
      <c r="I46" s="30" t="s">
        <v>513</v>
      </c>
      <c r="J46" s="27" t="s">
        <v>30</v>
      </c>
      <c r="K46" s="30" t="s">
        <v>522</v>
      </c>
      <c r="L46" s="50">
        <v>30</v>
      </c>
      <c r="M46" s="30">
        <v>20</v>
      </c>
      <c r="N46" s="34">
        <v>1289</v>
      </c>
      <c r="O46" s="34"/>
      <c r="P46" s="153">
        <v>165987.522</v>
      </c>
      <c r="Q46" s="38">
        <v>34</v>
      </c>
      <c r="R46" s="30" t="s">
        <v>808</v>
      </c>
      <c r="S46" s="30" t="s">
        <v>1063</v>
      </c>
      <c r="T46" s="30" t="s">
        <v>528</v>
      </c>
      <c r="U46" s="39">
        <v>39619</v>
      </c>
      <c r="V46" s="39" t="s">
        <v>1983</v>
      </c>
      <c r="W46" s="39" t="s">
        <v>1985</v>
      </c>
      <c r="X46" s="51"/>
    </row>
    <row r="47" spans="1:24" ht="20.100000000000001" customHeight="1" x14ac:dyDescent="0.3">
      <c r="A47" s="50">
        <v>45</v>
      </c>
      <c r="B47" s="191" t="s">
        <v>1377</v>
      </c>
      <c r="C47" s="191" t="s">
        <v>1469</v>
      </c>
      <c r="D47" s="191" t="s">
        <v>1206</v>
      </c>
      <c r="E47" s="56" t="s">
        <v>1208</v>
      </c>
      <c r="F47" s="46" t="s">
        <v>260</v>
      </c>
      <c r="G47" s="30" t="s">
        <v>1698</v>
      </c>
      <c r="H47" s="30" t="s">
        <v>2241</v>
      </c>
      <c r="I47" s="30" t="s">
        <v>513</v>
      </c>
      <c r="J47" s="27" t="s">
        <v>30</v>
      </c>
      <c r="K47" s="30" t="s">
        <v>522</v>
      </c>
      <c r="L47" s="50">
        <v>27</v>
      </c>
      <c r="M47" s="30">
        <v>13</v>
      </c>
      <c r="N47" s="34">
        <v>794</v>
      </c>
      <c r="O47" s="34"/>
      <c r="P47" s="153">
        <v>96721.27</v>
      </c>
      <c r="Q47" s="38">
        <v>22</v>
      </c>
      <c r="R47" s="30" t="s">
        <v>809</v>
      </c>
      <c r="S47" s="30" t="s">
        <v>1064</v>
      </c>
      <c r="T47" s="30" t="s">
        <v>528</v>
      </c>
      <c r="U47" s="39">
        <v>39626</v>
      </c>
      <c r="V47" s="39" t="s">
        <v>1980</v>
      </c>
      <c r="W47" s="39" t="s">
        <v>1985</v>
      </c>
      <c r="X47" s="51"/>
    </row>
    <row r="48" spans="1:24" ht="20.100000000000001" customHeight="1" x14ac:dyDescent="0.3">
      <c r="A48" s="50">
        <v>46</v>
      </c>
      <c r="B48" s="191" t="s">
        <v>1377</v>
      </c>
      <c r="C48" s="191" t="s">
        <v>1469</v>
      </c>
      <c r="D48" s="191" t="s">
        <v>1206</v>
      </c>
      <c r="E48" s="56" t="s">
        <v>1208</v>
      </c>
      <c r="F48" s="46" t="s">
        <v>262</v>
      </c>
      <c r="G48" s="30" t="s">
        <v>1699</v>
      </c>
      <c r="H48" s="30" t="s">
        <v>2242</v>
      </c>
      <c r="I48" s="30" t="s">
        <v>513</v>
      </c>
      <c r="J48" s="27" t="s">
        <v>30</v>
      </c>
      <c r="K48" s="30" t="s">
        <v>1459</v>
      </c>
      <c r="L48" s="50">
        <v>29</v>
      </c>
      <c r="M48" s="30">
        <v>9</v>
      </c>
      <c r="N48" s="34">
        <v>641</v>
      </c>
      <c r="O48" s="34"/>
      <c r="P48" s="153">
        <v>91678.611000000004</v>
      </c>
      <c r="Q48" s="38">
        <v>19</v>
      </c>
      <c r="R48" s="30" t="s">
        <v>810</v>
      </c>
      <c r="S48" s="30" t="s">
        <v>1065</v>
      </c>
      <c r="T48" s="30" t="s">
        <v>528</v>
      </c>
      <c r="U48" s="39">
        <v>39745</v>
      </c>
      <c r="V48" s="39" t="s">
        <v>1980</v>
      </c>
      <c r="W48" s="39" t="s">
        <v>1983</v>
      </c>
      <c r="X48" s="51"/>
    </row>
    <row r="49" spans="1:24" ht="20.100000000000001" customHeight="1" x14ac:dyDescent="0.3">
      <c r="A49" s="50">
        <v>47</v>
      </c>
      <c r="B49" s="191" t="s">
        <v>1377</v>
      </c>
      <c r="C49" s="191" t="s">
        <v>1469</v>
      </c>
      <c r="D49" s="191" t="s">
        <v>1206</v>
      </c>
      <c r="E49" s="56" t="s">
        <v>87</v>
      </c>
      <c r="F49" s="46" t="s">
        <v>1407</v>
      </c>
      <c r="G49" s="30" t="s">
        <v>1700</v>
      </c>
      <c r="H49" s="30" t="s">
        <v>2243</v>
      </c>
      <c r="I49" s="30" t="s">
        <v>513</v>
      </c>
      <c r="J49" s="27" t="s">
        <v>30</v>
      </c>
      <c r="K49" s="30" t="s">
        <v>522</v>
      </c>
      <c r="L49" s="50">
        <v>28</v>
      </c>
      <c r="M49" s="30">
        <v>6</v>
      </c>
      <c r="N49" s="34">
        <v>455</v>
      </c>
      <c r="O49" s="34"/>
      <c r="P49" s="153">
        <v>65406.033000000003</v>
      </c>
      <c r="Q49" s="38">
        <v>13</v>
      </c>
      <c r="R49" s="30" t="s">
        <v>811</v>
      </c>
      <c r="S49" s="30" t="s">
        <v>1066</v>
      </c>
      <c r="T49" s="30" t="s">
        <v>528</v>
      </c>
      <c r="U49" s="39">
        <v>39745</v>
      </c>
      <c r="V49" s="39" t="s">
        <v>1980</v>
      </c>
      <c r="W49" s="39" t="s">
        <v>1985</v>
      </c>
      <c r="X49" s="51" t="s">
        <v>1413</v>
      </c>
    </row>
    <row r="50" spans="1:24" ht="20.100000000000001" customHeight="1" x14ac:dyDescent="0.3">
      <c r="A50" s="50">
        <v>48</v>
      </c>
      <c r="B50" s="191" t="s">
        <v>1375</v>
      </c>
      <c r="C50" s="191" t="s">
        <v>1471</v>
      </c>
      <c r="D50" s="191" t="s">
        <v>98</v>
      </c>
      <c r="E50" s="24" t="s">
        <v>1208</v>
      </c>
      <c r="F50" s="46" t="s">
        <v>263</v>
      </c>
      <c r="G50" s="27" t="s">
        <v>1630</v>
      </c>
      <c r="H50" s="27" t="s">
        <v>2244</v>
      </c>
      <c r="I50" s="30" t="s">
        <v>513</v>
      </c>
      <c r="J50" s="27" t="s">
        <v>30</v>
      </c>
      <c r="K50" s="30" t="s">
        <v>522</v>
      </c>
      <c r="L50" s="50">
        <v>21</v>
      </c>
      <c r="M50" s="30">
        <v>11</v>
      </c>
      <c r="N50" s="34">
        <v>982</v>
      </c>
      <c r="O50" s="34"/>
      <c r="P50" s="153">
        <v>154944.807</v>
      </c>
      <c r="Q50" s="38">
        <v>35</v>
      </c>
      <c r="R50" s="30" t="s">
        <v>812</v>
      </c>
      <c r="S50" s="30" t="s">
        <v>1067</v>
      </c>
      <c r="T50" s="30" t="s">
        <v>528</v>
      </c>
      <c r="U50" s="39">
        <v>43130</v>
      </c>
      <c r="V50" s="39" t="s">
        <v>1980</v>
      </c>
      <c r="W50" s="39" t="s">
        <v>1985</v>
      </c>
      <c r="X50" s="51"/>
    </row>
    <row r="51" spans="1:24" ht="20.100000000000001" customHeight="1" x14ac:dyDescent="0.3">
      <c r="A51" s="50">
        <v>49</v>
      </c>
      <c r="B51" s="191" t="s">
        <v>1375</v>
      </c>
      <c r="C51" s="191" t="s">
        <v>1471</v>
      </c>
      <c r="D51" s="191" t="s">
        <v>98</v>
      </c>
      <c r="E51" s="24" t="s">
        <v>1208</v>
      </c>
      <c r="F51" s="46" t="s">
        <v>264</v>
      </c>
      <c r="G51" s="27" t="s">
        <v>1631</v>
      </c>
      <c r="H51" s="27" t="s">
        <v>2245</v>
      </c>
      <c r="I51" s="30" t="s">
        <v>513</v>
      </c>
      <c r="J51" s="27" t="s">
        <v>30</v>
      </c>
      <c r="K51" s="30" t="s">
        <v>522</v>
      </c>
      <c r="L51" s="50">
        <v>21</v>
      </c>
      <c r="M51" s="30">
        <v>5</v>
      </c>
      <c r="N51" s="34">
        <v>376</v>
      </c>
      <c r="O51" s="34"/>
      <c r="P51" s="153">
        <v>60616.160400000001</v>
      </c>
      <c r="Q51" s="38">
        <v>10</v>
      </c>
      <c r="R51" s="30" t="s">
        <v>813</v>
      </c>
      <c r="S51" s="30" t="s">
        <v>1068</v>
      </c>
      <c r="T51" s="30" t="s">
        <v>528</v>
      </c>
      <c r="U51" s="39">
        <v>43370</v>
      </c>
      <c r="V51" s="39" t="s">
        <v>1980</v>
      </c>
      <c r="W51" s="39" t="s">
        <v>1985</v>
      </c>
      <c r="X51" s="51"/>
    </row>
    <row r="52" spans="1:24" ht="20.100000000000001" customHeight="1" x14ac:dyDescent="0.3">
      <c r="A52" s="50">
        <v>50</v>
      </c>
      <c r="B52" s="191" t="s">
        <v>1375</v>
      </c>
      <c r="C52" s="191" t="s">
        <v>1471</v>
      </c>
      <c r="D52" s="191" t="s">
        <v>98</v>
      </c>
      <c r="E52" s="24" t="s">
        <v>1208</v>
      </c>
      <c r="F52" s="46" t="s">
        <v>41</v>
      </c>
      <c r="G52" s="27" t="s">
        <v>1632</v>
      </c>
      <c r="H52" s="27" t="s">
        <v>2246</v>
      </c>
      <c r="I52" s="30" t="s">
        <v>617</v>
      </c>
      <c r="J52" s="27" t="s">
        <v>30</v>
      </c>
      <c r="K52" s="30" t="s">
        <v>522</v>
      </c>
      <c r="L52" s="50">
        <v>20</v>
      </c>
      <c r="M52" s="30">
        <v>6</v>
      </c>
      <c r="N52" s="34">
        <v>447</v>
      </c>
      <c r="O52" s="34">
        <v>149</v>
      </c>
      <c r="P52" s="153">
        <v>59607.199999999997</v>
      </c>
      <c r="Q52" s="38">
        <v>13</v>
      </c>
      <c r="R52" s="120" t="s">
        <v>814</v>
      </c>
      <c r="S52" s="30" t="s">
        <v>1069</v>
      </c>
      <c r="T52" s="30" t="s">
        <v>528</v>
      </c>
      <c r="U52" s="39">
        <v>45093</v>
      </c>
      <c r="V52" s="39" t="s">
        <v>1980</v>
      </c>
      <c r="W52" s="39" t="s">
        <v>1985</v>
      </c>
      <c r="X52" s="27" t="s">
        <v>515</v>
      </c>
    </row>
    <row r="53" spans="1:24" ht="20.100000000000001" customHeight="1" x14ac:dyDescent="0.3">
      <c r="A53" s="50">
        <v>51</v>
      </c>
      <c r="B53" s="191" t="s">
        <v>1377</v>
      </c>
      <c r="C53" s="191" t="s">
        <v>1469</v>
      </c>
      <c r="D53" s="191" t="s">
        <v>168</v>
      </c>
      <c r="E53" s="56" t="s">
        <v>710</v>
      </c>
      <c r="F53" s="46" t="s">
        <v>265</v>
      </c>
      <c r="G53" s="30" t="s">
        <v>1701</v>
      </c>
      <c r="H53" s="30" t="s">
        <v>2247</v>
      </c>
      <c r="I53" s="30" t="s">
        <v>513</v>
      </c>
      <c r="J53" s="27" t="s">
        <v>30</v>
      </c>
      <c r="K53" s="30" t="s">
        <v>522</v>
      </c>
      <c r="L53" s="50">
        <v>25</v>
      </c>
      <c r="M53" s="30">
        <v>22</v>
      </c>
      <c r="N53" s="34">
        <v>1695</v>
      </c>
      <c r="O53" s="34"/>
      <c r="P53" s="153">
        <v>267807.43689999997</v>
      </c>
      <c r="Q53" s="38">
        <v>44</v>
      </c>
      <c r="R53" s="30" t="s">
        <v>815</v>
      </c>
      <c r="S53" s="30" t="s">
        <v>1070</v>
      </c>
      <c r="T53" s="30" t="s">
        <v>528</v>
      </c>
      <c r="U53" s="39">
        <v>42888</v>
      </c>
      <c r="V53" s="39" t="s">
        <v>1980</v>
      </c>
      <c r="W53" s="39" t="s">
        <v>1985</v>
      </c>
      <c r="X53" s="51"/>
    </row>
    <row r="54" spans="1:24" ht="20.100000000000001" customHeight="1" x14ac:dyDescent="0.3">
      <c r="A54" s="50">
        <v>52</v>
      </c>
      <c r="B54" s="191" t="s">
        <v>1377</v>
      </c>
      <c r="C54" s="191" t="s">
        <v>1469</v>
      </c>
      <c r="D54" s="191" t="s">
        <v>168</v>
      </c>
      <c r="E54" s="56" t="s">
        <v>710</v>
      </c>
      <c r="F54" s="46" t="s">
        <v>266</v>
      </c>
      <c r="G54" s="26" t="s">
        <v>1702</v>
      </c>
      <c r="H54" s="26" t="s">
        <v>2248</v>
      </c>
      <c r="I54" s="27" t="s">
        <v>673</v>
      </c>
      <c r="J54" s="27" t="s">
        <v>30</v>
      </c>
      <c r="K54" s="30" t="s">
        <v>522</v>
      </c>
      <c r="L54" s="50">
        <v>20</v>
      </c>
      <c r="M54" s="30">
        <v>10</v>
      </c>
      <c r="N54" s="33">
        <v>876</v>
      </c>
      <c r="O54" s="33">
        <v>703</v>
      </c>
      <c r="P54" s="154">
        <v>111319.56</v>
      </c>
      <c r="Q54" s="38">
        <v>21</v>
      </c>
      <c r="R54" s="30" t="s">
        <v>816</v>
      </c>
      <c r="S54" s="27" t="s">
        <v>1071</v>
      </c>
      <c r="T54" s="27" t="s">
        <v>528</v>
      </c>
      <c r="U54" s="39">
        <v>43046</v>
      </c>
      <c r="V54" s="39" t="s">
        <v>1980</v>
      </c>
      <c r="W54" s="39" t="s">
        <v>1985</v>
      </c>
      <c r="X54" s="51"/>
    </row>
    <row r="55" spans="1:24" ht="20.100000000000001" customHeight="1" x14ac:dyDescent="0.3">
      <c r="A55" s="50">
        <v>53</v>
      </c>
      <c r="B55" s="191" t="s">
        <v>1377</v>
      </c>
      <c r="C55" s="191" t="s">
        <v>1469</v>
      </c>
      <c r="D55" s="191" t="s">
        <v>1207</v>
      </c>
      <c r="E55" s="56" t="s">
        <v>710</v>
      </c>
      <c r="F55" s="46" t="s">
        <v>267</v>
      </c>
      <c r="G55" s="27" t="s">
        <v>1703</v>
      </c>
      <c r="H55" s="27" t="s">
        <v>2249</v>
      </c>
      <c r="I55" s="27" t="s">
        <v>513</v>
      </c>
      <c r="J55" s="27" t="s">
        <v>30</v>
      </c>
      <c r="K55" s="30" t="s">
        <v>522</v>
      </c>
      <c r="L55" s="50">
        <v>25</v>
      </c>
      <c r="M55" s="30">
        <v>10</v>
      </c>
      <c r="N55" s="33">
        <v>746</v>
      </c>
      <c r="O55" s="33"/>
      <c r="P55" s="154">
        <v>84997.866500000004</v>
      </c>
      <c r="Q55" s="38">
        <v>19</v>
      </c>
      <c r="R55" s="30" t="s">
        <v>817</v>
      </c>
      <c r="S55" s="27" t="s">
        <v>1072</v>
      </c>
      <c r="T55" s="27" t="s">
        <v>528</v>
      </c>
      <c r="U55" s="39">
        <v>43080</v>
      </c>
      <c r="V55" s="39" t="s">
        <v>1980</v>
      </c>
      <c r="W55" s="39" t="s">
        <v>1985</v>
      </c>
      <c r="X55" s="51"/>
    </row>
    <row r="56" spans="1:24" ht="20.100000000000001" customHeight="1" x14ac:dyDescent="0.3">
      <c r="A56" s="50">
        <v>54</v>
      </c>
      <c r="B56" s="191" t="s">
        <v>1377</v>
      </c>
      <c r="C56" s="191" t="s">
        <v>1469</v>
      </c>
      <c r="D56" s="191" t="s">
        <v>1207</v>
      </c>
      <c r="E56" s="56" t="s">
        <v>710</v>
      </c>
      <c r="F56" s="46" t="s">
        <v>268</v>
      </c>
      <c r="G56" s="27" t="s">
        <v>1704</v>
      </c>
      <c r="H56" s="27" t="s">
        <v>2250</v>
      </c>
      <c r="I56" s="27" t="s">
        <v>513</v>
      </c>
      <c r="J56" s="27" t="s">
        <v>30</v>
      </c>
      <c r="K56" s="30" t="s">
        <v>522</v>
      </c>
      <c r="L56" s="50">
        <v>20</v>
      </c>
      <c r="M56" s="30">
        <v>18</v>
      </c>
      <c r="N56" s="33">
        <v>1195</v>
      </c>
      <c r="O56" s="33"/>
      <c r="P56" s="154">
        <v>183342.77720000001</v>
      </c>
      <c r="Q56" s="38">
        <v>36</v>
      </c>
      <c r="R56" s="30" t="s">
        <v>926</v>
      </c>
      <c r="S56" s="27" t="s">
        <v>1073</v>
      </c>
      <c r="T56" s="27" t="s">
        <v>528</v>
      </c>
      <c r="U56" s="39">
        <v>43130</v>
      </c>
      <c r="V56" s="39" t="s">
        <v>1980</v>
      </c>
      <c r="W56" s="39" t="s">
        <v>1985</v>
      </c>
      <c r="X56" s="51"/>
    </row>
    <row r="57" spans="1:24" ht="20.100000000000001" customHeight="1" x14ac:dyDescent="0.3">
      <c r="A57" s="50">
        <v>55</v>
      </c>
      <c r="B57" s="191" t="s">
        <v>1377</v>
      </c>
      <c r="C57" s="191" t="s">
        <v>1469</v>
      </c>
      <c r="D57" s="191" t="s">
        <v>1207</v>
      </c>
      <c r="E57" s="56" t="s">
        <v>710</v>
      </c>
      <c r="F57" s="46" t="s">
        <v>269</v>
      </c>
      <c r="G57" s="30" t="s">
        <v>1705</v>
      </c>
      <c r="H57" s="30" t="s">
        <v>2251</v>
      </c>
      <c r="I57" s="30" t="s">
        <v>513</v>
      </c>
      <c r="J57" s="27" t="s">
        <v>30</v>
      </c>
      <c r="K57" s="30" t="s">
        <v>522</v>
      </c>
      <c r="L57" s="50">
        <v>25</v>
      </c>
      <c r="M57" s="30">
        <v>19</v>
      </c>
      <c r="N57" s="34">
        <v>1526</v>
      </c>
      <c r="O57" s="34"/>
      <c r="P57" s="153">
        <v>247053.08</v>
      </c>
      <c r="Q57" s="38">
        <v>48</v>
      </c>
      <c r="R57" s="30" t="s">
        <v>927</v>
      </c>
      <c r="S57" s="30" t="s">
        <v>1074</v>
      </c>
      <c r="T57" s="30" t="s">
        <v>528</v>
      </c>
      <c r="U57" s="39">
        <v>43131</v>
      </c>
      <c r="V57" s="39" t="s">
        <v>1980</v>
      </c>
      <c r="W57" s="39" t="s">
        <v>1985</v>
      </c>
      <c r="X57" s="51"/>
    </row>
    <row r="58" spans="1:24" ht="20.100000000000001" customHeight="1" x14ac:dyDescent="0.3">
      <c r="A58" s="50">
        <v>56</v>
      </c>
      <c r="B58" s="191" t="s">
        <v>1377</v>
      </c>
      <c r="C58" s="191" t="s">
        <v>1469</v>
      </c>
      <c r="D58" s="191" t="s">
        <v>1207</v>
      </c>
      <c r="E58" s="56" t="s">
        <v>710</v>
      </c>
      <c r="F58" s="46" t="s">
        <v>270</v>
      </c>
      <c r="G58" s="30" t="s">
        <v>1706</v>
      </c>
      <c r="H58" s="30" t="s">
        <v>2252</v>
      </c>
      <c r="I58" s="30" t="s">
        <v>513</v>
      </c>
      <c r="J58" s="27" t="s">
        <v>523</v>
      </c>
      <c r="K58" s="30" t="s">
        <v>522</v>
      </c>
      <c r="L58" s="50">
        <v>25</v>
      </c>
      <c r="M58" s="30">
        <v>11</v>
      </c>
      <c r="N58" s="34">
        <v>930</v>
      </c>
      <c r="O58" s="34"/>
      <c r="P58" s="153">
        <v>140972.7531</v>
      </c>
      <c r="Q58" s="38">
        <v>44</v>
      </c>
      <c r="R58" s="30" t="s">
        <v>928</v>
      </c>
      <c r="S58" s="30" t="s">
        <v>1075</v>
      </c>
      <c r="T58" s="30" t="s">
        <v>528</v>
      </c>
      <c r="U58" s="39">
        <v>43326</v>
      </c>
      <c r="V58" s="39" t="s">
        <v>1980</v>
      </c>
      <c r="W58" s="39" t="s">
        <v>1985</v>
      </c>
      <c r="X58" s="51"/>
    </row>
    <row r="59" spans="1:24" ht="20.100000000000001" customHeight="1" x14ac:dyDescent="0.3">
      <c r="A59" s="50">
        <v>57</v>
      </c>
      <c r="B59" s="191" t="s">
        <v>1377</v>
      </c>
      <c r="C59" s="191" t="s">
        <v>1469</v>
      </c>
      <c r="D59" s="191" t="s">
        <v>1207</v>
      </c>
      <c r="E59" s="56" t="s">
        <v>710</v>
      </c>
      <c r="F59" s="46" t="s">
        <v>271</v>
      </c>
      <c r="G59" s="30" t="s">
        <v>1707</v>
      </c>
      <c r="H59" s="30" t="s">
        <v>2253</v>
      </c>
      <c r="I59" s="30" t="s">
        <v>513</v>
      </c>
      <c r="J59" s="27" t="s">
        <v>523</v>
      </c>
      <c r="K59" s="30" t="s">
        <v>522</v>
      </c>
      <c r="L59" s="50">
        <v>20</v>
      </c>
      <c r="M59" s="30">
        <v>10</v>
      </c>
      <c r="N59" s="34">
        <v>859</v>
      </c>
      <c r="O59" s="34"/>
      <c r="P59" s="153">
        <v>111215.66</v>
      </c>
      <c r="Q59" s="38">
        <v>20</v>
      </c>
      <c r="R59" s="30" t="s">
        <v>929</v>
      </c>
      <c r="S59" s="30" t="s">
        <v>1076</v>
      </c>
      <c r="T59" s="30" t="s">
        <v>528</v>
      </c>
      <c r="U59" s="39">
        <v>43377</v>
      </c>
      <c r="V59" s="39" t="s">
        <v>1980</v>
      </c>
      <c r="W59" s="39" t="s">
        <v>1985</v>
      </c>
      <c r="X59" s="51"/>
    </row>
    <row r="60" spans="1:24" ht="20.100000000000001" customHeight="1" x14ac:dyDescent="0.3">
      <c r="A60" s="50">
        <v>58</v>
      </c>
      <c r="B60" s="191" t="s">
        <v>1377</v>
      </c>
      <c r="C60" s="191" t="s">
        <v>1469</v>
      </c>
      <c r="D60" s="191" t="s">
        <v>1207</v>
      </c>
      <c r="E60" s="56" t="s">
        <v>710</v>
      </c>
      <c r="F60" s="46" t="s">
        <v>273</v>
      </c>
      <c r="G60" s="27" t="s">
        <v>1708</v>
      </c>
      <c r="H60" s="27" t="s">
        <v>2254</v>
      </c>
      <c r="I60" s="121" t="s">
        <v>513</v>
      </c>
      <c r="J60" s="27" t="s">
        <v>30</v>
      </c>
      <c r="K60" s="31" t="s">
        <v>522</v>
      </c>
      <c r="L60" s="50">
        <v>33</v>
      </c>
      <c r="M60" s="30">
        <v>16</v>
      </c>
      <c r="N60" s="34">
        <v>1479</v>
      </c>
      <c r="O60" s="34"/>
      <c r="P60" s="153">
        <v>223738.23550000001</v>
      </c>
      <c r="Q60" s="38">
        <v>74</v>
      </c>
      <c r="R60" s="30" t="s">
        <v>670</v>
      </c>
      <c r="S60" s="30" t="s">
        <v>671</v>
      </c>
      <c r="T60" s="30" t="s">
        <v>528</v>
      </c>
      <c r="U60" s="39">
        <v>43518</v>
      </c>
      <c r="V60" s="39" t="s">
        <v>1980</v>
      </c>
      <c r="W60" s="39" t="s">
        <v>1983</v>
      </c>
      <c r="X60" s="51"/>
    </row>
    <row r="61" spans="1:24" ht="20.100000000000001" customHeight="1" x14ac:dyDescent="0.3">
      <c r="A61" s="50">
        <v>59</v>
      </c>
      <c r="B61" s="191" t="s">
        <v>1377</v>
      </c>
      <c r="C61" s="191" t="s">
        <v>1469</v>
      </c>
      <c r="D61" s="191" t="s">
        <v>1207</v>
      </c>
      <c r="E61" s="56" t="s">
        <v>710</v>
      </c>
      <c r="F61" s="46" t="s">
        <v>274</v>
      </c>
      <c r="G61" s="30" t="s">
        <v>1709</v>
      </c>
      <c r="H61" s="30" t="s">
        <v>2255</v>
      </c>
      <c r="I61" s="30" t="s">
        <v>513</v>
      </c>
      <c r="J61" s="27" t="s">
        <v>30</v>
      </c>
      <c r="K61" s="30" t="s">
        <v>522</v>
      </c>
      <c r="L61" s="50">
        <v>25</v>
      </c>
      <c r="M61" s="30">
        <v>8</v>
      </c>
      <c r="N61" s="34">
        <v>761</v>
      </c>
      <c r="O61" s="34"/>
      <c r="P61" s="153">
        <v>118493.292</v>
      </c>
      <c r="Q61" s="38">
        <v>32</v>
      </c>
      <c r="R61" s="30" t="s">
        <v>930</v>
      </c>
      <c r="S61" s="30" t="s">
        <v>1077</v>
      </c>
      <c r="T61" s="30" t="s">
        <v>528</v>
      </c>
      <c r="U61" s="39">
        <v>43531</v>
      </c>
      <c r="V61" s="39" t="s">
        <v>1980</v>
      </c>
      <c r="W61" s="39" t="s">
        <v>1985</v>
      </c>
      <c r="X61" s="51"/>
    </row>
    <row r="62" spans="1:24" ht="20.100000000000001" customHeight="1" x14ac:dyDescent="0.3">
      <c r="A62" s="50">
        <v>60</v>
      </c>
      <c r="B62" s="191" t="s">
        <v>1377</v>
      </c>
      <c r="C62" s="191" t="s">
        <v>1469</v>
      </c>
      <c r="D62" s="191" t="s">
        <v>1209</v>
      </c>
      <c r="E62" s="56" t="s">
        <v>89</v>
      </c>
      <c r="F62" s="123" t="s">
        <v>275</v>
      </c>
      <c r="G62" s="30" t="s">
        <v>1710</v>
      </c>
      <c r="H62" s="30" t="s">
        <v>2256</v>
      </c>
      <c r="I62" s="30" t="s">
        <v>513</v>
      </c>
      <c r="J62" s="27" t="s">
        <v>30</v>
      </c>
      <c r="K62" s="30" t="s">
        <v>522</v>
      </c>
      <c r="L62" s="50">
        <v>20</v>
      </c>
      <c r="M62" s="30">
        <v>6</v>
      </c>
      <c r="N62" s="34">
        <v>429</v>
      </c>
      <c r="O62" s="34"/>
      <c r="P62" s="153">
        <v>69627.647100000002</v>
      </c>
      <c r="Q62" s="38">
        <v>12</v>
      </c>
      <c r="R62" s="30" t="s">
        <v>931</v>
      </c>
      <c r="S62" s="30" t="s">
        <v>1078</v>
      </c>
      <c r="T62" s="30" t="s">
        <v>528</v>
      </c>
      <c r="U62" s="39">
        <v>39107</v>
      </c>
      <c r="V62" s="39" t="s">
        <v>1980</v>
      </c>
      <c r="W62" s="39" t="s">
        <v>1985</v>
      </c>
      <c r="X62" s="51"/>
    </row>
    <row r="63" spans="1:24" ht="20.100000000000001" customHeight="1" x14ac:dyDescent="0.3">
      <c r="A63" s="50">
        <v>61</v>
      </c>
      <c r="B63" s="191" t="s">
        <v>1377</v>
      </c>
      <c r="C63" s="191" t="s">
        <v>1469</v>
      </c>
      <c r="D63" s="191" t="s">
        <v>1209</v>
      </c>
      <c r="E63" s="56" t="s">
        <v>89</v>
      </c>
      <c r="F63" s="46" t="s">
        <v>276</v>
      </c>
      <c r="G63" s="30" t="s">
        <v>1711</v>
      </c>
      <c r="H63" s="30" t="s">
        <v>2257</v>
      </c>
      <c r="I63" s="30" t="s">
        <v>513</v>
      </c>
      <c r="J63" s="27" t="s">
        <v>30</v>
      </c>
      <c r="K63" s="30" t="s">
        <v>522</v>
      </c>
      <c r="L63" s="50">
        <v>23</v>
      </c>
      <c r="M63" s="30">
        <v>8</v>
      </c>
      <c r="N63" s="34">
        <v>514</v>
      </c>
      <c r="O63" s="34"/>
      <c r="P63" s="153">
        <v>86284.972299999994</v>
      </c>
      <c r="Q63" s="38">
        <v>18</v>
      </c>
      <c r="R63" s="30" t="s">
        <v>932</v>
      </c>
      <c r="S63" s="30" t="s">
        <v>1079</v>
      </c>
      <c r="T63" s="30" t="s">
        <v>528</v>
      </c>
      <c r="U63" s="39">
        <v>39108</v>
      </c>
      <c r="V63" s="39" t="s">
        <v>1980</v>
      </c>
      <c r="W63" s="39" t="s">
        <v>1985</v>
      </c>
      <c r="X63" s="51"/>
    </row>
    <row r="64" spans="1:24" ht="20.100000000000001" customHeight="1" x14ac:dyDescent="0.3">
      <c r="A64" s="50">
        <v>62</v>
      </c>
      <c r="B64" s="191" t="s">
        <v>1377</v>
      </c>
      <c r="C64" s="191" t="s">
        <v>1469</v>
      </c>
      <c r="D64" s="191" t="s">
        <v>1210</v>
      </c>
      <c r="E64" s="56" t="s">
        <v>89</v>
      </c>
      <c r="F64" s="46" t="s">
        <v>277</v>
      </c>
      <c r="G64" s="30" t="s">
        <v>1712</v>
      </c>
      <c r="H64" s="30" t="s">
        <v>2258</v>
      </c>
      <c r="I64" s="30" t="s">
        <v>513</v>
      </c>
      <c r="J64" s="27" t="s">
        <v>30</v>
      </c>
      <c r="K64" s="30" t="s">
        <v>522</v>
      </c>
      <c r="L64" s="50">
        <v>30</v>
      </c>
      <c r="M64" s="30">
        <v>6</v>
      </c>
      <c r="N64" s="34">
        <v>484</v>
      </c>
      <c r="O64" s="34"/>
      <c r="P64" s="153">
        <v>72591.349300000002</v>
      </c>
      <c r="Q64" s="38">
        <v>12</v>
      </c>
      <c r="R64" s="30" t="s">
        <v>933</v>
      </c>
      <c r="S64" s="30" t="s">
        <v>1080</v>
      </c>
      <c r="T64" s="30" t="s">
        <v>528</v>
      </c>
      <c r="U64" s="39">
        <v>39113</v>
      </c>
      <c r="V64" s="39" t="s">
        <v>1980</v>
      </c>
      <c r="W64" s="39" t="s">
        <v>1985</v>
      </c>
      <c r="X64" s="51"/>
    </row>
    <row r="65" spans="1:24" ht="20.100000000000001" customHeight="1" x14ac:dyDescent="0.3">
      <c r="A65" s="50">
        <v>63</v>
      </c>
      <c r="B65" s="191" t="s">
        <v>1377</v>
      </c>
      <c r="C65" s="191" t="s">
        <v>1469</v>
      </c>
      <c r="D65" s="191" t="s">
        <v>1210</v>
      </c>
      <c r="E65" s="56" t="s">
        <v>89</v>
      </c>
      <c r="F65" s="46" t="s">
        <v>278</v>
      </c>
      <c r="G65" s="30" t="s">
        <v>1713</v>
      </c>
      <c r="H65" s="30" t="s">
        <v>2259</v>
      </c>
      <c r="I65" s="30" t="s">
        <v>513</v>
      </c>
      <c r="J65" s="27" t="s">
        <v>30</v>
      </c>
      <c r="K65" s="30" t="s">
        <v>522</v>
      </c>
      <c r="L65" s="50">
        <v>30</v>
      </c>
      <c r="M65" s="30">
        <v>8</v>
      </c>
      <c r="N65" s="34">
        <v>748</v>
      </c>
      <c r="O65" s="34"/>
      <c r="P65" s="153">
        <v>112935.04399999999</v>
      </c>
      <c r="Q65" s="38">
        <v>16</v>
      </c>
      <c r="R65" s="30" t="s">
        <v>934</v>
      </c>
      <c r="S65" s="30" t="s">
        <v>1081</v>
      </c>
      <c r="T65" s="30" t="s">
        <v>528</v>
      </c>
      <c r="U65" s="39">
        <v>39113</v>
      </c>
      <c r="V65" s="39" t="s">
        <v>1980</v>
      </c>
      <c r="W65" s="39" t="s">
        <v>1985</v>
      </c>
      <c r="X65" s="51"/>
    </row>
    <row r="66" spans="1:24" ht="20.100000000000001" customHeight="1" x14ac:dyDescent="0.3">
      <c r="A66" s="50">
        <v>64</v>
      </c>
      <c r="B66" s="191" t="s">
        <v>1377</v>
      </c>
      <c r="C66" s="191" t="s">
        <v>1469</v>
      </c>
      <c r="D66" s="191" t="s">
        <v>1210</v>
      </c>
      <c r="E66" s="56" t="s">
        <v>89</v>
      </c>
      <c r="F66" s="46" t="s">
        <v>279</v>
      </c>
      <c r="G66" s="27" t="s">
        <v>1714</v>
      </c>
      <c r="H66" s="27" t="s">
        <v>2260</v>
      </c>
      <c r="I66" s="27" t="s">
        <v>513</v>
      </c>
      <c r="J66" s="27" t="s">
        <v>30</v>
      </c>
      <c r="K66" s="30" t="s">
        <v>522</v>
      </c>
      <c r="L66" s="50">
        <v>30</v>
      </c>
      <c r="M66" s="30">
        <v>7</v>
      </c>
      <c r="N66" s="34">
        <v>514</v>
      </c>
      <c r="O66" s="34"/>
      <c r="P66" s="153">
        <v>85124.085500000001</v>
      </c>
      <c r="Q66" s="38">
        <v>12</v>
      </c>
      <c r="R66" s="30" t="s">
        <v>935</v>
      </c>
      <c r="S66" s="30" t="s">
        <v>1082</v>
      </c>
      <c r="T66" s="30" t="s">
        <v>528</v>
      </c>
      <c r="U66" s="39">
        <v>39118</v>
      </c>
      <c r="V66" s="39" t="s">
        <v>1980</v>
      </c>
      <c r="W66" s="39" t="s">
        <v>1985</v>
      </c>
      <c r="X66" s="51"/>
    </row>
    <row r="67" spans="1:24" ht="20.100000000000001" customHeight="1" x14ac:dyDescent="0.3">
      <c r="A67" s="50">
        <v>65</v>
      </c>
      <c r="B67" s="191" t="s">
        <v>1377</v>
      </c>
      <c r="C67" s="191" t="s">
        <v>1469</v>
      </c>
      <c r="D67" s="191" t="s">
        <v>1210</v>
      </c>
      <c r="E67" s="56" t="s">
        <v>89</v>
      </c>
      <c r="F67" s="46" t="s">
        <v>280</v>
      </c>
      <c r="G67" s="30" t="s">
        <v>1715</v>
      </c>
      <c r="H67" s="30" t="s">
        <v>2261</v>
      </c>
      <c r="I67" s="30" t="s">
        <v>513</v>
      </c>
      <c r="J67" s="27" t="s">
        <v>30</v>
      </c>
      <c r="K67" s="30" t="s">
        <v>522</v>
      </c>
      <c r="L67" s="50">
        <v>31</v>
      </c>
      <c r="M67" s="30">
        <v>5</v>
      </c>
      <c r="N67" s="34">
        <v>548</v>
      </c>
      <c r="O67" s="34"/>
      <c r="P67" s="153">
        <v>77245.743000000002</v>
      </c>
      <c r="Q67" s="38">
        <v>10</v>
      </c>
      <c r="R67" s="30" t="s">
        <v>936</v>
      </c>
      <c r="S67" s="30" t="s">
        <v>1083</v>
      </c>
      <c r="T67" s="30" t="s">
        <v>528</v>
      </c>
      <c r="U67" s="39">
        <v>39136</v>
      </c>
      <c r="V67" s="39" t="s">
        <v>1980</v>
      </c>
      <c r="W67" s="39" t="s">
        <v>1985</v>
      </c>
      <c r="X67" s="51"/>
    </row>
    <row r="68" spans="1:24" ht="20.100000000000001" customHeight="1" x14ac:dyDescent="0.3">
      <c r="A68" s="50">
        <v>66</v>
      </c>
      <c r="B68" s="191" t="s">
        <v>1377</v>
      </c>
      <c r="C68" s="191" t="s">
        <v>1469</v>
      </c>
      <c r="D68" s="191" t="s">
        <v>1210</v>
      </c>
      <c r="E68" s="56" t="s">
        <v>89</v>
      </c>
      <c r="F68" s="46" t="s">
        <v>281</v>
      </c>
      <c r="G68" s="27" t="s">
        <v>1716</v>
      </c>
      <c r="H68" s="27" t="s">
        <v>2262</v>
      </c>
      <c r="I68" s="27" t="s">
        <v>513</v>
      </c>
      <c r="J68" s="27" t="s">
        <v>30</v>
      </c>
      <c r="K68" s="30" t="s">
        <v>522</v>
      </c>
      <c r="L68" s="50">
        <v>28</v>
      </c>
      <c r="M68" s="30">
        <v>10</v>
      </c>
      <c r="N68" s="34">
        <v>732</v>
      </c>
      <c r="O68" s="34"/>
      <c r="P68" s="153">
        <v>104304.296</v>
      </c>
      <c r="Q68" s="38">
        <v>18</v>
      </c>
      <c r="R68" s="30" t="s">
        <v>937</v>
      </c>
      <c r="S68" s="30" t="s">
        <v>1084</v>
      </c>
      <c r="T68" s="30" t="s">
        <v>528</v>
      </c>
      <c r="U68" s="39">
        <v>39136</v>
      </c>
      <c r="V68" s="39" t="s">
        <v>1980</v>
      </c>
      <c r="W68" s="39" t="s">
        <v>1985</v>
      </c>
      <c r="X68" s="51"/>
    </row>
    <row r="69" spans="1:24" ht="20.100000000000001" customHeight="1" x14ac:dyDescent="0.3">
      <c r="A69" s="50">
        <v>67</v>
      </c>
      <c r="B69" s="191" t="s">
        <v>1377</v>
      </c>
      <c r="C69" s="191" t="s">
        <v>1469</v>
      </c>
      <c r="D69" s="191" t="s">
        <v>1210</v>
      </c>
      <c r="E69" s="56" t="s">
        <v>89</v>
      </c>
      <c r="F69" s="46" t="s">
        <v>282</v>
      </c>
      <c r="G69" s="27" t="s">
        <v>1717</v>
      </c>
      <c r="H69" s="27" t="s">
        <v>2263</v>
      </c>
      <c r="I69" s="27" t="s">
        <v>513</v>
      </c>
      <c r="J69" s="27" t="s">
        <v>30</v>
      </c>
      <c r="K69" s="30" t="s">
        <v>522</v>
      </c>
      <c r="L69" s="50">
        <v>30</v>
      </c>
      <c r="M69" s="30">
        <v>8</v>
      </c>
      <c r="N69" s="34">
        <v>610</v>
      </c>
      <c r="O69" s="34"/>
      <c r="P69" s="153">
        <v>101859.3106</v>
      </c>
      <c r="Q69" s="38">
        <v>15</v>
      </c>
      <c r="R69" s="30" t="s">
        <v>938</v>
      </c>
      <c r="S69" s="30" t="s">
        <v>1085</v>
      </c>
      <c r="T69" s="30" t="s">
        <v>528</v>
      </c>
      <c r="U69" s="39">
        <v>39148</v>
      </c>
      <c r="V69" s="39" t="s">
        <v>1980</v>
      </c>
      <c r="W69" s="39" t="s">
        <v>1983</v>
      </c>
      <c r="X69" s="51"/>
    </row>
    <row r="70" spans="1:24" ht="20.100000000000001" customHeight="1" x14ac:dyDescent="0.3">
      <c r="A70" s="50">
        <v>68</v>
      </c>
      <c r="B70" s="191" t="s">
        <v>1377</v>
      </c>
      <c r="C70" s="191" t="s">
        <v>1469</v>
      </c>
      <c r="D70" s="191" t="s">
        <v>1210</v>
      </c>
      <c r="E70" s="56" t="s">
        <v>89</v>
      </c>
      <c r="F70" s="46" t="s">
        <v>283</v>
      </c>
      <c r="G70" s="27" t="s">
        <v>1718</v>
      </c>
      <c r="H70" s="27" t="s">
        <v>2264</v>
      </c>
      <c r="I70" s="27" t="s">
        <v>513</v>
      </c>
      <c r="J70" s="27" t="s">
        <v>30</v>
      </c>
      <c r="K70" s="30" t="s">
        <v>522</v>
      </c>
      <c r="L70" s="50">
        <v>30</v>
      </c>
      <c r="M70" s="30">
        <v>6</v>
      </c>
      <c r="N70" s="34">
        <v>534</v>
      </c>
      <c r="O70" s="34"/>
      <c r="P70" s="153">
        <v>76628.800000000003</v>
      </c>
      <c r="Q70" s="38">
        <v>12</v>
      </c>
      <c r="R70" s="30" t="s">
        <v>939</v>
      </c>
      <c r="S70" s="30" t="s">
        <v>1086</v>
      </c>
      <c r="T70" s="30" t="s">
        <v>528</v>
      </c>
      <c r="U70" s="39">
        <v>39168</v>
      </c>
      <c r="V70" s="39" t="s">
        <v>1980</v>
      </c>
      <c r="W70" s="39" t="s">
        <v>1985</v>
      </c>
      <c r="X70" s="51"/>
    </row>
    <row r="71" spans="1:24" ht="20.100000000000001" customHeight="1" x14ac:dyDescent="0.3">
      <c r="A71" s="50">
        <v>69</v>
      </c>
      <c r="B71" s="191" t="s">
        <v>1377</v>
      </c>
      <c r="C71" s="191" t="s">
        <v>1469</v>
      </c>
      <c r="D71" s="191" t="s">
        <v>1210</v>
      </c>
      <c r="E71" s="56" t="s">
        <v>89</v>
      </c>
      <c r="F71" s="46" t="s">
        <v>284</v>
      </c>
      <c r="G71" s="27" t="s">
        <v>1719</v>
      </c>
      <c r="H71" s="27" t="s">
        <v>2265</v>
      </c>
      <c r="I71" s="27" t="s">
        <v>513</v>
      </c>
      <c r="J71" s="27" t="s">
        <v>30</v>
      </c>
      <c r="K71" s="27" t="s">
        <v>522</v>
      </c>
      <c r="L71" s="191">
        <v>32</v>
      </c>
      <c r="M71" s="27">
        <v>18</v>
      </c>
      <c r="N71" s="33">
        <v>1473</v>
      </c>
      <c r="O71" s="33"/>
      <c r="P71" s="154">
        <v>191197.55</v>
      </c>
      <c r="Q71" s="192">
        <v>26</v>
      </c>
      <c r="R71" s="27" t="s">
        <v>940</v>
      </c>
      <c r="S71" s="27" t="s">
        <v>1087</v>
      </c>
      <c r="T71" s="27" t="s">
        <v>528</v>
      </c>
      <c r="U71" s="39">
        <v>39224</v>
      </c>
      <c r="V71" s="39" t="s">
        <v>1980</v>
      </c>
      <c r="W71" s="39" t="s">
        <v>1985</v>
      </c>
      <c r="X71" s="51"/>
    </row>
    <row r="72" spans="1:24" ht="20.100000000000001" customHeight="1" x14ac:dyDescent="0.3">
      <c r="A72" s="50">
        <v>70</v>
      </c>
      <c r="B72" s="191" t="s">
        <v>1377</v>
      </c>
      <c r="C72" s="191" t="s">
        <v>1469</v>
      </c>
      <c r="D72" s="191" t="s">
        <v>133</v>
      </c>
      <c r="E72" s="56" t="s">
        <v>89</v>
      </c>
      <c r="F72" s="123" t="s">
        <v>285</v>
      </c>
      <c r="G72" s="30" t="s">
        <v>1720</v>
      </c>
      <c r="H72" s="30" t="s">
        <v>2266</v>
      </c>
      <c r="I72" s="30" t="s">
        <v>513</v>
      </c>
      <c r="J72" s="27" t="s">
        <v>30</v>
      </c>
      <c r="K72" s="30" t="s">
        <v>522</v>
      </c>
      <c r="L72" s="191">
        <v>32</v>
      </c>
      <c r="M72" s="30">
        <v>8</v>
      </c>
      <c r="N72" s="34">
        <v>568</v>
      </c>
      <c r="O72" s="34"/>
      <c r="P72" s="153">
        <v>83625.827699999994</v>
      </c>
      <c r="Q72" s="192">
        <v>15</v>
      </c>
      <c r="R72" s="30" t="s">
        <v>941</v>
      </c>
      <c r="S72" s="30" t="s">
        <v>1088</v>
      </c>
      <c r="T72" s="30" t="s">
        <v>528</v>
      </c>
      <c r="U72" s="39">
        <v>39339</v>
      </c>
      <c r="V72" s="39" t="s">
        <v>1980</v>
      </c>
      <c r="W72" s="39" t="s">
        <v>1983</v>
      </c>
      <c r="X72" s="51"/>
    </row>
    <row r="73" spans="1:24" ht="20.100000000000001" customHeight="1" x14ac:dyDescent="0.3">
      <c r="A73" s="50">
        <v>71</v>
      </c>
      <c r="B73" s="191" t="s">
        <v>1377</v>
      </c>
      <c r="C73" s="191" t="s">
        <v>1469</v>
      </c>
      <c r="D73" s="191" t="s">
        <v>133</v>
      </c>
      <c r="E73" s="56" t="s">
        <v>89</v>
      </c>
      <c r="F73" s="46" t="s">
        <v>286</v>
      </c>
      <c r="G73" s="30" t="s">
        <v>1721</v>
      </c>
      <c r="H73" s="30" t="s">
        <v>2267</v>
      </c>
      <c r="I73" s="30" t="s">
        <v>513</v>
      </c>
      <c r="J73" s="27" t="s">
        <v>30</v>
      </c>
      <c r="K73" s="30" t="s">
        <v>522</v>
      </c>
      <c r="L73" s="191">
        <v>30</v>
      </c>
      <c r="M73" s="30">
        <v>14</v>
      </c>
      <c r="N73" s="34">
        <v>938</v>
      </c>
      <c r="O73" s="34"/>
      <c r="P73" s="153">
        <v>136948.40179999999</v>
      </c>
      <c r="Q73" s="192">
        <v>23</v>
      </c>
      <c r="R73" s="30" t="s">
        <v>942</v>
      </c>
      <c r="S73" s="30" t="s">
        <v>1089</v>
      </c>
      <c r="T73" s="30" t="s">
        <v>528</v>
      </c>
      <c r="U73" s="39">
        <v>39339</v>
      </c>
      <c r="V73" s="39" t="s">
        <v>1980</v>
      </c>
      <c r="W73" s="39" t="s">
        <v>1985</v>
      </c>
      <c r="X73" s="51"/>
    </row>
    <row r="74" spans="1:24" ht="20.100000000000001" customHeight="1" x14ac:dyDescent="0.3">
      <c r="A74" s="50">
        <v>72</v>
      </c>
      <c r="B74" s="191" t="s">
        <v>1377</v>
      </c>
      <c r="C74" s="191" t="s">
        <v>1469</v>
      </c>
      <c r="D74" s="191" t="s">
        <v>1211</v>
      </c>
      <c r="E74" s="56" t="s">
        <v>89</v>
      </c>
      <c r="F74" s="46" t="s">
        <v>287</v>
      </c>
      <c r="G74" s="30" t="s">
        <v>1722</v>
      </c>
      <c r="H74" s="30" t="s">
        <v>2268</v>
      </c>
      <c r="I74" s="30" t="s">
        <v>513</v>
      </c>
      <c r="J74" s="27" t="s">
        <v>30</v>
      </c>
      <c r="K74" s="30" t="s">
        <v>522</v>
      </c>
      <c r="L74" s="191">
        <v>26</v>
      </c>
      <c r="M74" s="30">
        <v>8</v>
      </c>
      <c r="N74" s="34">
        <v>584</v>
      </c>
      <c r="O74" s="34"/>
      <c r="P74" s="153">
        <v>88249.24</v>
      </c>
      <c r="Q74" s="192">
        <v>12</v>
      </c>
      <c r="R74" s="30" t="s">
        <v>943</v>
      </c>
      <c r="S74" s="30" t="s">
        <v>1090</v>
      </c>
      <c r="T74" s="30" t="s">
        <v>528</v>
      </c>
      <c r="U74" s="39">
        <v>39345</v>
      </c>
      <c r="V74" s="39" t="s">
        <v>1980</v>
      </c>
      <c r="W74" s="39" t="s">
        <v>1985</v>
      </c>
      <c r="X74" s="51"/>
    </row>
    <row r="75" spans="1:24" ht="33" x14ac:dyDescent="0.3">
      <c r="A75" s="50">
        <v>73</v>
      </c>
      <c r="B75" s="191" t="s">
        <v>1377</v>
      </c>
      <c r="C75" s="191" t="s">
        <v>1469</v>
      </c>
      <c r="D75" s="191" t="s">
        <v>133</v>
      </c>
      <c r="E75" s="56" t="s">
        <v>89</v>
      </c>
      <c r="F75" s="123" t="s">
        <v>288</v>
      </c>
      <c r="G75" s="30" t="s">
        <v>1723</v>
      </c>
      <c r="H75" s="30" t="s">
        <v>2269</v>
      </c>
      <c r="I75" s="30" t="s">
        <v>513</v>
      </c>
      <c r="J75" s="27" t="s">
        <v>30</v>
      </c>
      <c r="K75" s="30" t="s">
        <v>522</v>
      </c>
      <c r="L75" s="191">
        <v>30</v>
      </c>
      <c r="M75" s="30">
        <v>12</v>
      </c>
      <c r="N75" s="34">
        <v>700</v>
      </c>
      <c r="O75" s="34"/>
      <c r="P75" s="153">
        <v>146180.40169999999</v>
      </c>
      <c r="Q75" s="192">
        <v>21</v>
      </c>
      <c r="R75" s="30" t="s">
        <v>944</v>
      </c>
      <c r="S75" s="30" t="s">
        <v>1091</v>
      </c>
      <c r="T75" s="30" t="s">
        <v>528</v>
      </c>
      <c r="U75" s="39">
        <v>39346</v>
      </c>
      <c r="V75" s="39" t="s">
        <v>1980</v>
      </c>
      <c r="W75" s="39" t="s">
        <v>1985</v>
      </c>
      <c r="X75" s="51"/>
    </row>
    <row r="76" spans="1:24" ht="20.100000000000001" customHeight="1" x14ac:dyDescent="0.3">
      <c r="A76" s="50">
        <v>74</v>
      </c>
      <c r="B76" s="191" t="s">
        <v>1377</v>
      </c>
      <c r="C76" s="191" t="s">
        <v>1469</v>
      </c>
      <c r="D76" s="191" t="s">
        <v>133</v>
      </c>
      <c r="E76" s="56" t="s">
        <v>89</v>
      </c>
      <c r="F76" s="46" t="s">
        <v>289</v>
      </c>
      <c r="G76" s="30" t="s">
        <v>1724</v>
      </c>
      <c r="H76" s="30" t="s">
        <v>2270</v>
      </c>
      <c r="I76" s="30" t="s">
        <v>513</v>
      </c>
      <c r="J76" s="27" t="s">
        <v>30</v>
      </c>
      <c r="K76" s="30" t="s">
        <v>522</v>
      </c>
      <c r="L76" s="191">
        <v>28</v>
      </c>
      <c r="M76" s="30">
        <v>7</v>
      </c>
      <c r="N76" s="34">
        <v>622</v>
      </c>
      <c r="O76" s="34"/>
      <c r="P76" s="153">
        <v>117935.2838</v>
      </c>
      <c r="Q76" s="192">
        <v>14</v>
      </c>
      <c r="R76" s="30" t="s">
        <v>945</v>
      </c>
      <c r="S76" s="30" t="s">
        <v>1092</v>
      </c>
      <c r="T76" s="30" t="s">
        <v>528</v>
      </c>
      <c r="U76" s="39">
        <v>39346</v>
      </c>
      <c r="V76" s="39" t="s">
        <v>1980</v>
      </c>
      <c r="W76" s="39" t="s">
        <v>1985</v>
      </c>
      <c r="X76" s="51"/>
    </row>
    <row r="77" spans="1:24" ht="20.100000000000001" customHeight="1" x14ac:dyDescent="0.3">
      <c r="A77" s="50">
        <v>75</v>
      </c>
      <c r="B77" s="191" t="s">
        <v>1377</v>
      </c>
      <c r="C77" s="191" t="s">
        <v>1469</v>
      </c>
      <c r="D77" s="191" t="s">
        <v>1211</v>
      </c>
      <c r="E77" s="56" t="s">
        <v>89</v>
      </c>
      <c r="F77" s="46" t="s">
        <v>290</v>
      </c>
      <c r="G77" s="27" t="s">
        <v>1725</v>
      </c>
      <c r="H77" s="27" t="s">
        <v>2271</v>
      </c>
      <c r="I77" s="27" t="s">
        <v>513</v>
      </c>
      <c r="J77" s="27" t="s">
        <v>30</v>
      </c>
      <c r="K77" s="30" t="s">
        <v>522</v>
      </c>
      <c r="L77" s="191">
        <v>30</v>
      </c>
      <c r="M77" s="30">
        <v>8</v>
      </c>
      <c r="N77" s="34">
        <v>724</v>
      </c>
      <c r="O77" s="34"/>
      <c r="P77" s="153">
        <v>103672.96000000001</v>
      </c>
      <c r="Q77" s="192">
        <v>16</v>
      </c>
      <c r="R77" s="30" t="s">
        <v>946</v>
      </c>
      <c r="S77" s="30" t="s">
        <v>1093</v>
      </c>
      <c r="T77" s="30" t="s">
        <v>528</v>
      </c>
      <c r="U77" s="39">
        <v>39346</v>
      </c>
      <c r="V77" s="39" t="s">
        <v>1980</v>
      </c>
      <c r="W77" s="39" t="s">
        <v>1985</v>
      </c>
      <c r="X77" s="51"/>
    </row>
    <row r="78" spans="1:24" ht="20.100000000000001" customHeight="1" x14ac:dyDescent="0.3">
      <c r="A78" s="50">
        <v>76</v>
      </c>
      <c r="B78" s="191" t="s">
        <v>1377</v>
      </c>
      <c r="C78" s="191" t="s">
        <v>1469</v>
      </c>
      <c r="D78" s="191" t="s">
        <v>133</v>
      </c>
      <c r="E78" s="56" t="s">
        <v>89</v>
      </c>
      <c r="F78" s="46" t="s">
        <v>291</v>
      </c>
      <c r="G78" s="30" t="s">
        <v>1726</v>
      </c>
      <c r="H78" s="30" t="s">
        <v>2272</v>
      </c>
      <c r="I78" s="30" t="s">
        <v>513</v>
      </c>
      <c r="J78" s="27" t="s">
        <v>30</v>
      </c>
      <c r="K78" s="30" t="s">
        <v>522</v>
      </c>
      <c r="L78" s="191">
        <v>27</v>
      </c>
      <c r="M78" s="30">
        <v>10</v>
      </c>
      <c r="N78" s="34">
        <v>784</v>
      </c>
      <c r="O78" s="34"/>
      <c r="P78" s="153">
        <v>142764.16</v>
      </c>
      <c r="Q78" s="192">
        <v>18</v>
      </c>
      <c r="R78" s="30" t="s">
        <v>947</v>
      </c>
      <c r="S78" s="30" t="s">
        <v>1266</v>
      </c>
      <c r="T78" s="30" t="s">
        <v>528</v>
      </c>
      <c r="U78" s="39">
        <v>39353</v>
      </c>
      <c r="V78" s="39" t="s">
        <v>1980</v>
      </c>
      <c r="W78" s="39" t="s">
        <v>1985</v>
      </c>
      <c r="X78" s="51"/>
    </row>
    <row r="79" spans="1:24" ht="20.100000000000001" customHeight="1" x14ac:dyDescent="0.3">
      <c r="A79" s="50">
        <v>77</v>
      </c>
      <c r="B79" s="191" t="s">
        <v>1377</v>
      </c>
      <c r="C79" s="191" t="s">
        <v>1469</v>
      </c>
      <c r="D79" s="191" t="s">
        <v>133</v>
      </c>
      <c r="E79" s="56" t="s">
        <v>89</v>
      </c>
      <c r="F79" s="46" t="s">
        <v>292</v>
      </c>
      <c r="G79" s="30" t="s">
        <v>1727</v>
      </c>
      <c r="H79" s="30" t="s">
        <v>2273</v>
      </c>
      <c r="I79" s="30" t="s">
        <v>513</v>
      </c>
      <c r="J79" s="27" t="s">
        <v>30</v>
      </c>
      <c r="K79" s="30" t="s">
        <v>522</v>
      </c>
      <c r="L79" s="191">
        <v>30</v>
      </c>
      <c r="M79" s="30">
        <v>10</v>
      </c>
      <c r="N79" s="34">
        <v>809</v>
      </c>
      <c r="O79" s="34"/>
      <c r="P79" s="153">
        <v>158749.5637</v>
      </c>
      <c r="Q79" s="192">
        <v>16</v>
      </c>
      <c r="R79" s="30" t="s">
        <v>948</v>
      </c>
      <c r="S79" s="30" t="s">
        <v>1267</v>
      </c>
      <c r="T79" s="30" t="s">
        <v>528</v>
      </c>
      <c r="U79" s="39">
        <v>39353</v>
      </c>
      <c r="V79" s="39" t="s">
        <v>1980</v>
      </c>
      <c r="W79" s="39" t="s">
        <v>1985</v>
      </c>
      <c r="X79" s="51"/>
    </row>
    <row r="80" spans="1:24" ht="20.100000000000001" customHeight="1" x14ac:dyDescent="0.3">
      <c r="A80" s="50">
        <v>78</v>
      </c>
      <c r="B80" s="191" t="s">
        <v>1377</v>
      </c>
      <c r="C80" s="191" t="s">
        <v>1469</v>
      </c>
      <c r="D80" s="191" t="s">
        <v>133</v>
      </c>
      <c r="E80" s="56" t="s">
        <v>89</v>
      </c>
      <c r="F80" s="46" t="s">
        <v>293</v>
      </c>
      <c r="G80" s="30" t="s">
        <v>1728</v>
      </c>
      <c r="H80" s="30" t="s">
        <v>2274</v>
      </c>
      <c r="I80" s="30" t="s">
        <v>513</v>
      </c>
      <c r="J80" s="27" t="s">
        <v>30</v>
      </c>
      <c r="K80" s="30" t="s">
        <v>522</v>
      </c>
      <c r="L80" s="191">
        <v>25</v>
      </c>
      <c r="M80" s="30">
        <v>11</v>
      </c>
      <c r="N80" s="34">
        <v>727</v>
      </c>
      <c r="O80" s="34"/>
      <c r="P80" s="153">
        <v>140404.65299999999</v>
      </c>
      <c r="Q80" s="192">
        <v>21</v>
      </c>
      <c r="R80" s="30" t="s">
        <v>949</v>
      </c>
      <c r="S80" s="30" t="s">
        <v>1268</v>
      </c>
      <c r="T80" s="30" t="s">
        <v>528</v>
      </c>
      <c r="U80" s="39">
        <v>39444</v>
      </c>
      <c r="V80" s="39" t="s">
        <v>1980</v>
      </c>
      <c r="W80" s="39" t="s">
        <v>1985</v>
      </c>
      <c r="X80" s="51"/>
    </row>
    <row r="81" spans="1:24" ht="20.100000000000001" customHeight="1" x14ac:dyDescent="0.3">
      <c r="A81" s="50">
        <v>79</v>
      </c>
      <c r="B81" s="191" t="s">
        <v>1377</v>
      </c>
      <c r="C81" s="191" t="s">
        <v>1469</v>
      </c>
      <c r="D81" s="191" t="s">
        <v>1209</v>
      </c>
      <c r="E81" s="56" t="s">
        <v>89</v>
      </c>
      <c r="F81" s="46" t="s">
        <v>294</v>
      </c>
      <c r="G81" s="27" t="s">
        <v>1729</v>
      </c>
      <c r="H81" s="27" t="s">
        <v>2275</v>
      </c>
      <c r="I81" s="27" t="s">
        <v>513</v>
      </c>
      <c r="J81" s="27" t="s">
        <v>30</v>
      </c>
      <c r="K81" s="30" t="s">
        <v>522</v>
      </c>
      <c r="L81" s="191">
        <v>27</v>
      </c>
      <c r="M81" s="30">
        <v>6</v>
      </c>
      <c r="N81" s="34">
        <v>438</v>
      </c>
      <c r="O81" s="34"/>
      <c r="P81" s="153">
        <v>66859.296000000002</v>
      </c>
      <c r="Q81" s="192">
        <v>1</v>
      </c>
      <c r="R81" s="30" t="s">
        <v>950</v>
      </c>
      <c r="S81" s="30" t="s">
        <v>1269</v>
      </c>
      <c r="T81" s="30" t="s">
        <v>528</v>
      </c>
      <c r="U81" s="39">
        <v>39507</v>
      </c>
      <c r="V81" s="39" t="s">
        <v>1980</v>
      </c>
      <c r="W81" s="39" t="s">
        <v>1985</v>
      </c>
      <c r="X81" s="51"/>
    </row>
    <row r="82" spans="1:24" ht="20.100000000000001" customHeight="1" x14ac:dyDescent="0.3">
      <c r="A82" s="50">
        <v>80</v>
      </c>
      <c r="B82" s="191" t="s">
        <v>1377</v>
      </c>
      <c r="C82" s="191" t="s">
        <v>1469</v>
      </c>
      <c r="D82" s="191" t="s">
        <v>1209</v>
      </c>
      <c r="E82" s="56" t="s">
        <v>89</v>
      </c>
      <c r="F82" s="46" t="s">
        <v>295</v>
      </c>
      <c r="G82" s="30" t="s">
        <v>1730</v>
      </c>
      <c r="H82" s="30" t="s">
        <v>2276</v>
      </c>
      <c r="I82" s="30" t="s">
        <v>513</v>
      </c>
      <c r="J82" s="27" t="s">
        <v>524</v>
      </c>
      <c r="K82" s="30" t="s">
        <v>522</v>
      </c>
      <c r="L82" s="191">
        <v>5</v>
      </c>
      <c r="M82" s="30">
        <v>18</v>
      </c>
      <c r="N82" s="34">
        <v>286</v>
      </c>
      <c r="O82" s="34"/>
      <c r="P82" s="153">
        <v>42850.749400000001</v>
      </c>
      <c r="Q82" s="192">
        <v>25</v>
      </c>
      <c r="R82" s="30" t="s">
        <v>951</v>
      </c>
      <c r="S82" s="30" t="s">
        <v>1351</v>
      </c>
      <c r="T82" s="30" t="s">
        <v>528</v>
      </c>
      <c r="U82" s="39">
        <v>39535</v>
      </c>
      <c r="V82" s="39" t="s">
        <v>1980</v>
      </c>
      <c r="W82" s="39" t="s">
        <v>1985</v>
      </c>
      <c r="X82" s="51"/>
    </row>
    <row r="83" spans="1:24" ht="20.100000000000001" customHeight="1" x14ac:dyDescent="0.3">
      <c r="A83" s="50">
        <v>81</v>
      </c>
      <c r="B83" s="191" t="s">
        <v>1377</v>
      </c>
      <c r="C83" s="191" t="s">
        <v>1469</v>
      </c>
      <c r="D83" s="191" t="s">
        <v>133</v>
      </c>
      <c r="E83" s="56" t="s">
        <v>89</v>
      </c>
      <c r="F83" s="46" t="s">
        <v>296</v>
      </c>
      <c r="G83" s="27" t="s">
        <v>1731</v>
      </c>
      <c r="H83" s="27" t="s">
        <v>2277</v>
      </c>
      <c r="I83" s="27" t="s">
        <v>513</v>
      </c>
      <c r="J83" s="27" t="s">
        <v>30</v>
      </c>
      <c r="K83" s="27" t="s">
        <v>522</v>
      </c>
      <c r="L83" s="191">
        <v>23</v>
      </c>
      <c r="M83" s="27">
        <v>9</v>
      </c>
      <c r="N83" s="33">
        <v>503</v>
      </c>
      <c r="O83" s="33"/>
      <c r="P83" s="154">
        <v>67870.36</v>
      </c>
      <c r="Q83" s="192">
        <v>16</v>
      </c>
      <c r="R83" s="27" t="s">
        <v>952</v>
      </c>
      <c r="S83" s="27" t="s">
        <v>1270</v>
      </c>
      <c r="T83" s="27" t="s">
        <v>528</v>
      </c>
      <c r="U83" s="39">
        <v>40045</v>
      </c>
      <c r="V83" s="39" t="s">
        <v>1980</v>
      </c>
      <c r="W83" s="39" t="s">
        <v>1985</v>
      </c>
      <c r="X83" s="51" t="s">
        <v>680</v>
      </c>
    </row>
    <row r="84" spans="1:24" ht="20.100000000000001" customHeight="1" x14ac:dyDescent="0.3">
      <c r="A84" s="50">
        <v>82</v>
      </c>
      <c r="B84" s="191" t="s">
        <v>1377</v>
      </c>
      <c r="C84" s="191" t="s">
        <v>1469</v>
      </c>
      <c r="D84" s="191" t="s">
        <v>1209</v>
      </c>
      <c r="E84" s="56" t="s">
        <v>89</v>
      </c>
      <c r="F84" s="46" t="s">
        <v>297</v>
      </c>
      <c r="G84" s="30" t="s">
        <v>1732</v>
      </c>
      <c r="H84" s="30" t="s">
        <v>2278</v>
      </c>
      <c r="I84" s="30" t="s">
        <v>513</v>
      </c>
      <c r="J84" s="27" t="s">
        <v>525</v>
      </c>
      <c r="K84" s="30" t="s">
        <v>522</v>
      </c>
      <c r="L84" s="191">
        <v>41</v>
      </c>
      <c r="M84" s="30">
        <v>2</v>
      </c>
      <c r="N84" s="34">
        <v>198</v>
      </c>
      <c r="O84" s="34"/>
      <c r="P84" s="153">
        <v>71884.303799999994</v>
      </c>
      <c r="Q84" s="192">
        <v>11</v>
      </c>
      <c r="R84" s="30" t="s">
        <v>953</v>
      </c>
      <c r="S84" s="30" t="s">
        <v>1352</v>
      </c>
      <c r="T84" s="30" t="s">
        <v>528</v>
      </c>
      <c r="U84" s="39">
        <v>40151</v>
      </c>
      <c r="V84" s="39" t="s">
        <v>1980</v>
      </c>
      <c r="W84" s="39" t="s">
        <v>1985</v>
      </c>
      <c r="X84" s="51" t="s">
        <v>1398</v>
      </c>
    </row>
    <row r="85" spans="1:24" ht="20.100000000000001" customHeight="1" x14ac:dyDescent="0.3">
      <c r="A85" s="50">
        <v>83</v>
      </c>
      <c r="B85" s="191" t="s">
        <v>1377</v>
      </c>
      <c r="C85" s="191" t="s">
        <v>1469</v>
      </c>
      <c r="D85" s="191" t="s">
        <v>1209</v>
      </c>
      <c r="E85" s="56" t="s">
        <v>89</v>
      </c>
      <c r="F85" s="46" t="s">
        <v>298</v>
      </c>
      <c r="G85" s="30" t="s">
        <v>1733</v>
      </c>
      <c r="H85" s="30" t="s">
        <v>2279</v>
      </c>
      <c r="I85" s="30" t="s">
        <v>513</v>
      </c>
      <c r="J85" s="27" t="s">
        <v>525</v>
      </c>
      <c r="K85" s="30" t="s">
        <v>522</v>
      </c>
      <c r="L85" s="191">
        <v>66</v>
      </c>
      <c r="M85" s="30">
        <v>4</v>
      </c>
      <c r="N85" s="34">
        <v>1266</v>
      </c>
      <c r="O85" s="34"/>
      <c r="P85" s="153">
        <v>230656.94899999999</v>
      </c>
      <c r="Q85" s="192">
        <v>37</v>
      </c>
      <c r="R85" s="30" t="s">
        <v>954</v>
      </c>
      <c r="S85" s="30" t="s">
        <v>1286</v>
      </c>
      <c r="T85" s="30" t="s">
        <v>528</v>
      </c>
      <c r="U85" s="39">
        <v>40424</v>
      </c>
      <c r="V85" s="39" t="s">
        <v>1980</v>
      </c>
      <c r="W85" s="39" t="s">
        <v>1985</v>
      </c>
      <c r="X85" s="51"/>
    </row>
    <row r="86" spans="1:24" ht="20.100000000000001" customHeight="1" x14ac:dyDescent="0.3">
      <c r="A86" s="50">
        <v>84</v>
      </c>
      <c r="B86" s="191" t="s">
        <v>1377</v>
      </c>
      <c r="C86" s="191" t="s">
        <v>1469</v>
      </c>
      <c r="D86" s="191" t="s">
        <v>1210</v>
      </c>
      <c r="E86" s="56" t="s">
        <v>89</v>
      </c>
      <c r="F86" s="46" t="s">
        <v>299</v>
      </c>
      <c r="G86" s="30" t="s">
        <v>1734</v>
      </c>
      <c r="H86" s="30" t="s">
        <v>2280</v>
      </c>
      <c r="I86" s="30" t="s">
        <v>513</v>
      </c>
      <c r="J86" s="27" t="s">
        <v>525</v>
      </c>
      <c r="K86" s="30" t="s">
        <v>522</v>
      </c>
      <c r="L86" s="191">
        <v>44</v>
      </c>
      <c r="M86" s="30">
        <v>3</v>
      </c>
      <c r="N86" s="34">
        <v>278</v>
      </c>
      <c r="O86" s="34"/>
      <c r="P86" s="153">
        <v>132250.34</v>
      </c>
      <c r="Q86" s="192">
        <v>19</v>
      </c>
      <c r="R86" s="30" t="s">
        <v>955</v>
      </c>
      <c r="S86" s="30" t="s">
        <v>1354</v>
      </c>
      <c r="T86" s="30" t="s">
        <v>528</v>
      </c>
      <c r="U86" s="39">
        <v>40494</v>
      </c>
      <c r="V86" s="39" t="s">
        <v>1980</v>
      </c>
      <c r="W86" s="39" t="s">
        <v>1985</v>
      </c>
      <c r="X86" s="51" t="s">
        <v>1398</v>
      </c>
    </row>
    <row r="87" spans="1:24" ht="20.100000000000001" customHeight="1" x14ac:dyDescent="0.3">
      <c r="A87" s="50">
        <v>85</v>
      </c>
      <c r="B87" s="191" t="s">
        <v>1377</v>
      </c>
      <c r="C87" s="191" t="s">
        <v>1469</v>
      </c>
      <c r="D87" s="191" t="s">
        <v>1210</v>
      </c>
      <c r="E87" s="56" t="s">
        <v>89</v>
      </c>
      <c r="F87" s="46" t="s">
        <v>300</v>
      </c>
      <c r="G87" s="27" t="s">
        <v>1735</v>
      </c>
      <c r="H87" s="27" t="s">
        <v>2281</v>
      </c>
      <c r="I87" s="27" t="s">
        <v>513</v>
      </c>
      <c r="J87" s="27" t="s">
        <v>525</v>
      </c>
      <c r="K87" s="30" t="s">
        <v>522</v>
      </c>
      <c r="L87" s="191">
        <v>38</v>
      </c>
      <c r="M87" s="30">
        <v>2</v>
      </c>
      <c r="N87" s="34">
        <v>180</v>
      </c>
      <c r="O87" s="34"/>
      <c r="P87" s="153">
        <v>60171.65</v>
      </c>
      <c r="Q87" s="192">
        <v>9</v>
      </c>
      <c r="R87" s="30" t="s">
        <v>956</v>
      </c>
      <c r="S87" s="30" t="s">
        <v>1353</v>
      </c>
      <c r="T87" s="30" t="s">
        <v>528</v>
      </c>
      <c r="U87" s="39">
        <v>40512</v>
      </c>
      <c r="V87" s="39" t="s">
        <v>1980</v>
      </c>
      <c r="W87" s="39" t="s">
        <v>1985</v>
      </c>
      <c r="X87" s="51" t="s">
        <v>1398</v>
      </c>
    </row>
    <row r="88" spans="1:24" ht="20.100000000000001" customHeight="1" x14ac:dyDescent="0.3">
      <c r="A88" s="50">
        <v>86</v>
      </c>
      <c r="B88" s="50" t="s">
        <v>1375</v>
      </c>
      <c r="C88" s="50" t="s">
        <v>1471</v>
      </c>
      <c r="D88" s="38" t="s">
        <v>1212</v>
      </c>
      <c r="E88" s="24" t="s">
        <v>667</v>
      </c>
      <c r="F88" s="46" t="s">
        <v>301</v>
      </c>
      <c r="G88" s="27" t="s">
        <v>1633</v>
      </c>
      <c r="H88" s="27" t="s">
        <v>2282</v>
      </c>
      <c r="I88" s="30" t="s">
        <v>513</v>
      </c>
      <c r="J88" s="27" t="s">
        <v>30</v>
      </c>
      <c r="K88" s="30" t="s">
        <v>522</v>
      </c>
      <c r="L88" s="191">
        <v>25</v>
      </c>
      <c r="M88" s="30">
        <v>12</v>
      </c>
      <c r="N88" s="34">
        <v>999</v>
      </c>
      <c r="O88" s="34"/>
      <c r="P88" s="153">
        <v>147634.2954</v>
      </c>
      <c r="Q88" s="192">
        <v>24</v>
      </c>
      <c r="R88" s="30" t="s">
        <v>957</v>
      </c>
      <c r="S88" s="30" t="s">
        <v>1287</v>
      </c>
      <c r="T88" s="30" t="s">
        <v>528</v>
      </c>
      <c r="U88" s="39">
        <v>44894</v>
      </c>
      <c r="V88" s="39" t="s">
        <v>1980</v>
      </c>
      <c r="W88" s="39" t="s">
        <v>1985</v>
      </c>
      <c r="X88" s="51"/>
    </row>
    <row r="89" spans="1:24" ht="20.100000000000001" customHeight="1" x14ac:dyDescent="0.3">
      <c r="A89" s="50">
        <v>87</v>
      </c>
      <c r="B89" s="50" t="s">
        <v>1375</v>
      </c>
      <c r="C89" s="50" t="s">
        <v>1471</v>
      </c>
      <c r="D89" s="38" t="s">
        <v>1212</v>
      </c>
      <c r="E89" s="24" t="s">
        <v>667</v>
      </c>
      <c r="F89" s="46" t="s">
        <v>302</v>
      </c>
      <c r="G89" s="27" t="s">
        <v>1634</v>
      </c>
      <c r="H89" s="27" t="s">
        <v>2283</v>
      </c>
      <c r="I89" s="27" t="s">
        <v>513</v>
      </c>
      <c r="J89" s="27" t="s">
        <v>30</v>
      </c>
      <c r="K89" s="27" t="s">
        <v>522</v>
      </c>
      <c r="L89" s="191">
        <v>18</v>
      </c>
      <c r="M89" s="27">
        <v>11</v>
      </c>
      <c r="N89" s="33">
        <v>800</v>
      </c>
      <c r="O89" s="33"/>
      <c r="P89" s="154">
        <v>121471.26</v>
      </c>
      <c r="Q89" s="192">
        <v>23</v>
      </c>
      <c r="R89" s="27" t="s">
        <v>958</v>
      </c>
      <c r="S89" s="27" t="s">
        <v>1288</v>
      </c>
      <c r="T89" s="27" t="s">
        <v>529</v>
      </c>
      <c r="U89" s="39">
        <v>37072</v>
      </c>
      <c r="V89" s="39" t="s">
        <v>1980</v>
      </c>
      <c r="W89" s="39" t="s">
        <v>1985</v>
      </c>
      <c r="X89" s="51"/>
    </row>
    <row r="90" spans="1:24" ht="20.100000000000001" customHeight="1" x14ac:dyDescent="0.3">
      <c r="A90" s="50">
        <v>88</v>
      </c>
      <c r="B90" s="50" t="s">
        <v>1375</v>
      </c>
      <c r="C90" s="50" t="s">
        <v>1471</v>
      </c>
      <c r="D90" s="38" t="s">
        <v>1212</v>
      </c>
      <c r="E90" s="24" t="s">
        <v>667</v>
      </c>
      <c r="F90" s="46" t="s">
        <v>303</v>
      </c>
      <c r="G90" s="27" t="s">
        <v>1635</v>
      </c>
      <c r="H90" s="27" t="s">
        <v>2284</v>
      </c>
      <c r="I90" s="30" t="s">
        <v>513</v>
      </c>
      <c r="J90" s="27" t="s">
        <v>30</v>
      </c>
      <c r="K90" s="30" t="s">
        <v>522</v>
      </c>
      <c r="L90" s="191">
        <v>18</v>
      </c>
      <c r="M90" s="30">
        <v>12</v>
      </c>
      <c r="N90" s="34">
        <v>896</v>
      </c>
      <c r="O90" s="34"/>
      <c r="P90" s="153">
        <v>108541.14</v>
      </c>
      <c r="Q90" s="192">
        <v>25</v>
      </c>
      <c r="R90" s="30" t="s">
        <v>959</v>
      </c>
      <c r="S90" s="30" t="s">
        <v>1289</v>
      </c>
      <c r="T90" s="30" t="s">
        <v>528</v>
      </c>
      <c r="U90" s="39">
        <v>37176</v>
      </c>
      <c r="V90" s="39" t="s">
        <v>1980</v>
      </c>
      <c r="W90" s="39" t="s">
        <v>1985</v>
      </c>
      <c r="X90" s="51"/>
    </row>
    <row r="91" spans="1:24" ht="20.100000000000001" customHeight="1" x14ac:dyDescent="0.3">
      <c r="A91" s="50">
        <v>89</v>
      </c>
      <c r="B91" s="50" t="s">
        <v>1375</v>
      </c>
      <c r="C91" s="50" t="s">
        <v>1471</v>
      </c>
      <c r="D91" s="38" t="s">
        <v>1212</v>
      </c>
      <c r="E91" s="24" t="s">
        <v>667</v>
      </c>
      <c r="F91" s="46" t="s">
        <v>304</v>
      </c>
      <c r="G91" s="27" t="s">
        <v>1636</v>
      </c>
      <c r="H91" s="27" t="s">
        <v>2285</v>
      </c>
      <c r="I91" s="27" t="s">
        <v>513</v>
      </c>
      <c r="J91" s="27" t="s">
        <v>30</v>
      </c>
      <c r="K91" s="27" t="s">
        <v>522</v>
      </c>
      <c r="L91" s="191">
        <v>18</v>
      </c>
      <c r="M91" s="27">
        <v>16</v>
      </c>
      <c r="N91" s="33">
        <v>1220</v>
      </c>
      <c r="O91" s="33"/>
      <c r="P91" s="154">
        <v>157065.70000000001</v>
      </c>
      <c r="Q91" s="192">
        <v>34</v>
      </c>
      <c r="R91" s="27" t="s">
        <v>960</v>
      </c>
      <c r="S91" s="27" t="s">
        <v>1290</v>
      </c>
      <c r="T91" s="27" t="s">
        <v>529</v>
      </c>
      <c r="U91" s="39">
        <v>37330</v>
      </c>
      <c r="V91" s="39" t="s">
        <v>1980</v>
      </c>
      <c r="W91" s="39" t="s">
        <v>1985</v>
      </c>
      <c r="X91" s="51"/>
    </row>
    <row r="92" spans="1:24" ht="20.100000000000001" customHeight="1" x14ac:dyDescent="0.3">
      <c r="A92" s="50">
        <v>90</v>
      </c>
      <c r="B92" s="50" t="s">
        <v>1375</v>
      </c>
      <c r="C92" s="50" t="s">
        <v>1471</v>
      </c>
      <c r="D92" s="38" t="s">
        <v>1212</v>
      </c>
      <c r="E92" s="24" t="s">
        <v>667</v>
      </c>
      <c r="F92" s="46" t="s">
        <v>305</v>
      </c>
      <c r="G92" s="27" t="s">
        <v>1637</v>
      </c>
      <c r="H92" s="27" t="s">
        <v>2286</v>
      </c>
      <c r="I92" s="30" t="s">
        <v>513</v>
      </c>
      <c r="J92" s="27" t="s">
        <v>30</v>
      </c>
      <c r="K92" s="30" t="s">
        <v>522</v>
      </c>
      <c r="L92" s="191">
        <v>18</v>
      </c>
      <c r="M92" s="30">
        <v>8</v>
      </c>
      <c r="N92" s="34">
        <v>576</v>
      </c>
      <c r="O92" s="34"/>
      <c r="P92" s="153">
        <v>66872.0772</v>
      </c>
      <c r="Q92" s="192">
        <v>16</v>
      </c>
      <c r="R92" s="30" t="s">
        <v>961</v>
      </c>
      <c r="S92" s="30" t="s">
        <v>1291</v>
      </c>
      <c r="T92" s="30" t="s">
        <v>528</v>
      </c>
      <c r="U92" s="39">
        <v>37336</v>
      </c>
      <c r="V92" s="39" t="s">
        <v>1980</v>
      </c>
      <c r="W92" s="39" t="s">
        <v>1985</v>
      </c>
      <c r="X92" s="51"/>
    </row>
    <row r="93" spans="1:24" ht="20.100000000000001" customHeight="1" x14ac:dyDescent="0.3">
      <c r="A93" s="50">
        <v>91</v>
      </c>
      <c r="B93" s="50" t="s">
        <v>1375</v>
      </c>
      <c r="C93" s="50" t="s">
        <v>1471</v>
      </c>
      <c r="D93" s="38" t="s">
        <v>1212</v>
      </c>
      <c r="E93" s="24" t="s">
        <v>667</v>
      </c>
      <c r="F93" s="46" t="s">
        <v>306</v>
      </c>
      <c r="G93" s="27" t="s">
        <v>1638</v>
      </c>
      <c r="H93" s="27" t="s">
        <v>2287</v>
      </c>
      <c r="I93" s="27" t="s">
        <v>513</v>
      </c>
      <c r="J93" s="27" t="s">
        <v>30</v>
      </c>
      <c r="K93" s="27" t="s">
        <v>522</v>
      </c>
      <c r="L93" s="191">
        <v>15</v>
      </c>
      <c r="M93" s="27">
        <v>5</v>
      </c>
      <c r="N93" s="33">
        <v>264</v>
      </c>
      <c r="O93" s="33"/>
      <c r="P93" s="154">
        <v>34220.432000000001</v>
      </c>
      <c r="Q93" s="192">
        <v>9</v>
      </c>
      <c r="R93" s="27" t="s">
        <v>962</v>
      </c>
      <c r="S93" s="27" t="s">
        <v>1355</v>
      </c>
      <c r="T93" s="27" t="s">
        <v>529</v>
      </c>
      <c r="U93" s="39">
        <v>38107</v>
      </c>
      <c r="V93" s="39" t="s">
        <v>1980</v>
      </c>
      <c r="W93" s="39" t="s">
        <v>1985</v>
      </c>
      <c r="X93" s="51"/>
    </row>
    <row r="94" spans="1:24" ht="20.100000000000001" customHeight="1" x14ac:dyDescent="0.3">
      <c r="A94" s="50">
        <v>92</v>
      </c>
      <c r="B94" s="50" t="s">
        <v>1375</v>
      </c>
      <c r="C94" s="50" t="s">
        <v>1471</v>
      </c>
      <c r="D94" s="38" t="s">
        <v>1212</v>
      </c>
      <c r="E94" s="24" t="s">
        <v>667</v>
      </c>
      <c r="F94" s="46" t="s">
        <v>307</v>
      </c>
      <c r="G94" s="27" t="s">
        <v>1639</v>
      </c>
      <c r="H94" s="27" t="s">
        <v>2288</v>
      </c>
      <c r="I94" s="27" t="s">
        <v>513</v>
      </c>
      <c r="J94" s="27" t="s">
        <v>30</v>
      </c>
      <c r="K94" s="30" t="s">
        <v>522</v>
      </c>
      <c r="L94" s="191">
        <v>15</v>
      </c>
      <c r="M94" s="30">
        <v>11</v>
      </c>
      <c r="N94" s="34">
        <v>690</v>
      </c>
      <c r="O94" s="34"/>
      <c r="P94" s="153">
        <v>126120.489</v>
      </c>
      <c r="Q94" s="192">
        <v>23</v>
      </c>
      <c r="R94" s="30" t="s">
        <v>963</v>
      </c>
      <c r="S94" s="30" t="s">
        <v>1292</v>
      </c>
      <c r="T94" s="30" t="s">
        <v>528</v>
      </c>
      <c r="U94" s="39">
        <v>39288</v>
      </c>
      <c r="V94" s="39" t="s">
        <v>1980</v>
      </c>
      <c r="W94" s="39" t="s">
        <v>1985</v>
      </c>
      <c r="X94" s="51"/>
    </row>
    <row r="95" spans="1:24" ht="20.100000000000001" customHeight="1" x14ac:dyDescent="0.3">
      <c r="A95" s="50">
        <v>93</v>
      </c>
      <c r="B95" s="50" t="s">
        <v>1375</v>
      </c>
      <c r="C95" s="50" t="s">
        <v>1471</v>
      </c>
      <c r="D95" s="38" t="s">
        <v>1212</v>
      </c>
      <c r="E95" s="24" t="s">
        <v>667</v>
      </c>
      <c r="F95" s="46" t="s">
        <v>308</v>
      </c>
      <c r="G95" s="27" t="s">
        <v>1640</v>
      </c>
      <c r="H95" s="27" t="s">
        <v>2289</v>
      </c>
      <c r="I95" s="27" t="s">
        <v>513</v>
      </c>
      <c r="J95" s="27" t="s">
        <v>30</v>
      </c>
      <c r="K95" s="30" t="s">
        <v>522</v>
      </c>
      <c r="L95" s="191">
        <v>15</v>
      </c>
      <c r="M95" s="30">
        <v>6</v>
      </c>
      <c r="N95" s="34">
        <v>352</v>
      </c>
      <c r="O95" s="34"/>
      <c r="P95" s="153">
        <v>53407.163999999997</v>
      </c>
      <c r="Q95" s="192">
        <v>12</v>
      </c>
      <c r="R95" s="30" t="s">
        <v>964</v>
      </c>
      <c r="S95" s="30" t="s">
        <v>1293</v>
      </c>
      <c r="T95" s="30" t="s">
        <v>528</v>
      </c>
      <c r="U95" s="39">
        <v>39288</v>
      </c>
      <c r="V95" s="39" t="s">
        <v>1980</v>
      </c>
      <c r="W95" s="39" t="s">
        <v>1985</v>
      </c>
      <c r="X95" s="51"/>
    </row>
    <row r="96" spans="1:24" ht="20.100000000000001" customHeight="1" x14ac:dyDescent="0.3">
      <c r="A96" s="50">
        <v>94</v>
      </c>
      <c r="B96" s="50" t="s">
        <v>1375</v>
      </c>
      <c r="C96" s="50" t="s">
        <v>1471</v>
      </c>
      <c r="D96" s="38" t="s">
        <v>1212</v>
      </c>
      <c r="E96" s="24" t="s">
        <v>667</v>
      </c>
      <c r="F96" s="46" t="s">
        <v>309</v>
      </c>
      <c r="G96" s="27" t="s">
        <v>1641</v>
      </c>
      <c r="H96" s="27" t="s">
        <v>2290</v>
      </c>
      <c r="I96" s="27" t="s">
        <v>513</v>
      </c>
      <c r="J96" s="27" t="s">
        <v>30</v>
      </c>
      <c r="K96" s="30" t="s">
        <v>522</v>
      </c>
      <c r="L96" s="191">
        <v>15</v>
      </c>
      <c r="M96" s="30">
        <v>7</v>
      </c>
      <c r="N96" s="34">
        <v>530</v>
      </c>
      <c r="O96" s="34"/>
      <c r="P96" s="153">
        <v>73345.183999999994</v>
      </c>
      <c r="Q96" s="192">
        <v>18</v>
      </c>
      <c r="R96" s="30" t="s">
        <v>965</v>
      </c>
      <c r="S96" s="30" t="s">
        <v>1294</v>
      </c>
      <c r="T96" s="30" t="s">
        <v>528</v>
      </c>
      <c r="U96" s="39">
        <v>39289</v>
      </c>
      <c r="V96" s="39" t="s">
        <v>1980</v>
      </c>
      <c r="W96" s="39" t="s">
        <v>1985</v>
      </c>
      <c r="X96" s="51"/>
    </row>
    <row r="97" spans="1:24" ht="20.100000000000001" customHeight="1" x14ac:dyDescent="0.3">
      <c r="A97" s="50">
        <v>95</v>
      </c>
      <c r="B97" s="50" t="s">
        <v>1375</v>
      </c>
      <c r="C97" s="50" t="s">
        <v>1471</v>
      </c>
      <c r="D97" s="38" t="s">
        <v>1212</v>
      </c>
      <c r="E97" s="24" t="s">
        <v>667</v>
      </c>
      <c r="F97" s="46" t="s">
        <v>310</v>
      </c>
      <c r="G97" s="27" t="s">
        <v>1642</v>
      </c>
      <c r="H97" s="27" t="s">
        <v>2291</v>
      </c>
      <c r="I97" s="30" t="s">
        <v>513</v>
      </c>
      <c r="J97" s="27" t="s">
        <v>30</v>
      </c>
      <c r="K97" s="30" t="s">
        <v>522</v>
      </c>
      <c r="L97" s="191">
        <v>25</v>
      </c>
      <c r="M97" s="30">
        <v>25</v>
      </c>
      <c r="N97" s="34">
        <v>1967</v>
      </c>
      <c r="O97" s="34"/>
      <c r="P97" s="153">
        <v>310615.51909999998</v>
      </c>
      <c r="Q97" s="192">
        <v>48</v>
      </c>
      <c r="R97" s="30" t="s">
        <v>966</v>
      </c>
      <c r="S97" s="30" t="s">
        <v>1295</v>
      </c>
      <c r="T97" s="30" t="s">
        <v>528</v>
      </c>
      <c r="U97" s="39">
        <v>42052</v>
      </c>
      <c r="V97" s="39" t="s">
        <v>1980</v>
      </c>
      <c r="W97" s="39" t="s">
        <v>1985</v>
      </c>
      <c r="X97" s="51"/>
    </row>
    <row r="98" spans="1:24" ht="20.100000000000001" customHeight="1" x14ac:dyDescent="0.3">
      <c r="A98" s="50">
        <v>96</v>
      </c>
      <c r="B98" s="50" t="s">
        <v>1375</v>
      </c>
      <c r="C98" s="50" t="s">
        <v>1471</v>
      </c>
      <c r="D98" s="38" t="s">
        <v>1212</v>
      </c>
      <c r="E98" s="24" t="s">
        <v>667</v>
      </c>
      <c r="F98" s="46" t="s">
        <v>311</v>
      </c>
      <c r="G98" s="27" t="s">
        <v>1643</v>
      </c>
      <c r="H98" s="27" t="s">
        <v>2292</v>
      </c>
      <c r="I98" s="27" t="s">
        <v>513</v>
      </c>
      <c r="J98" s="27" t="s">
        <v>30</v>
      </c>
      <c r="K98" s="30" t="s">
        <v>522</v>
      </c>
      <c r="L98" s="191">
        <v>19</v>
      </c>
      <c r="M98" s="30">
        <v>8</v>
      </c>
      <c r="N98" s="34">
        <v>468</v>
      </c>
      <c r="O98" s="34"/>
      <c r="P98" s="153">
        <v>65283.591399999998</v>
      </c>
      <c r="Q98" s="192">
        <v>17</v>
      </c>
      <c r="R98" s="30" t="s">
        <v>967</v>
      </c>
      <c r="S98" s="30" t="s">
        <v>1296</v>
      </c>
      <c r="T98" s="30" t="s">
        <v>528</v>
      </c>
      <c r="U98" s="39">
        <v>42489</v>
      </c>
      <c r="V98" s="39" t="s">
        <v>1980</v>
      </c>
      <c r="W98" s="39" t="s">
        <v>1985</v>
      </c>
      <c r="X98" s="51" t="s">
        <v>672</v>
      </c>
    </row>
    <row r="99" spans="1:24" ht="20.100000000000001" customHeight="1" x14ac:dyDescent="0.3">
      <c r="A99" s="50">
        <v>97</v>
      </c>
      <c r="B99" s="50" t="s">
        <v>1375</v>
      </c>
      <c r="C99" s="50" t="s">
        <v>1471</v>
      </c>
      <c r="D99" s="38" t="s">
        <v>1212</v>
      </c>
      <c r="E99" s="24" t="s">
        <v>667</v>
      </c>
      <c r="F99" s="46" t="s">
        <v>312</v>
      </c>
      <c r="G99" s="27" t="s">
        <v>1644</v>
      </c>
      <c r="H99" s="27" t="s">
        <v>2293</v>
      </c>
      <c r="I99" s="30" t="s">
        <v>513</v>
      </c>
      <c r="J99" s="27" t="s">
        <v>30</v>
      </c>
      <c r="K99" s="30" t="s">
        <v>522</v>
      </c>
      <c r="L99" s="191">
        <v>28</v>
      </c>
      <c r="M99" s="30">
        <v>12</v>
      </c>
      <c r="N99" s="34">
        <v>1387</v>
      </c>
      <c r="O99" s="34"/>
      <c r="P99" s="153">
        <v>198164.2</v>
      </c>
      <c r="Q99" s="192">
        <v>31</v>
      </c>
      <c r="R99" s="30" t="s">
        <v>968</v>
      </c>
      <c r="S99" s="30" t="s">
        <v>1297</v>
      </c>
      <c r="T99" s="30" t="s">
        <v>528</v>
      </c>
      <c r="U99" s="39">
        <v>42789</v>
      </c>
      <c r="V99" s="39" t="s">
        <v>1980</v>
      </c>
      <c r="W99" s="39" t="s">
        <v>1983</v>
      </c>
      <c r="X99" s="51"/>
    </row>
    <row r="100" spans="1:24" ht="20.100000000000001" customHeight="1" x14ac:dyDescent="0.3">
      <c r="A100" s="50">
        <v>98</v>
      </c>
      <c r="B100" s="50" t="s">
        <v>1375</v>
      </c>
      <c r="C100" s="50" t="s">
        <v>1471</v>
      </c>
      <c r="D100" s="38" t="s">
        <v>1212</v>
      </c>
      <c r="E100" s="24" t="s">
        <v>667</v>
      </c>
      <c r="F100" s="46" t="s">
        <v>314</v>
      </c>
      <c r="G100" s="27" t="s">
        <v>1645</v>
      </c>
      <c r="H100" s="27" t="s">
        <v>2294</v>
      </c>
      <c r="I100" s="30" t="s">
        <v>513</v>
      </c>
      <c r="J100" s="27" t="s">
        <v>30</v>
      </c>
      <c r="K100" s="30" t="s">
        <v>522</v>
      </c>
      <c r="L100" s="50">
        <v>29</v>
      </c>
      <c r="M100" s="30">
        <v>12</v>
      </c>
      <c r="N100" s="34">
        <v>1297</v>
      </c>
      <c r="O100" s="34"/>
      <c r="P100" s="153">
        <v>190611.943</v>
      </c>
      <c r="Q100" s="38">
        <v>28</v>
      </c>
      <c r="R100" s="30" t="s">
        <v>969</v>
      </c>
      <c r="S100" s="30" t="s">
        <v>1298</v>
      </c>
      <c r="T100" s="30" t="s">
        <v>528</v>
      </c>
      <c r="U100" s="39">
        <v>44980</v>
      </c>
      <c r="V100" s="39" t="s">
        <v>1980</v>
      </c>
      <c r="W100" s="39" t="s">
        <v>1985</v>
      </c>
      <c r="X100" s="51"/>
    </row>
    <row r="101" spans="1:24" ht="20.100000000000001" customHeight="1" x14ac:dyDescent="0.3">
      <c r="A101" s="50">
        <v>99</v>
      </c>
      <c r="B101" s="50" t="s">
        <v>1375</v>
      </c>
      <c r="C101" s="50" t="s">
        <v>1471</v>
      </c>
      <c r="D101" s="191" t="s">
        <v>98</v>
      </c>
      <c r="E101" s="24" t="s">
        <v>1227</v>
      </c>
      <c r="F101" s="46" t="s">
        <v>511</v>
      </c>
      <c r="G101" s="30" t="s">
        <v>2296</v>
      </c>
      <c r="H101" s="30" t="s">
        <v>2295</v>
      </c>
      <c r="I101" s="30" t="s">
        <v>513</v>
      </c>
      <c r="J101" s="27" t="s">
        <v>30</v>
      </c>
      <c r="K101" s="30" t="s">
        <v>522</v>
      </c>
      <c r="L101" s="50">
        <v>17</v>
      </c>
      <c r="M101" s="30">
        <v>14</v>
      </c>
      <c r="N101" s="34">
        <v>986</v>
      </c>
      <c r="O101" s="34"/>
      <c r="P101" s="153">
        <v>146088.65</v>
      </c>
      <c r="Q101" s="38">
        <v>38</v>
      </c>
      <c r="R101" s="30" t="s">
        <v>924</v>
      </c>
      <c r="S101" s="30" t="s">
        <v>1130</v>
      </c>
      <c r="T101" s="30" t="s">
        <v>528</v>
      </c>
      <c r="U101" s="39">
        <v>44924</v>
      </c>
      <c r="V101" s="39" t="s">
        <v>1980</v>
      </c>
      <c r="W101" s="39" t="s">
        <v>1985</v>
      </c>
      <c r="X101" s="51"/>
    </row>
    <row r="102" spans="1:24" ht="20.100000000000001" customHeight="1" x14ac:dyDescent="0.3">
      <c r="A102" s="50">
        <v>100</v>
      </c>
      <c r="B102" s="50" t="s">
        <v>1375</v>
      </c>
      <c r="C102" s="50" t="s">
        <v>1471</v>
      </c>
      <c r="D102" s="191" t="s">
        <v>98</v>
      </c>
      <c r="E102" s="24" t="s">
        <v>1227</v>
      </c>
      <c r="F102" s="46" t="s">
        <v>512</v>
      </c>
      <c r="G102" s="30" t="s">
        <v>1646</v>
      </c>
      <c r="H102" s="30" t="s">
        <v>2297</v>
      </c>
      <c r="I102" s="30" t="s">
        <v>513</v>
      </c>
      <c r="J102" s="27" t="s">
        <v>30</v>
      </c>
      <c r="K102" s="30" t="s">
        <v>522</v>
      </c>
      <c r="L102" s="50">
        <v>19</v>
      </c>
      <c r="M102" s="30">
        <v>20</v>
      </c>
      <c r="N102" s="34">
        <v>1378</v>
      </c>
      <c r="O102" s="34"/>
      <c r="P102" s="153">
        <v>215970.74</v>
      </c>
      <c r="Q102" s="38">
        <v>51</v>
      </c>
      <c r="R102" s="30" t="s">
        <v>925</v>
      </c>
      <c r="S102" s="30" t="s">
        <v>1129</v>
      </c>
      <c r="T102" s="30" t="s">
        <v>528</v>
      </c>
      <c r="U102" s="39">
        <v>44924</v>
      </c>
      <c r="V102" s="39" t="s">
        <v>1980</v>
      </c>
      <c r="W102" s="39" t="s">
        <v>1985</v>
      </c>
      <c r="X102" s="51"/>
    </row>
    <row r="103" spans="1:24" ht="20.100000000000001" customHeight="1" x14ac:dyDescent="0.3">
      <c r="A103" s="50">
        <v>101</v>
      </c>
      <c r="B103" s="50" t="s">
        <v>1375</v>
      </c>
      <c r="C103" s="50" t="s">
        <v>1471</v>
      </c>
      <c r="D103" s="191" t="s">
        <v>134</v>
      </c>
      <c r="E103" s="24" t="s">
        <v>90</v>
      </c>
      <c r="F103" s="46" t="s">
        <v>315</v>
      </c>
      <c r="G103" s="38" t="s">
        <v>1647</v>
      </c>
      <c r="H103" s="38" t="s">
        <v>2298</v>
      </c>
      <c r="I103" s="38" t="s">
        <v>513</v>
      </c>
      <c r="J103" s="26" t="s">
        <v>30</v>
      </c>
      <c r="K103" s="38" t="s">
        <v>522</v>
      </c>
      <c r="L103" s="192">
        <v>13</v>
      </c>
      <c r="M103" s="38">
        <v>7</v>
      </c>
      <c r="N103" s="95">
        <v>392</v>
      </c>
      <c r="O103" s="95"/>
      <c r="P103" s="156">
        <v>37597.42</v>
      </c>
      <c r="Q103" s="192">
        <v>19</v>
      </c>
      <c r="R103" s="38" t="s">
        <v>970</v>
      </c>
      <c r="S103" s="38" t="s">
        <v>1299</v>
      </c>
      <c r="T103" s="38" t="s">
        <v>528</v>
      </c>
      <c r="U103" s="61">
        <v>35695</v>
      </c>
      <c r="V103" s="39" t="s">
        <v>1980</v>
      </c>
      <c r="W103" s="39" t="s">
        <v>1985</v>
      </c>
      <c r="X103" s="51"/>
    </row>
    <row r="104" spans="1:24" ht="20.100000000000001" customHeight="1" x14ac:dyDescent="0.3">
      <c r="A104" s="50">
        <v>102</v>
      </c>
      <c r="B104" s="50" t="s">
        <v>1375</v>
      </c>
      <c r="C104" s="50" t="s">
        <v>1471</v>
      </c>
      <c r="D104" s="191" t="s">
        <v>134</v>
      </c>
      <c r="E104" s="24" t="s">
        <v>90</v>
      </c>
      <c r="F104" s="46" t="s">
        <v>316</v>
      </c>
      <c r="G104" s="30" t="s">
        <v>1648</v>
      </c>
      <c r="H104" s="30" t="s">
        <v>2299</v>
      </c>
      <c r="I104" s="30" t="s">
        <v>513</v>
      </c>
      <c r="J104" s="27" t="s">
        <v>30</v>
      </c>
      <c r="K104" s="30" t="s">
        <v>522</v>
      </c>
      <c r="L104" s="191">
        <v>18</v>
      </c>
      <c r="M104" s="30">
        <v>15</v>
      </c>
      <c r="N104" s="34">
        <v>1044</v>
      </c>
      <c r="O104" s="34"/>
      <c r="P104" s="153">
        <v>80688.547999999995</v>
      </c>
      <c r="Q104" s="192">
        <v>30</v>
      </c>
      <c r="R104" s="30" t="s">
        <v>971</v>
      </c>
      <c r="S104" s="30" t="s">
        <v>1300</v>
      </c>
      <c r="T104" s="30" t="s">
        <v>528</v>
      </c>
      <c r="U104" s="39">
        <v>35756</v>
      </c>
      <c r="V104" s="39" t="s">
        <v>1980</v>
      </c>
      <c r="W104" s="39" t="s">
        <v>1985</v>
      </c>
      <c r="X104" s="51"/>
    </row>
    <row r="105" spans="1:24" ht="20.100000000000001" customHeight="1" x14ac:dyDescent="0.3">
      <c r="A105" s="50">
        <v>103</v>
      </c>
      <c r="B105" s="50" t="s">
        <v>1375</v>
      </c>
      <c r="C105" s="50" t="s">
        <v>1471</v>
      </c>
      <c r="D105" s="191" t="s">
        <v>134</v>
      </c>
      <c r="E105" s="24" t="s">
        <v>90</v>
      </c>
      <c r="F105" s="46" t="s">
        <v>317</v>
      </c>
      <c r="G105" s="27" t="s">
        <v>1649</v>
      </c>
      <c r="H105" s="27" t="s">
        <v>2300</v>
      </c>
      <c r="I105" s="27" t="s">
        <v>513</v>
      </c>
      <c r="J105" s="27" t="s">
        <v>30</v>
      </c>
      <c r="K105" s="30" t="s">
        <v>645</v>
      </c>
      <c r="L105" s="191">
        <v>15</v>
      </c>
      <c r="M105" s="30">
        <v>10</v>
      </c>
      <c r="N105" s="34">
        <v>1106</v>
      </c>
      <c r="O105" s="34"/>
      <c r="P105" s="153">
        <v>106043.698</v>
      </c>
      <c r="Q105" s="192">
        <v>37</v>
      </c>
      <c r="R105" s="30" t="s">
        <v>972</v>
      </c>
      <c r="S105" s="30" t="s">
        <v>1301</v>
      </c>
      <c r="T105" s="30" t="s">
        <v>528</v>
      </c>
      <c r="U105" s="39">
        <v>36297</v>
      </c>
      <c r="V105" s="39" t="s">
        <v>1980</v>
      </c>
      <c r="W105" s="39" t="s">
        <v>1985</v>
      </c>
      <c r="X105" s="51"/>
    </row>
    <row r="106" spans="1:24" ht="20.100000000000001" customHeight="1" x14ac:dyDescent="0.3">
      <c r="A106" s="50">
        <v>104</v>
      </c>
      <c r="B106" s="50" t="s">
        <v>1375</v>
      </c>
      <c r="C106" s="50" t="s">
        <v>1471</v>
      </c>
      <c r="D106" s="191" t="s">
        <v>135</v>
      </c>
      <c r="E106" s="24" t="s">
        <v>90</v>
      </c>
      <c r="F106" s="46" t="s">
        <v>318</v>
      </c>
      <c r="G106" s="27" t="s">
        <v>1650</v>
      </c>
      <c r="H106" s="27" t="s">
        <v>2301</v>
      </c>
      <c r="I106" s="27" t="s">
        <v>513</v>
      </c>
      <c r="J106" s="27" t="s">
        <v>30</v>
      </c>
      <c r="K106" s="30" t="s">
        <v>522</v>
      </c>
      <c r="L106" s="191">
        <v>20</v>
      </c>
      <c r="M106" s="30">
        <v>6</v>
      </c>
      <c r="N106" s="34">
        <v>470</v>
      </c>
      <c r="O106" s="34"/>
      <c r="P106" s="153">
        <v>48379.584999999999</v>
      </c>
      <c r="Q106" s="192">
        <v>13</v>
      </c>
      <c r="R106" s="30" t="s">
        <v>973</v>
      </c>
      <c r="S106" s="30" t="s">
        <v>1302</v>
      </c>
      <c r="T106" s="30" t="s">
        <v>528</v>
      </c>
      <c r="U106" s="39">
        <v>36518</v>
      </c>
      <c r="V106" s="39" t="s">
        <v>1980</v>
      </c>
      <c r="W106" s="39" t="s">
        <v>1985</v>
      </c>
      <c r="X106" s="51"/>
    </row>
    <row r="107" spans="1:24" ht="20.100000000000001" customHeight="1" x14ac:dyDescent="0.3">
      <c r="A107" s="50">
        <v>105</v>
      </c>
      <c r="B107" s="50" t="s">
        <v>1375</v>
      </c>
      <c r="C107" s="50" t="s">
        <v>1471</v>
      </c>
      <c r="D107" s="191" t="s">
        <v>134</v>
      </c>
      <c r="E107" s="24" t="s">
        <v>90</v>
      </c>
      <c r="F107" s="46" t="s">
        <v>319</v>
      </c>
      <c r="G107" s="27" t="s">
        <v>1651</v>
      </c>
      <c r="H107" s="27" t="s">
        <v>2302</v>
      </c>
      <c r="I107" s="27" t="s">
        <v>513</v>
      </c>
      <c r="J107" s="27" t="s">
        <v>30</v>
      </c>
      <c r="K107" s="27" t="s">
        <v>522</v>
      </c>
      <c r="L107" s="191">
        <v>18</v>
      </c>
      <c r="M107" s="27">
        <v>14</v>
      </c>
      <c r="N107" s="33">
        <v>694</v>
      </c>
      <c r="O107" s="33"/>
      <c r="P107" s="154">
        <v>79498.48</v>
      </c>
      <c r="Q107" s="192">
        <v>21</v>
      </c>
      <c r="R107" s="27" t="s">
        <v>974</v>
      </c>
      <c r="S107" s="27" t="s">
        <v>1303</v>
      </c>
      <c r="T107" s="27" t="s">
        <v>528</v>
      </c>
      <c r="U107" s="39">
        <v>36635</v>
      </c>
      <c r="V107" s="39" t="s">
        <v>1980</v>
      </c>
      <c r="W107" s="39" t="s">
        <v>1985</v>
      </c>
      <c r="X107" s="51"/>
    </row>
    <row r="108" spans="1:24" ht="20.100000000000001" customHeight="1" x14ac:dyDescent="0.3">
      <c r="A108" s="50">
        <v>106</v>
      </c>
      <c r="B108" s="50" t="s">
        <v>1375</v>
      </c>
      <c r="C108" s="50" t="s">
        <v>1471</v>
      </c>
      <c r="D108" s="191" t="s">
        <v>134</v>
      </c>
      <c r="E108" s="24" t="s">
        <v>90</v>
      </c>
      <c r="F108" s="46" t="s">
        <v>320</v>
      </c>
      <c r="G108" s="30" t="s">
        <v>1652</v>
      </c>
      <c r="H108" s="30" t="s">
        <v>2303</v>
      </c>
      <c r="I108" s="30" t="s">
        <v>513</v>
      </c>
      <c r="J108" s="27" t="s">
        <v>30</v>
      </c>
      <c r="K108" s="30" t="s">
        <v>521</v>
      </c>
      <c r="L108" s="191">
        <v>15</v>
      </c>
      <c r="M108" s="30">
        <v>6</v>
      </c>
      <c r="N108" s="34">
        <v>572</v>
      </c>
      <c r="O108" s="34"/>
      <c r="P108" s="153">
        <v>62048.557999999997</v>
      </c>
      <c r="Q108" s="192">
        <v>20</v>
      </c>
      <c r="R108" s="30" t="s">
        <v>975</v>
      </c>
      <c r="S108" s="30" t="s">
        <v>1304</v>
      </c>
      <c r="T108" s="30" t="s">
        <v>528</v>
      </c>
      <c r="U108" s="39">
        <v>37106</v>
      </c>
      <c r="V108" s="39" t="s">
        <v>1980</v>
      </c>
      <c r="W108" s="39" t="s">
        <v>1985</v>
      </c>
      <c r="X108" s="51"/>
    </row>
    <row r="109" spans="1:24" ht="20.100000000000001" customHeight="1" x14ac:dyDescent="0.3">
      <c r="A109" s="50">
        <v>107</v>
      </c>
      <c r="B109" s="50" t="s">
        <v>1375</v>
      </c>
      <c r="C109" s="50" t="s">
        <v>1471</v>
      </c>
      <c r="D109" s="191" t="s">
        <v>134</v>
      </c>
      <c r="E109" s="24" t="s">
        <v>90</v>
      </c>
      <c r="F109" s="46" t="s">
        <v>321</v>
      </c>
      <c r="G109" s="30" t="s">
        <v>1653</v>
      </c>
      <c r="H109" s="30" t="s">
        <v>2304</v>
      </c>
      <c r="I109" s="30" t="s">
        <v>513</v>
      </c>
      <c r="J109" s="27" t="s">
        <v>30</v>
      </c>
      <c r="K109" s="30" t="s">
        <v>522</v>
      </c>
      <c r="L109" s="191">
        <v>15</v>
      </c>
      <c r="M109" s="30">
        <v>5</v>
      </c>
      <c r="N109" s="34">
        <v>594</v>
      </c>
      <c r="O109" s="34"/>
      <c r="P109" s="153">
        <v>67419.635999999999</v>
      </c>
      <c r="Q109" s="192">
        <v>20</v>
      </c>
      <c r="R109" s="30" t="s">
        <v>976</v>
      </c>
      <c r="S109" s="30" t="s">
        <v>1305</v>
      </c>
      <c r="T109" s="30" t="s">
        <v>528</v>
      </c>
      <c r="U109" s="39">
        <v>37128</v>
      </c>
      <c r="V109" s="39" t="s">
        <v>1980</v>
      </c>
      <c r="W109" s="39" t="s">
        <v>1985</v>
      </c>
      <c r="X109" s="51"/>
    </row>
    <row r="110" spans="1:24" ht="20.100000000000001" customHeight="1" x14ac:dyDescent="0.3">
      <c r="A110" s="50">
        <v>108</v>
      </c>
      <c r="B110" s="50" t="s">
        <v>1375</v>
      </c>
      <c r="C110" s="50" t="s">
        <v>1471</v>
      </c>
      <c r="D110" s="191" t="s">
        <v>134</v>
      </c>
      <c r="E110" s="24" t="s">
        <v>90</v>
      </c>
      <c r="F110" s="46" t="s">
        <v>322</v>
      </c>
      <c r="G110" s="30" t="s">
        <v>1654</v>
      </c>
      <c r="H110" s="30" t="s">
        <v>2305</v>
      </c>
      <c r="I110" s="30" t="s">
        <v>513</v>
      </c>
      <c r="J110" s="27" t="s">
        <v>30</v>
      </c>
      <c r="K110" s="30" t="s">
        <v>521</v>
      </c>
      <c r="L110" s="191">
        <v>18</v>
      </c>
      <c r="M110" s="30">
        <v>9</v>
      </c>
      <c r="N110" s="34">
        <v>585</v>
      </c>
      <c r="O110" s="34"/>
      <c r="P110" s="153">
        <v>70301.191800000001</v>
      </c>
      <c r="Q110" s="192">
        <v>17</v>
      </c>
      <c r="R110" s="30" t="s">
        <v>977</v>
      </c>
      <c r="S110" s="30" t="s">
        <v>1306</v>
      </c>
      <c r="T110" s="30" t="s">
        <v>528</v>
      </c>
      <c r="U110" s="39">
        <v>37131</v>
      </c>
      <c r="V110" s="39" t="s">
        <v>1980</v>
      </c>
      <c r="W110" s="39" t="s">
        <v>1983</v>
      </c>
      <c r="X110" s="51"/>
    </row>
    <row r="111" spans="1:24" ht="20.100000000000001" customHeight="1" x14ac:dyDescent="0.3">
      <c r="A111" s="50">
        <v>109</v>
      </c>
      <c r="B111" s="50" t="s">
        <v>1375</v>
      </c>
      <c r="C111" s="50" t="s">
        <v>1471</v>
      </c>
      <c r="D111" s="191" t="s">
        <v>135</v>
      </c>
      <c r="E111" s="24" t="s">
        <v>90</v>
      </c>
      <c r="F111" s="46" t="s">
        <v>1421</v>
      </c>
      <c r="G111" s="30" t="s">
        <v>1655</v>
      </c>
      <c r="H111" s="30" t="s">
        <v>2306</v>
      </c>
      <c r="I111" s="30" t="s">
        <v>513</v>
      </c>
      <c r="J111" s="27" t="s">
        <v>30</v>
      </c>
      <c r="K111" s="30" t="s">
        <v>522</v>
      </c>
      <c r="L111" s="191">
        <v>15</v>
      </c>
      <c r="M111" s="30">
        <v>9</v>
      </c>
      <c r="N111" s="34">
        <v>778</v>
      </c>
      <c r="O111" s="34"/>
      <c r="P111" s="153">
        <v>85279.752999999997</v>
      </c>
      <c r="Q111" s="192">
        <v>26</v>
      </c>
      <c r="R111" s="30" t="s">
        <v>978</v>
      </c>
      <c r="S111" s="30" t="s">
        <v>1307</v>
      </c>
      <c r="T111" s="30" t="s">
        <v>528</v>
      </c>
      <c r="U111" s="39">
        <v>38093</v>
      </c>
      <c r="V111" s="39" t="s">
        <v>1980</v>
      </c>
      <c r="W111" s="39" t="s">
        <v>1985</v>
      </c>
      <c r="X111" s="51"/>
    </row>
    <row r="112" spans="1:24" ht="20.100000000000001" customHeight="1" x14ac:dyDescent="0.3">
      <c r="A112" s="50">
        <v>110</v>
      </c>
      <c r="B112" s="50" t="s">
        <v>1375</v>
      </c>
      <c r="C112" s="50" t="s">
        <v>1471</v>
      </c>
      <c r="D112" s="191" t="s">
        <v>135</v>
      </c>
      <c r="E112" s="24" t="s">
        <v>90</v>
      </c>
      <c r="F112" s="46" t="s">
        <v>323</v>
      </c>
      <c r="G112" s="30" t="s">
        <v>1656</v>
      </c>
      <c r="H112" s="30" t="s">
        <v>2307</v>
      </c>
      <c r="I112" s="30" t="s">
        <v>513</v>
      </c>
      <c r="J112" s="27" t="s">
        <v>30</v>
      </c>
      <c r="K112" s="30" t="s">
        <v>522</v>
      </c>
      <c r="L112" s="191">
        <v>15</v>
      </c>
      <c r="M112" s="30">
        <v>11</v>
      </c>
      <c r="N112" s="34">
        <v>649</v>
      </c>
      <c r="O112" s="34"/>
      <c r="P112" s="153">
        <v>52446.722000000002</v>
      </c>
      <c r="Q112" s="192">
        <v>23</v>
      </c>
      <c r="R112" s="30" t="s">
        <v>979</v>
      </c>
      <c r="S112" s="30" t="s">
        <v>1308</v>
      </c>
      <c r="T112" s="30" t="s">
        <v>528</v>
      </c>
      <c r="U112" s="39">
        <v>38093</v>
      </c>
      <c r="V112" s="39" t="s">
        <v>1980</v>
      </c>
      <c r="W112" s="39" t="s">
        <v>1985</v>
      </c>
      <c r="X112" s="51"/>
    </row>
    <row r="113" spans="1:24" ht="20.100000000000001" customHeight="1" x14ac:dyDescent="0.3">
      <c r="A113" s="50">
        <v>111</v>
      </c>
      <c r="B113" s="50" t="s">
        <v>1375</v>
      </c>
      <c r="C113" s="50" t="s">
        <v>1471</v>
      </c>
      <c r="D113" s="191" t="s">
        <v>135</v>
      </c>
      <c r="E113" s="24" t="s">
        <v>90</v>
      </c>
      <c r="F113" s="46" t="s">
        <v>324</v>
      </c>
      <c r="G113" s="30" t="s">
        <v>1657</v>
      </c>
      <c r="H113" s="30" t="s">
        <v>2308</v>
      </c>
      <c r="I113" s="30" t="s">
        <v>513</v>
      </c>
      <c r="J113" s="27" t="s">
        <v>30</v>
      </c>
      <c r="K113" s="30" t="s">
        <v>522</v>
      </c>
      <c r="L113" s="191">
        <v>20</v>
      </c>
      <c r="M113" s="30">
        <v>9</v>
      </c>
      <c r="N113" s="34">
        <v>742</v>
      </c>
      <c r="O113" s="34"/>
      <c r="P113" s="153">
        <v>60857.696000000004</v>
      </c>
      <c r="Q113" s="192">
        <v>22</v>
      </c>
      <c r="R113" s="30" t="s">
        <v>980</v>
      </c>
      <c r="S113" s="30" t="s">
        <v>1309</v>
      </c>
      <c r="T113" s="30" t="s">
        <v>528</v>
      </c>
      <c r="U113" s="39">
        <v>38124</v>
      </c>
      <c r="V113" s="39" t="s">
        <v>1980</v>
      </c>
      <c r="W113" s="39" t="s">
        <v>1985</v>
      </c>
      <c r="X113" s="51"/>
    </row>
    <row r="114" spans="1:24" ht="20.100000000000001" customHeight="1" x14ac:dyDescent="0.3">
      <c r="A114" s="50">
        <v>112</v>
      </c>
      <c r="B114" s="50" t="s">
        <v>1375</v>
      </c>
      <c r="C114" s="50" t="s">
        <v>1471</v>
      </c>
      <c r="D114" s="191" t="s">
        <v>134</v>
      </c>
      <c r="E114" s="24" t="s">
        <v>90</v>
      </c>
      <c r="F114" s="46" t="s">
        <v>325</v>
      </c>
      <c r="G114" s="30" t="s">
        <v>1658</v>
      </c>
      <c r="H114" s="30" t="s">
        <v>2309</v>
      </c>
      <c r="I114" s="30" t="s">
        <v>513</v>
      </c>
      <c r="J114" s="27" t="s">
        <v>30</v>
      </c>
      <c r="K114" s="30" t="s">
        <v>522</v>
      </c>
      <c r="L114" s="191">
        <v>14</v>
      </c>
      <c r="M114" s="30">
        <v>20</v>
      </c>
      <c r="N114" s="34">
        <v>1499</v>
      </c>
      <c r="O114" s="34"/>
      <c r="P114" s="153">
        <v>196220.08900000001</v>
      </c>
      <c r="Q114" s="192">
        <v>58</v>
      </c>
      <c r="R114" s="30" t="s">
        <v>981</v>
      </c>
      <c r="S114" s="30" t="s">
        <v>1310</v>
      </c>
      <c r="T114" s="30" t="s">
        <v>528</v>
      </c>
      <c r="U114" s="39">
        <v>38164</v>
      </c>
      <c r="V114" s="39" t="s">
        <v>1980</v>
      </c>
      <c r="W114" s="39" t="s">
        <v>1985</v>
      </c>
      <c r="X114" s="51"/>
    </row>
    <row r="115" spans="1:24" ht="20.100000000000001" customHeight="1" x14ac:dyDescent="0.3">
      <c r="A115" s="50">
        <v>113</v>
      </c>
      <c r="B115" s="50" t="s">
        <v>1375</v>
      </c>
      <c r="C115" s="50" t="s">
        <v>1471</v>
      </c>
      <c r="D115" s="191" t="s">
        <v>135</v>
      </c>
      <c r="E115" s="24" t="s">
        <v>90</v>
      </c>
      <c r="F115" s="46" t="s">
        <v>326</v>
      </c>
      <c r="G115" s="30" t="s">
        <v>1659</v>
      </c>
      <c r="H115" s="30" t="s">
        <v>2310</v>
      </c>
      <c r="I115" s="30" t="s">
        <v>513</v>
      </c>
      <c r="J115" s="27" t="s">
        <v>30</v>
      </c>
      <c r="K115" s="30" t="s">
        <v>522</v>
      </c>
      <c r="L115" s="191">
        <v>17</v>
      </c>
      <c r="M115" s="30">
        <v>5</v>
      </c>
      <c r="N115" s="34">
        <v>477</v>
      </c>
      <c r="O115" s="34"/>
      <c r="P115" s="153">
        <v>80465.042799999996</v>
      </c>
      <c r="Q115" s="192">
        <v>15</v>
      </c>
      <c r="R115" s="30" t="s">
        <v>982</v>
      </c>
      <c r="S115" s="30" t="s">
        <v>1311</v>
      </c>
      <c r="T115" s="30" t="s">
        <v>528</v>
      </c>
      <c r="U115" s="39">
        <v>38210</v>
      </c>
      <c r="V115" s="39" t="s">
        <v>1980</v>
      </c>
      <c r="W115" s="39" t="s">
        <v>1985</v>
      </c>
      <c r="X115" s="51"/>
    </row>
    <row r="116" spans="1:24" ht="20.100000000000001" customHeight="1" x14ac:dyDescent="0.3">
      <c r="A116" s="50">
        <v>114</v>
      </c>
      <c r="B116" s="50" t="s">
        <v>1375</v>
      </c>
      <c r="C116" s="50" t="s">
        <v>1471</v>
      </c>
      <c r="D116" s="191" t="s">
        <v>135</v>
      </c>
      <c r="E116" s="24" t="s">
        <v>90</v>
      </c>
      <c r="F116" s="46" t="s">
        <v>327</v>
      </c>
      <c r="G116" s="30" t="s">
        <v>1660</v>
      </c>
      <c r="H116" s="30" t="s">
        <v>2311</v>
      </c>
      <c r="I116" s="30" t="s">
        <v>513</v>
      </c>
      <c r="J116" s="27" t="s">
        <v>30</v>
      </c>
      <c r="K116" s="30" t="s">
        <v>522</v>
      </c>
      <c r="L116" s="191">
        <v>20</v>
      </c>
      <c r="M116" s="30">
        <v>7</v>
      </c>
      <c r="N116" s="34">
        <v>554</v>
      </c>
      <c r="O116" s="34"/>
      <c r="P116" s="153">
        <v>64703.531000000003</v>
      </c>
      <c r="Q116" s="192">
        <v>15</v>
      </c>
      <c r="R116" s="30" t="s">
        <v>983</v>
      </c>
      <c r="S116" s="30" t="s">
        <v>1312</v>
      </c>
      <c r="T116" s="30" t="s">
        <v>528</v>
      </c>
      <c r="U116" s="39">
        <v>38239</v>
      </c>
      <c r="V116" s="39" t="s">
        <v>1980</v>
      </c>
      <c r="W116" s="39" t="s">
        <v>1985</v>
      </c>
      <c r="X116" s="51"/>
    </row>
    <row r="117" spans="1:24" ht="20.100000000000001" customHeight="1" x14ac:dyDescent="0.3">
      <c r="A117" s="50">
        <v>115</v>
      </c>
      <c r="B117" s="50" t="s">
        <v>1375</v>
      </c>
      <c r="C117" s="50" t="s">
        <v>1471</v>
      </c>
      <c r="D117" s="191" t="s">
        <v>1213</v>
      </c>
      <c r="E117" s="24" t="s">
        <v>90</v>
      </c>
      <c r="F117" s="46" t="s">
        <v>328</v>
      </c>
      <c r="G117" s="30" t="s">
        <v>1661</v>
      </c>
      <c r="H117" s="30" t="s">
        <v>2312</v>
      </c>
      <c r="I117" s="30" t="s">
        <v>513</v>
      </c>
      <c r="J117" s="27" t="s">
        <v>30</v>
      </c>
      <c r="K117" s="30" t="s">
        <v>522</v>
      </c>
      <c r="L117" s="191">
        <v>21</v>
      </c>
      <c r="M117" s="30">
        <v>8</v>
      </c>
      <c r="N117" s="34">
        <v>504</v>
      </c>
      <c r="O117" s="34"/>
      <c r="P117" s="153">
        <v>94991.328399999999</v>
      </c>
      <c r="Q117" s="192">
        <v>13</v>
      </c>
      <c r="R117" s="30" t="s">
        <v>984</v>
      </c>
      <c r="S117" s="30" t="s">
        <v>1313</v>
      </c>
      <c r="T117" s="30" t="s">
        <v>528</v>
      </c>
      <c r="U117" s="39">
        <v>38268</v>
      </c>
      <c r="V117" s="39" t="s">
        <v>1980</v>
      </c>
      <c r="W117" s="39" t="s">
        <v>1985</v>
      </c>
      <c r="X117" s="51"/>
    </row>
    <row r="118" spans="1:24" ht="20.100000000000001" customHeight="1" x14ac:dyDescent="0.3">
      <c r="A118" s="50">
        <v>116</v>
      </c>
      <c r="B118" s="50" t="s">
        <v>1375</v>
      </c>
      <c r="C118" s="50" t="s">
        <v>1471</v>
      </c>
      <c r="D118" s="191" t="s">
        <v>1213</v>
      </c>
      <c r="E118" s="24" t="s">
        <v>90</v>
      </c>
      <c r="F118" s="46" t="s">
        <v>329</v>
      </c>
      <c r="G118" s="27" t="s">
        <v>1662</v>
      </c>
      <c r="H118" s="27" t="s">
        <v>2313</v>
      </c>
      <c r="I118" s="27" t="s">
        <v>513</v>
      </c>
      <c r="J118" s="27" t="s">
        <v>30</v>
      </c>
      <c r="K118" s="30" t="s">
        <v>522</v>
      </c>
      <c r="L118" s="191">
        <v>22</v>
      </c>
      <c r="M118" s="30">
        <v>9</v>
      </c>
      <c r="N118" s="34">
        <v>765</v>
      </c>
      <c r="O118" s="34"/>
      <c r="P118" s="153">
        <v>128431.0192</v>
      </c>
      <c r="Q118" s="192">
        <v>20</v>
      </c>
      <c r="R118" s="30" t="s">
        <v>985</v>
      </c>
      <c r="S118" s="30" t="s">
        <v>1314</v>
      </c>
      <c r="T118" s="30" t="s">
        <v>528</v>
      </c>
      <c r="U118" s="39">
        <v>38288</v>
      </c>
      <c r="V118" s="39" t="s">
        <v>1980</v>
      </c>
      <c r="W118" s="39" t="s">
        <v>1983</v>
      </c>
      <c r="X118" s="51"/>
    </row>
    <row r="119" spans="1:24" ht="20.100000000000001" customHeight="1" x14ac:dyDescent="0.3">
      <c r="A119" s="50">
        <v>117</v>
      </c>
      <c r="B119" s="50" t="s">
        <v>1375</v>
      </c>
      <c r="C119" s="50" t="s">
        <v>1471</v>
      </c>
      <c r="D119" s="191" t="s">
        <v>1213</v>
      </c>
      <c r="E119" s="24" t="s">
        <v>90</v>
      </c>
      <c r="F119" s="46" t="s">
        <v>1423</v>
      </c>
      <c r="G119" s="30" t="s">
        <v>1663</v>
      </c>
      <c r="H119" s="30" t="s">
        <v>2314</v>
      </c>
      <c r="I119" s="30" t="s">
        <v>513</v>
      </c>
      <c r="J119" s="27" t="s">
        <v>30</v>
      </c>
      <c r="K119" s="30" t="s">
        <v>522</v>
      </c>
      <c r="L119" s="191">
        <v>18</v>
      </c>
      <c r="M119" s="30">
        <v>8</v>
      </c>
      <c r="N119" s="34">
        <v>498</v>
      </c>
      <c r="O119" s="34"/>
      <c r="P119" s="153">
        <v>58975.188999999998</v>
      </c>
      <c r="Q119" s="192">
        <v>17</v>
      </c>
      <c r="R119" s="30" t="s">
        <v>986</v>
      </c>
      <c r="S119" s="30" t="s">
        <v>1315</v>
      </c>
      <c r="T119" s="30" t="s">
        <v>528</v>
      </c>
      <c r="U119" s="39">
        <v>38321</v>
      </c>
      <c r="V119" s="39" t="s">
        <v>1980</v>
      </c>
      <c r="W119" s="39" t="s">
        <v>1985</v>
      </c>
      <c r="X119" s="51" t="s">
        <v>1424</v>
      </c>
    </row>
    <row r="120" spans="1:24" ht="20.100000000000001" customHeight="1" x14ac:dyDescent="0.3">
      <c r="A120" s="50">
        <v>118</v>
      </c>
      <c r="B120" s="50" t="s">
        <v>1375</v>
      </c>
      <c r="C120" s="50" t="s">
        <v>1471</v>
      </c>
      <c r="D120" s="191" t="s">
        <v>1213</v>
      </c>
      <c r="E120" s="24" t="s">
        <v>90</v>
      </c>
      <c r="F120" s="46" t="s">
        <v>330</v>
      </c>
      <c r="G120" s="30" t="s">
        <v>1664</v>
      </c>
      <c r="H120" s="30" t="s">
        <v>2315</v>
      </c>
      <c r="I120" s="30" t="s">
        <v>513</v>
      </c>
      <c r="J120" s="27" t="s">
        <v>30</v>
      </c>
      <c r="K120" s="30" t="s">
        <v>522</v>
      </c>
      <c r="L120" s="191">
        <v>18</v>
      </c>
      <c r="M120" s="30">
        <v>9</v>
      </c>
      <c r="N120" s="34">
        <v>786</v>
      </c>
      <c r="O120" s="34"/>
      <c r="P120" s="153">
        <v>91562.84</v>
      </c>
      <c r="Q120" s="192">
        <v>23</v>
      </c>
      <c r="R120" s="30" t="s">
        <v>987</v>
      </c>
      <c r="S120" s="30" t="s">
        <v>1316</v>
      </c>
      <c r="T120" s="30" t="s">
        <v>528</v>
      </c>
      <c r="U120" s="39">
        <v>38370</v>
      </c>
      <c r="V120" s="39" t="s">
        <v>1980</v>
      </c>
      <c r="W120" s="39" t="s">
        <v>1985</v>
      </c>
      <c r="X120" s="51"/>
    </row>
    <row r="121" spans="1:24" ht="20.100000000000001" customHeight="1" x14ac:dyDescent="0.3">
      <c r="A121" s="50">
        <v>119</v>
      </c>
      <c r="B121" s="50" t="s">
        <v>1375</v>
      </c>
      <c r="C121" s="50" t="s">
        <v>1471</v>
      </c>
      <c r="D121" s="191" t="s">
        <v>134</v>
      </c>
      <c r="E121" s="24" t="s">
        <v>90</v>
      </c>
      <c r="F121" s="123" t="s">
        <v>331</v>
      </c>
      <c r="G121" s="27" t="s">
        <v>1665</v>
      </c>
      <c r="H121" s="27" t="s">
        <v>2316</v>
      </c>
      <c r="I121" s="27" t="s">
        <v>513</v>
      </c>
      <c r="J121" s="27" t="s">
        <v>30</v>
      </c>
      <c r="K121" s="30" t="s">
        <v>522</v>
      </c>
      <c r="L121" s="191">
        <v>18</v>
      </c>
      <c r="M121" s="30">
        <v>10</v>
      </c>
      <c r="N121" s="34">
        <v>469</v>
      </c>
      <c r="O121" s="34"/>
      <c r="P121" s="153">
        <v>62537.728999999999</v>
      </c>
      <c r="Q121" s="192">
        <v>16</v>
      </c>
      <c r="R121" s="30" t="s">
        <v>988</v>
      </c>
      <c r="S121" s="30" t="s">
        <v>1317</v>
      </c>
      <c r="T121" s="30" t="s">
        <v>528</v>
      </c>
      <c r="U121" s="39">
        <v>38653</v>
      </c>
      <c r="V121" s="39" t="s">
        <v>1980</v>
      </c>
      <c r="W121" s="39" t="s">
        <v>1985</v>
      </c>
      <c r="X121" s="51"/>
    </row>
    <row r="122" spans="1:24" ht="20.100000000000001" customHeight="1" x14ac:dyDescent="0.3">
      <c r="A122" s="50">
        <v>120</v>
      </c>
      <c r="B122" s="50" t="s">
        <v>1375</v>
      </c>
      <c r="C122" s="50" t="s">
        <v>1471</v>
      </c>
      <c r="D122" s="191" t="s">
        <v>134</v>
      </c>
      <c r="E122" s="24" t="s">
        <v>90</v>
      </c>
      <c r="F122" s="46" t="s">
        <v>332</v>
      </c>
      <c r="G122" s="27" t="s">
        <v>1666</v>
      </c>
      <c r="H122" s="27" t="s">
        <v>2317</v>
      </c>
      <c r="I122" s="27" t="s">
        <v>513</v>
      </c>
      <c r="J122" s="27" t="s">
        <v>30</v>
      </c>
      <c r="K122" s="30" t="s">
        <v>522</v>
      </c>
      <c r="L122" s="191">
        <v>18</v>
      </c>
      <c r="M122" s="30">
        <v>3</v>
      </c>
      <c r="N122" s="34">
        <v>194</v>
      </c>
      <c r="O122" s="34"/>
      <c r="P122" s="153">
        <v>26211.968700000001</v>
      </c>
      <c r="Q122" s="192">
        <v>6</v>
      </c>
      <c r="R122" s="30" t="s">
        <v>989</v>
      </c>
      <c r="S122" s="30" t="s">
        <v>1356</v>
      </c>
      <c r="T122" s="30" t="s">
        <v>528</v>
      </c>
      <c r="U122" s="39">
        <v>38653</v>
      </c>
      <c r="V122" s="39" t="s">
        <v>1980</v>
      </c>
      <c r="W122" s="39" t="s">
        <v>1985</v>
      </c>
      <c r="X122" s="51"/>
    </row>
    <row r="123" spans="1:24" ht="20.100000000000001" customHeight="1" x14ac:dyDescent="0.3">
      <c r="A123" s="50">
        <v>121</v>
      </c>
      <c r="B123" s="50" t="s">
        <v>1375</v>
      </c>
      <c r="C123" s="50" t="s">
        <v>1471</v>
      </c>
      <c r="D123" s="191" t="s">
        <v>1214</v>
      </c>
      <c r="E123" s="24" t="s">
        <v>90</v>
      </c>
      <c r="F123" s="46" t="s">
        <v>333</v>
      </c>
      <c r="G123" s="30" t="s">
        <v>1667</v>
      </c>
      <c r="H123" s="30" t="s">
        <v>2318</v>
      </c>
      <c r="I123" s="30" t="s">
        <v>513</v>
      </c>
      <c r="J123" s="27" t="s">
        <v>30</v>
      </c>
      <c r="K123" s="30" t="s">
        <v>521</v>
      </c>
      <c r="L123" s="191">
        <v>15</v>
      </c>
      <c r="M123" s="30">
        <v>6</v>
      </c>
      <c r="N123" s="34">
        <v>316</v>
      </c>
      <c r="O123" s="34"/>
      <c r="P123" s="153">
        <v>43151.92</v>
      </c>
      <c r="Q123" s="192">
        <v>11</v>
      </c>
      <c r="R123" s="30" t="s">
        <v>990</v>
      </c>
      <c r="S123" s="30" t="s">
        <v>1318</v>
      </c>
      <c r="T123" s="30" t="s">
        <v>528</v>
      </c>
      <c r="U123" s="39">
        <v>39251</v>
      </c>
      <c r="V123" s="39" t="s">
        <v>1980</v>
      </c>
      <c r="W123" s="39" t="s">
        <v>1985</v>
      </c>
      <c r="X123" s="51"/>
    </row>
    <row r="124" spans="1:24" ht="20.100000000000001" customHeight="1" x14ac:dyDescent="0.3">
      <c r="A124" s="50">
        <v>122</v>
      </c>
      <c r="B124" s="50" t="s">
        <v>1375</v>
      </c>
      <c r="C124" s="50" t="s">
        <v>1471</v>
      </c>
      <c r="D124" s="191" t="s">
        <v>1214</v>
      </c>
      <c r="E124" s="24" t="s">
        <v>90</v>
      </c>
      <c r="F124" s="46" t="s">
        <v>334</v>
      </c>
      <c r="G124" s="30" t="s">
        <v>1668</v>
      </c>
      <c r="H124" s="30" t="s">
        <v>2319</v>
      </c>
      <c r="I124" s="30" t="s">
        <v>513</v>
      </c>
      <c r="J124" s="27" t="s">
        <v>525</v>
      </c>
      <c r="K124" s="30" t="s">
        <v>522</v>
      </c>
      <c r="L124" s="191">
        <v>12</v>
      </c>
      <c r="M124" s="30">
        <v>6</v>
      </c>
      <c r="N124" s="34">
        <v>228</v>
      </c>
      <c r="O124" s="34"/>
      <c r="P124" s="153">
        <v>48200.32</v>
      </c>
      <c r="Q124" s="192">
        <v>10</v>
      </c>
      <c r="R124" s="30" t="s">
        <v>991</v>
      </c>
      <c r="S124" s="30" t="s">
        <v>1357</v>
      </c>
      <c r="T124" s="30" t="s">
        <v>528</v>
      </c>
      <c r="U124" s="39">
        <v>39714</v>
      </c>
      <c r="V124" s="39" t="s">
        <v>1980</v>
      </c>
      <c r="W124" s="39" t="s">
        <v>1985</v>
      </c>
      <c r="X124" s="51" t="s">
        <v>1398</v>
      </c>
    </row>
    <row r="125" spans="1:24" ht="20.100000000000001" customHeight="1" x14ac:dyDescent="0.3">
      <c r="A125" s="50">
        <v>123</v>
      </c>
      <c r="B125" s="50" t="s">
        <v>1375</v>
      </c>
      <c r="C125" s="50" t="s">
        <v>1471</v>
      </c>
      <c r="D125" s="191" t="s">
        <v>1214</v>
      </c>
      <c r="E125" s="24" t="s">
        <v>90</v>
      </c>
      <c r="F125" s="46" t="s">
        <v>335</v>
      </c>
      <c r="G125" s="27" t="s">
        <v>1669</v>
      </c>
      <c r="H125" s="27" t="s">
        <v>2320</v>
      </c>
      <c r="I125" s="27" t="s">
        <v>513</v>
      </c>
      <c r="J125" s="27" t="s">
        <v>525</v>
      </c>
      <c r="K125" s="30" t="s">
        <v>522</v>
      </c>
      <c r="L125" s="191">
        <v>12</v>
      </c>
      <c r="M125" s="30">
        <v>5</v>
      </c>
      <c r="N125" s="34">
        <v>231</v>
      </c>
      <c r="O125" s="34"/>
      <c r="P125" s="153">
        <v>86232.217199999999</v>
      </c>
      <c r="Q125" s="192">
        <v>22</v>
      </c>
      <c r="R125" s="30" t="s">
        <v>992</v>
      </c>
      <c r="S125" s="30" t="s">
        <v>1358</v>
      </c>
      <c r="T125" s="30" t="s">
        <v>528</v>
      </c>
      <c r="U125" s="39">
        <v>41607</v>
      </c>
      <c r="V125" s="39" t="s">
        <v>1980</v>
      </c>
      <c r="W125" s="39" t="s">
        <v>1985</v>
      </c>
      <c r="X125" s="51" t="s">
        <v>1398</v>
      </c>
    </row>
    <row r="126" spans="1:24" ht="20.100000000000001" customHeight="1" x14ac:dyDescent="0.3">
      <c r="A126" s="50">
        <v>124</v>
      </c>
      <c r="B126" s="50" t="s">
        <v>1375</v>
      </c>
      <c r="C126" s="50" t="s">
        <v>1471</v>
      </c>
      <c r="D126" s="191" t="s">
        <v>1214</v>
      </c>
      <c r="E126" s="24" t="s">
        <v>90</v>
      </c>
      <c r="F126" s="46" t="s">
        <v>336</v>
      </c>
      <c r="G126" s="30" t="s">
        <v>1670</v>
      </c>
      <c r="H126" s="30" t="s">
        <v>2321</v>
      </c>
      <c r="I126" s="30" t="s">
        <v>513</v>
      </c>
      <c r="J126" s="27" t="s">
        <v>30</v>
      </c>
      <c r="K126" s="30" t="s">
        <v>521</v>
      </c>
      <c r="L126" s="191">
        <v>15</v>
      </c>
      <c r="M126" s="30">
        <v>4</v>
      </c>
      <c r="N126" s="34">
        <v>268</v>
      </c>
      <c r="O126" s="34"/>
      <c r="P126" s="153">
        <v>30695.16</v>
      </c>
      <c r="Q126" s="192">
        <v>8</v>
      </c>
      <c r="R126" s="30" t="s">
        <v>993</v>
      </c>
      <c r="S126" s="30" t="s">
        <v>1359</v>
      </c>
      <c r="T126" s="30" t="s">
        <v>528</v>
      </c>
      <c r="U126" s="39">
        <v>42706</v>
      </c>
      <c r="V126" s="39" t="s">
        <v>1980</v>
      </c>
      <c r="W126" s="39" t="s">
        <v>1985</v>
      </c>
      <c r="X126" s="51"/>
    </row>
    <row r="127" spans="1:24" ht="20.100000000000001" customHeight="1" x14ac:dyDescent="0.3">
      <c r="A127" s="50">
        <v>125</v>
      </c>
      <c r="B127" s="50" t="s">
        <v>1375</v>
      </c>
      <c r="C127" s="50" t="s">
        <v>1471</v>
      </c>
      <c r="D127" s="191" t="s">
        <v>1214</v>
      </c>
      <c r="E127" s="24" t="s">
        <v>90</v>
      </c>
      <c r="F127" s="46" t="s">
        <v>337</v>
      </c>
      <c r="G127" s="30" t="s">
        <v>1671</v>
      </c>
      <c r="H127" s="30" t="s">
        <v>2322</v>
      </c>
      <c r="I127" s="30" t="s">
        <v>513</v>
      </c>
      <c r="J127" s="27" t="s">
        <v>30</v>
      </c>
      <c r="K127" s="30" t="s">
        <v>522</v>
      </c>
      <c r="L127" s="191">
        <v>26</v>
      </c>
      <c r="M127" s="30">
        <v>27</v>
      </c>
      <c r="N127" s="34">
        <v>2666</v>
      </c>
      <c r="O127" s="34"/>
      <c r="P127" s="153">
        <v>403309.17</v>
      </c>
      <c r="Q127" s="192">
        <v>75</v>
      </c>
      <c r="R127" s="30" t="s">
        <v>994</v>
      </c>
      <c r="S127" s="30" t="s">
        <v>1319</v>
      </c>
      <c r="T127" s="30" t="s">
        <v>528</v>
      </c>
      <c r="U127" s="39">
        <v>44284</v>
      </c>
      <c r="V127" s="39" t="s">
        <v>1980</v>
      </c>
      <c r="W127" s="39" t="s">
        <v>1983</v>
      </c>
      <c r="X127" s="51"/>
    </row>
    <row r="128" spans="1:24" ht="20.100000000000001" customHeight="1" x14ac:dyDescent="0.3">
      <c r="A128" s="50">
        <v>126</v>
      </c>
      <c r="B128" s="50" t="s">
        <v>1376</v>
      </c>
      <c r="C128" s="50" t="s">
        <v>1472</v>
      </c>
      <c r="D128" s="38" t="s">
        <v>1201</v>
      </c>
      <c r="E128" s="134" t="s">
        <v>91</v>
      </c>
      <c r="F128" s="46" t="s">
        <v>338</v>
      </c>
      <c r="G128" s="30" t="s">
        <v>1581</v>
      </c>
      <c r="H128" s="30" t="s">
        <v>2323</v>
      </c>
      <c r="I128" s="30" t="s">
        <v>513</v>
      </c>
      <c r="J128" s="27" t="s">
        <v>30</v>
      </c>
      <c r="K128" s="30" t="s">
        <v>522</v>
      </c>
      <c r="L128" s="191">
        <v>25</v>
      </c>
      <c r="M128" s="30">
        <v>7</v>
      </c>
      <c r="N128" s="34">
        <v>898</v>
      </c>
      <c r="O128" s="34"/>
      <c r="P128" s="153">
        <v>102712.85</v>
      </c>
      <c r="Q128" s="192">
        <v>21</v>
      </c>
      <c r="R128" s="30" t="s">
        <v>995</v>
      </c>
      <c r="S128" s="30" t="s">
        <v>1320</v>
      </c>
      <c r="T128" s="30" t="s">
        <v>528</v>
      </c>
      <c r="U128" s="39">
        <v>43717</v>
      </c>
      <c r="V128" s="39" t="s">
        <v>1980</v>
      </c>
      <c r="W128" s="39" t="s">
        <v>1985</v>
      </c>
      <c r="X128" s="51"/>
    </row>
    <row r="129" spans="1:24" ht="20.100000000000001" customHeight="1" x14ac:dyDescent="0.3">
      <c r="A129" s="50">
        <v>127</v>
      </c>
      <c r="B129" s="50" t="s">
        <v>1376</v>
      </c>
      <c r="C129" s="50" t="s">
        <v>1472</v>
      </c>
      <c r="D129" s="38" t="s">
        <v>1201</v>
      </c>
      <c r="E129" s="134" t="s">
        <v>91</v>
      </c>
      <c r="F129" s="46" t="s">
        <v>339</v>
      </c>
      <c r="G129" s="30" t="s">
        <v>1582</v>
      </c>
      <c r="H129" s="30" t="s">
        <v>2324</v>
      </c>
      <c r="I129" s="30" t="s">
        <v>513</v>
      </c>
      <c r="J129" s="27" t="s">
        <v>30</v>
      </c>
      <c r="K129" s="30" t="s">
        <v>521</v>
      </c>
      <c r="L129" s="191">
        <v>15</v>
      </c>
      <c r="M129" s="30">
        <v>5</v>
      </c>
      <c r="N129" s="34">
        <v>408</v>
      </c>
      <c r="O129" s="34"/>
      <c r="P129" s="153">
        <v>44302.53</v>
      </c>
      <c r="Q129" s="192">
        <v>14</v>
      </c>
      <c r="R129" s="30" t="s">
        <v>996</v>
      </c>
      <c r="S129" s="30" t="s">
        <v>1321</v>
      </c>
      <c r="T129" s="30" t="s">
        <v>528</v>
      </c>
      <c r="U129" s="39">
        <v>37786</v>
      </c>
      <c r="V129" s="39" t="s">
        <v>1985</v>
      </c>
      <c r="W129" s="39" t="s">
        <v>1985</v>
      </c>
      <c r="X129" s="51"/>
    </row>
    <row r="130" spans="1:24" ht="20.100000000000001" customHeight="1" x14ac:dyDescent="0.3">
      <c r="A130" s="50">
        <v>128</v>
      </c>
      <c r="B130" s="50" t="s">
        <v>1376</v>
      </c>
      <c r="C130" s="50" t="s">
        <v>1472</v>
      </c>
      <c r="D130" s="38" t="s">
        <v>1201</v>
      </c>
      <c r="E130" s="134" t="s">
        <v>91</v>
      </c>
      <c r="F130" s="46" t="s">
        <v>340</v>
      </c>
      <c r="G130" s="30" t="s">
        <v>1583</v>
      </c>
      <c r="H130" s="30" t="s">
        <v>2325</v>
      </c>
      <c r="I130" s="30" t="s">
        <v>513</v>
      </c>
      <c r="J130" s="27" t="s">
        <v>30</v>
      </c>
      <c r="K130" s="30" t="s">
        <v>521</v>
      </c>
      <c r="L130" s="191">
        <v>20</v>
      </c>
      <c r="M130" s="30">
        <v>19</v>
      </c>
      <c r="N130" s="34">
        <v>767</v>
      </c>
      <c r="O130" s="34"/>
      <c r="P130" s="153">
        <v>89391.972599999994</v>
      </c>
      <c r="Q130" s="192">
        <v>22</v>
      </c>
      <c r="R130" s="30" t="s">
        <v>997</v>
      </c>
      <c r="S130" s="30" t="s">
        <v>1322</v>
      </c>
      <c r="T130" s="30" t="s">
        <v>528</v>
      </c>
      <c r="U130" s="39">
        <v>39066</v>
      </c>
      <c r="V130" s="39" t="s">
        <v>1980</v>
      </c>
      <c r="W130" s="39" t="s">
        <v>1985</v>
      </c>
      <c r="X130" s="51"/>
    </row>
    <row r="131" spans="1:24" ht="20.100000000000001" customHeight="1" x14ac:dyDescent="0.3">
      <c r="A131" s="50">
        <v>129</v>
      </c>
      <c r="B131" s="50" t="s">
        <v>1376</v>
      </c>
      <c r="C131" s="50" t="s">
        <v>1472</v>
      </c>
      <c r="D131" s="38" t="s">
        <v>1201</v>
      </c>
      <c r="E131" s="134" t="s">
        <v>91</v>
      </c>
      <c r="F131" s="46" t="s">
        <v>341</v>
      </c>
      <c r="G131" s="30" t="s">
        <v>1584</v>
      </c>
      <c r="H131" s="30" t="s">
        <v>2326</v>
      </c>
      <c r="I131" s="30" t="s">
        <v>513</v>
      </c>
      <c r="J131" s="27" t="s">
        <v>30</v>
      </c>
      <c r="K131" s="30" t="s">
        <v>521</v>
      </c>
      <c r="L131" s="191">
        <v>20</v>
      </c>
      <c r="M131" s="30">
        <v>9</v>
      </c>
      <c r="N131" s="34">
        <v>699</v>
      </c>
      <c r="O131" s="34"/>
      <c r="P131" s="153">
        <v>117405.679</v>
      </c>
      <c r="Q131" s="192">
        <v>24</v>
      </c>
      <c r="R131" s="30" t="s">
        <v>998</v>
      </c>
      <c r="S131" s="30" t="s">
        <v>1323</v>
      </c>
      <c r="T131" s="30" t="s">
        <v>528</v>
      </c>
      <c r="U131" s="39">
        <v>42215</v>
      </c>
      <c r="V131" s="39" t="s">
        <v>1980</v>
      </c>
      <c r="W131" s="39" t="s">
        <v>1985</v>
      </c>
      <c r="X131" s="51"/>
    </row>
    <row r="132" spans="1:24" ht="20.100000000000001" customHeight="1" x14ac:dyDescent="0.3">
      <c r="A132" s="50">
        <v>130</v>
      </c>
      <c r="B132" s="50" t="s">
        <v>1376</v>
      </c>
      <c r="C132" s="50" t="s">
        <v>1472</v>
      </c>
      <c r="D132" s="38" t="s">
        <v>1201</v>
      </c>
      <c r="E132" s="134" t="s">
        <v>91</v>
      </c>
      <c r="F132" s="46" t="s">
        <v>342</v>
      </c>
      <c r="G132" s="30" t="s">
        <v>1585</v>
      </c>
      <c r="H132" s="30" t="s">
        <v>2327</v>
      </c>
      <c r="I132" s="30" t="s">
        <v>513</v>
      </c>
      <c r="J132" s="27" t="s">
        <v>30</v>
      </c>
      <c r="K132" s="30" t="s">
        <v>521</v>
      </c>
      <c r="L132" s="191">
        <v>23</v>
      </c>
      <c r="M132" s="30">
        <v>19</v>
      </c>
      <c r="N132" s="34">
        <v>1036</v>
      </c>
      <c r="O132" s="34"/>
      <c r="P132" s="153">
        <v>170060.06</v>
      </c>
      <c r="Q132" s="192">
        <v>29</v>
      </c>
      <c r="R132" s="30" t="s">
        <v>999</v>
      </c>
      <c r="S132" s="30" t="s">
        <v>1324</v>
      </c>
      <c r="T132" s="30" t="s">
        <v>528</v>
      </c>
      <c r="U132" s="39">
        <v>39755</v>
      </c>
      <c r="V132" s="39" t="s">
        <v>1980</v>
      </c>
      <c r="W132" s="39" t="s">
        <v>1985</v>
      </c>
      <c r="X132" s="51"/>
    </row>
    <row r="133" spans="1:24" ht="20.100000000000001" customHeight="1" x14ac:dyDescent="0.3">
      <c r="A133" s="50">
        <v>131</v>
      </c>
      <c r="B133" s="50" t="s">
        <v>1376</v>
      </c>
      <c r="C133" s="50" t="s">
        <v>1472</v>
      </c>
      <c r="D133" s="38" t="s">
        <v>1201</v>
      </c>
      <c r="E133" s="134" t="s">
        <v>91</v>
      </c>
      <c r="F133" s="46" t="s">
        <v>343</v>
      </c>
      <c r="G133" s="30" t="s">
        <v>1586</v>
      </c>
      <c r="H133" s="30" t="s">
        <v>2328</v>
      </c>
      <c r="I133" s="30" t="s">
        <v>513</v>
      </c>
      <c r="J133" s="27" t="s">
        <v>30</v>
      </c>
      <c r="K133" s="30" t="s">
        <v>521</v>
      </c>
      <c r="L133" s="191">
        <v>23</v>
      </c>
      <c r="M133" s="30">
        <v>6</v>
      </c>
      <c r="N133" s="34">
        <v>442</v>
      </c>
      <c r="O133" s="34"/>
      <c r="P133" s="153">
        <v>66217.787200000006</v>
      </c>
      <c r="Q133" s="192">
        <v>10</v>
      </c>
      <c r="R133" s="30" t="s">
        <v>1000</v>
      </c>
      <c r="S133" s="30" t="s">
        <v>1325</v>
      </c>
      <c r="T133" s="30" t="s">
        <v>528</v>
      </c>
      <c r="U133" s="39">
        <v>39535</v>
      </c>
      <c r="V133" s="39" t="s">
        <v>1980</v>
      </c>
      <c r="W133" s="39" t="s">
        <v>1985</v>
      </c>
      <c r="X133" s="51"/>
    </row>
    <row r="134" spans="1:24" ht="20.100000000000001" customHeight="1" x14ac:dyDescent="0.3">
      <c r="A134" s="50">
        <v>132</v>
      </c>
      <c r="B134" s="50" t="s">
        <v>1376</v>
      </c>
      <c r="C134" s="50" t="s">
        <v>1472</v>
      </c>
      <c r="D134" s="38" t="s">
        <v>1201</v>
      </c>
      <c r="E134" s="134" t="s">
        <v>91</v>
      </c>
      <c r="F134" s="46" t="s">
        <v>344</v>
      </c>
      <c r="G134" s="30" t="s">
        <v>1587</v>
      </c>
      <c r="H134" s="30" t="s">
        <v>2329</v>
      </c>
      <c r="I134" s="30" t="s">
        <v>513</v>
      </c>
      <c r="J134" s="27" t="s">
        <v>30</v>
      </c>
      <c r="K134" s="30" t="s">
        <v>521</v>
      </c>
      <c r="L134" s="191">
        <v>25</v>
      </c>
      <c r="M134" s="30">
        <v>9</v>
      </c>
      <c r="N134" s="34">
        <v>750</v>
      </c>
      <c r="O134" s="34"/>
      <c r="P134" s="153">
        <v>169514.052</v>
      </c>
      <c r="Q134" s="192">
        <v>16</v>
      </c>
      <c r="R134" s="30" t="s">
        <v>1001</v>
      </c>
      <c r="S134" s="30" t="s">
        <v>1326</v>
      </c>
      <c r="T134" s="30" t="s">
        <v>528</v>
      </c>
      <c r="U134" s="39">
        <v>39527</v>
      </c>
      <c r="V134" s="39" t="s">
        <v>1980</v>
      </c>
      <c r="W134" s="39" t="s">
        <v>1983</v>
      </c>
      <c r="X134" s="51"/>
    </row>
    <row r="135" spans="1:24" ht="20.100000000000001" customHeight="1" x14ac:dyDescent="0.3">
      <c r="A135" s="50">
        <v>133</v>
      </c>
      <c r="B135" s="50" t="s">
        <v>1376</v>
      </c>
      <c r="C135" s="50" t="s">
        <v>1472</v>
      </c>
      <c r="D135" s="38" t="s">
        <v>1201</v>
      </c>
      <c r="E135" s="134" t="s">
        <v>91</v>
      </c>
      <c r="F135" s="46" t="s">
        <v>345</v>
      </c>
      <c r="G135" s="30" t="s">
        <v>1588</v>
      </c>
      <c r="H135" s="30" t="s">
        <v>2330</v>
      </c>
      <c r="I135" s="30" t="s">
        <v>513</v>
      </c>
      <c r="J135" s="27" t="s">
        <v>30</v>
      </c>
      <c r="K135" s="30" t="s">
        <v>521</v>
      </c>
      <c r="L135" s="191">
        <v>25</v>
      </c>
      <c r="M135" s="30">
        <v>13</v>
      </c>
      <c r="N135" s="34">
        <v>766</v>
      </c>
      <c r="O135" s="34"/>
      <c r="P135" s="153">
        <v>140240.72349999999</v>
      </c>
      <c r="Q135" s="192">
        <v>25</v>
      </c>
      <c r="R135" s="30" t="s">
        <v>1002</v>
      </c>
      <c r="S135" s="30" t="s">
        <v>1327</v>
      </c>
      <c r="T135" s="30" t="s">
        <v>528</v>
      </c>
      <c r="U135" s="39">
        <v>39604</v>
      </c>
      <c r="V135" s="39" t="s">
        <v>1980</v>
      </c>
      <c r="W135" s="39" t="s">
        <v>1985</v>
      </c>
      <c r="X135" s="51"/>
    </row>
    <row r="136" spans="1:24" ht="20.100000000000001" customHeight="1" x14ac:dyDescent="0.3">
      <c r="A136" s="50">
        <v>134</v>
      </c>
      <c r="B136" s="50" t="s">
        <v>1376</v>
      </c>
      <c r="C136" s="50" t="s">
        <v>1472</v>
      </c>
      <c r="D136" s="38" t="s">
        <v>1201</v>
      </c>
      <c r="E136" s="134" t="s">
        <v>91</v>
      </c>
      <c r="F136" s="46" t="s">
        <v>346</v>
      </c>
      <c r="G136" s="30" t="s">
        <v>1589</v>
      </c>
      <c r="H136" s="30" t="s">
        <v>2332</v>
      </c>
      <c r="I136" s="30" t="s">
        <v>513</v>
      </c>
      <c r="J136" s="27" t="s">
        <v>30</v>
      </c>
      <c r="K136" s="30" t="s">
        <v>521</v>
      </c>
      <c r="L136" s="191">
        <v>29</v>
      </c>
      <c r="M136" s="30">
        <v>12</v>
      </c>
      <c r="N136" s="34">
        <v>1265</v>
      </c>
      <c r="O136" s="34"/>
      <c r="P136" s="153">
        <v>180233.1348</v>
      </c>
      <c r="Q136" s="192">
        <v>28</v>
      </c>
      <c r="R136" s="30" t="s">
        <v>1003</v>
      </c>
      <c r="S136" s="30" t="s">
        <v>1328</v>
      </c>
      <c r="T136" s="30" t="s">
        <v>528</v>
      </c>
      <c r="U136" s="39">
        <v>42781</v>
      </c>
      <c r="V136" s="39" t="s">
        <v>1980</v>
      </c>
      <c r="W136" s="39" t="s">
        <v>1985</v>
      </c>
      <c r="X136" s="51"/>
    </row>
    <row r="137" spans="1:24" ht="20.100000000000001" customHeight="1" x14ac:dyDescent="0.3">
      <c r="A137" s="50">
        <v>135</v>
      </c>
      <c r="B137" s="50" t="s">
        <v>1376</v>
      </c>
      <c r="C137" s="50" t="s">
        <v>1472</v>
      </c>
      <c r="D137" s="38" t="s">
        <v>1201</v>
      </c>
      <c r="E137" s="134" t="s">
        <v>91</v>
      </c>
      <c r="F137" s="46" t="s">
        <v>347</v>
      </c>
      <c r="G137" s="27" t="s">
        <v>1590</v>
      </c>
      <c r="H137" s="27" t="s">
        <v>2331</v>
      </c>
      <c r="I137" s="27" t="s">
        <v>513</v>
      </c>
      <c r="J137" s="27" t="s">
        <v>30</v>
      </c>
      <c r="K137" s="27" t="s">
        <v>521</v>
      </c>
      <c r="L137" s="191">
        <v>20</v>
      </c>
      <c r="M137" s="27">
        <v>5</v>
      </c>
      <c r="N137" s="33">
        <v>488</v>
      </c>
      <c r="O137" s="33"/>
      <c r="P137" s="154">
        <v>53523.642999999996</v>
      </c>
      <c r="Q137" s="192">
        <v>14</v>
      </c>
      <c r="R137" s="27" t="s">
        <v>1004</v>
      </c>
      <c r="S137" s="27" t="s">
        <v>1329</v>
      </c>
      <c r="T137" s="27" t="s">
        <v>529</v>
      </c>
      <c r="U137" s="39">
        <v>36418</v>
      </c>
      <c r="V137" s="39" t="s">
        <v>1980</v>
      </c>
      <c r="W137" s="39" t="s">
        <v>1985</v>
      </c>
      <c r="X137" s="51"/>
    </row>
    <row r="138" spans="1:24" ht="20.100000000000001" customHeight="1" x14ac:dyDescent="0.3">
      <c r="A138" s="50">
        <v>136</v>
      </c>
      <c r="B138" s="50" t="s">
        <v>1376</v>
      </c>
      <c r="C138" s="50" t="s">
        <v>1472</v>
      </c>
      <c r="D138" s="38" t="s">
        <v>1201</v>
      </c>
      <c r="E138" s="134" t="s">
        <v>91</v>
      </c>
      <c r="F138" s="46" t="s">
        <v>348</v>
      </c>
      <c r="G138" s="30" t="s">
        <v>1591</v>
      </c>
      <c r="H138" s="30" t="s">
        <v>2333</v>
      </c>
      <c r="I138" s="30" t="s">
        <v>513</v>
      </c>
      <c r="J138" s="27" t="s">
        <v>30</v>
      </c>
      <c r="K138" s="30" t="s">
        <v>521</v>
      </c>
      <c r="L138" s="192">
        <v>18</v>
      </c>
      <c r="M138" s="30">
        <v>7</v>
      </c>
      <c r="N138" s="34">
        <v>500</v>
      </c>
      <c r="O138" s="34"/>
      <c r="P138" s="153">
        <v>59918.752</v>
      </c>
      <c r="Q138" s="192">
        <v>14</v>
      </c>
      <c r="R138" s="30" t="s">
        <v>1005</v>
      </c>
      <c r="S138" s="30" t="s">
        <v>1330</v>
      </c>
      <c r="T138" s="30" t="s">
        <v>528</v>
      </c>
      <c r="U138" s="39">
        <v>38656</v>
      </c>
      <c r="V138" s="39" t="s">
        <v>1980</v>
      </c>
      <c r="W138" s="39" t="s">
        <v>1985</v>
      </c>
      <c r="X138" s="51"/>
    </row>
    <row r="139" spans="1:24" ht="20.100000000000001" customHeight="1" x14ac:dyDescent="0.3">
      <c r="A139" s="50">
        <v>137</v>
      </c>
      <c r="B139" s="50" t="s">
        <v>1376</v>
      </c>
      <c r="C139" s="50" t="s">
        <v>1472</v>
      </c>
      <c r="D139" s="38" t="s">
        <v>1201</v>
      </c>
      <c r="E139" s="134" t="s">
        <v>91</v>
      </c>
      <c r="F139" s="46" t="s">
        <v>349</v>
      </c>
      <c r="G139" s="30" t="s">
        <v>1592</v>
      </c>
      <c r="H139" s="30" t="s">
        <v>2334</v>
      </c>
      <c r="I139" s="30" t="s">
        <v>513</v>
      </c>
      <c r="J139" s="27" t="s">
        <v>30</v>
      </c>
      <c r="K139" s="30" t="s">
        <v>521</v>
      </c>
      <c r="L139" s="191">
        <v>24</v>
      </c>
      <c r="M139" s="30">
        <v>6</v>
      </c>
      <c r="N139" s="34">
        <v>444</v>
      </c>
      <c r="O139" s="34"/>
      <c r="P139" s="153">
        <v>73863.561499999996</v>
      </c>
      <c r="Q139" s="192">
        <v>12</v>
      </c>
      <c r="R139" s="30" t="s">
        <v>1006</v>
      </c>
      <c r="S139" s="30" t="s">
        <v>1331</v>
      </c>
      <c r="T139" s="30" t="s">
        <v>528</v>
      </c>
      <c r="U139" s="39">
        <v>39604</v>
      </c>
      <c r="V139" s="39" t="s">
        <v>1980</v>
      </c>
      <c r="W139" s="39" t="s">
        <v>1985</v>
      </c>
      <c r="X139" s="51"/>
    </row>
    <row r="140" spans="1:24" ht="20.100000000000001" customHeight="1" x14ac:dyDescent="0.3">
      <c r="A140" s="50">
        <v>138</v>
      </c>
      <c r="B140" s="50" t="s">
        <v>1376</v>
      </c>
      <c r="C140" s="50" t="s">
        <v>1472</v>
      </c>
      <c r="D140" s="38" t="s">
        <v>1201</v>
      </c>
      <c r="E140" s="134" t="s">
        <v>91</v>
      </c>
      <c r="F140" s="46" t="s">
        <v>350</v>
      </c>
      <c r="G140" s="27" t="s">
        <v>1593</v>
      </c>
      <c r="H140" s="27" t="s">
        <v>2335</v>
      </c>
      <c r="I140" s="27" t="s">
        <v>513</v>
      </c>
      <c r="J140" s="27" t="s">
        <v>30</v>
      </c>
      <c r="K140" s="27" t="s">
        <v>521</v>
      </c>
      <c r="L140" s="191">
        <v>28</v>
      </c>
      <c r="M140" s="27">
        <v>8</v>
      </c>
      <c r="N140" s="33">
        <v>829</v>
      </c>
      <c r="O140" s="33"/>
      <c r="P140" s="154">
        <v>146686.41010000001</v>
      </c>
      <c r="Q140" s="192">
        <v>20</v>
      </c>
      <c r="R140" s="27" t="s">
        <v>1007</v>
      </c>
      <c r="S140" s="27" t="s">
        <v>1332</v>
      </c>
      <c r="T140" s="27" t="s">
        <v>529</v>
      </c>
      <c r="U140" s="39">
        <v>40082</v>
      </c>
      <c r="V140" s="39" t="s">
        <v>1980</v>
      </c>
      <c r="W140" s="39" t="s">
        <v>1985</v>
      </c>
      <c r="X140" s="51"/>
    </row>
    <row r="141" spans="1:24" ht="20.100000000000001" customHeight="1" x14ac:dyDescent="0.3">
      <c r="A141" s="50">
        <v>139</v>
      </c>
      <c r="B141" s="50" t="s">
        <v>1376</v>
      </c>
      <c r="C141" s="50" t="s">
        <v>1472</v>
      </c>
      <c r="D141" s="38" t="s">
        <v>1201</v>
      </c>
      <c r="E141" s="134" t="s">
        <v>91</v>
      </c>
      <c r="F141" s="46" t="s">
        <v>351</v>
      </c>
      <c r="G141" s="30" t="s">
        <v>1594</v>
      </c>
      <c r="H141" s="30" t="s">
        <v>2336</v>
      </c>
      <c r="I141" s="30" t="s">
        <v>513</v>
      </c>
      <c r="J141" s="27" t="s">
        <v>30</v>
      </c>
      <c r="K141" s="30" t="s">
        <v>521</v>
      </c>
      <c r="L141" s="191">
        <v>18</v>
      </c>
      <c r="M141" s="30">
        <v>5</v>
      </c>
      <c r="N141" s="34">
        <v>350</v>
      </c>
      <c r="O141" s="34"/>
      <c r="P141" s="153">
        <v>50000.105300000003</v>
      </c>
      <c r="Q141" s="192">
        <v>11</v>
      </c>
      <c r="R141" s="30" t="s">
        <v>1008</v>
      </c>
      <c r="S141" s="30" t="s">
        <v>1333</v>
      </c>
      <c r="T141" s="30" t="s">
        <v>528</v>
      </c>
      <c r="U141" s="39">
        <v>39324</v>
      </c>
      <c r="V141" s="39" t="s">
        <v>1980</v>
      </c>
      <c r="W141" s="39" t="s">
        <v>1985</v>
      </c>
      <c r="X141" s="51"/>
    </row>
    <row r="142" spans="1:24" ht="20.100000000000001" customHeight="1" x14ac:dyDescent="0.3">
      <c r="A142" s="50">
        <v>140</v>
      </c>
      <c r="B142" s="50" t="s">
        <v>1376</v>
      </c>
      <c r="C142" s="50" t="s">
        <v>1472</v>
      </c>
      <c r="D142" s="38" t="s">
        <v>1201</v>
      </c>
      <c r="E142" s="134" t="s">
        <v>91</v>
      </c>
      <c r="F142" s="46" t="s">
        <v>352</v>
      </c>
      <c r="G142" s="28" t="s">
        <v>1595</v>
      </c>
      <c r="H142" s="28" t="s">
        <v>2337</v>
      </c>
      <c r="I142" s="30" t="s">
        <v>513</v>
      </c>
      <c r="J142" s="27" t="s">
        <v>526</v>
      </c>
      <c r="K142" s="30" t="s">
        <v>521</v>
      </c>
      <c r="L142" s="191">
        <v>23</v>
      </c>
      <c r="M142" s="30">
        <v>1</v>
      </c>
      <c r="N142" s="34">
        <v>288</v>
      </c>
      <c r="O142" s="34"/>
      <c r="P142" s="153">
        <v>15280.52</v>
      </c>
      <c r="Q142" s="192">
        <v>2</v>
      </c>
      <c r="R142" s="30" t="s">
        <v>1009</v>
      </c>
      <c r="S142" s="30" t="s">
        <v>1360</v>
      </c>
      <c r="T142" s="30" t="s">
        <v>528</v>
      </c>
      <c r="U142" s="39">
        <v>44246</v>
      </c>
      <c r="V142" s="39" t="s">
        <v>1985</v>
      </c>
      <c r="W142" s="39" t="s">
        <v>1985</v>
      </c>
      <c r="X142" s="51"/>
    </row>
    <row r="143" spans="1:24" ht="20.100000000000001" customHeight="1" x14ac:dyDescent="0.3">
      <c r="A143" s="50">
        <v>141</v>
      </c>
      <c r="B143" s="50" t="s">
        <v>1376</v>
      </c>
      <c r="C143" s="50" t="s">
        <v>1472</v>
      </c>
      <c r="D143" s="38" t="s">
        <v>1201</v>
      </c>
      <c r="E143" s="134" t="s">
        <v>91</v>
      </c>
      <c r="F143" s="46" t="s">
        <v>353</v>
      </c>
      <c r="G143" s="27" t="s">
        <v>1596</v>
      </c>
      <c r="H143" s="27" t="s">
        <v>2338</v>
      </c>
      <c r="I143" s="27" t="s">
        <v>513</v>
      </c>
      <c r="J143" s="27" t="s">
        <v>30</v>
      </c>
      <c r="K143" s="27" t="s">
        <v>521</v>
      </c>
      <c r="L143" s="193">
        <v>20</v>
      </c>
      <c r="M143" s="27">
        <v>5</v>
      </c>
      <c r="N143" s="33">
        <v>617</v>
      </c>
      <c r="O143" s="33"/>
      <c r="P143" s="154">
        <v>57850.77</v>
      </c>
      <c r="Q143" s="194">
        <v>155</v>
      </c>
      <c r="R143" s="27" t="s">
        <v>1010</v>
      </c>
      <c r="S143" s="27" t="s">
        <v>1334</v>
      </c>
      <c r="T143" s="27" t="s">
        <v>528</v>
      </c>
      <c r="U143" s="39">
        <v>35551</v>
      </c>
      <c r="V143" s="39" t="s">
        <v>1980</v>
      </c>
      <c r="W143" s="39" t="s">
        <v>1983</v>
      </c>
      <c r="X143" s="51"/>
    </row>
    <row r="144" spans="1:24" ht="20.100000000000001" customHeight="1" x14ac:dyDescent="0.3">
      <c r="A144" s="50">
        <v>142</v>
      </c>
      <c r="B144" s="50" t="s">
        <v>1376</v>
      </c>
      <c r="C144" s="50" t="s">
        <v>1472</v>
      </c>
      <c r="D144" s="38" t="s">
        <v>1201</v>
      </c>
      <c r="E144" s="134" t="s">
        <v>91</v>
      </c>
      <c r="F144" s="46" t="s">
        <v>354</v>
      </c>
      <c r="G144" s="30" t="s">
        <v>1597</v>
      </c>
      <c r="H144" s="30" t="s">
        <v>2339</v>
      </c>
      <c r="I144" s="30" t="s">
        <v>513</v>
      </c>
      <c r="J144" s="27" t="s">
        <v>30</v>
      </c>
      <c r="K144" s="30" t="s">
        <v>521</v>
      </c>
      <c r="L144" s="191">
        <v>29</v>
      </c>
      <c r="M144" s="30">
        <v>11</v>
      </c>
      <c r="N144" s="34">
        <v>1140</v>
      </c>
      <c r="O144" s="34"/>
      <c r="P144" s="153">
        <v>154899.8462</v>
      </c>
      <c r="Q144" s="192">
        <v>27</v>
      </c>
      <c r="R144" s="30" t="s">
        <v>1011</v>
      </c>
      <c r="S144" s="30" t="s">
        <v>1335</v>
      </c>
      <c r="T144" s="30" t="s">
        <v>528</v>
      </c>
      <c r="U144" s="39">
        <v>43616</v>
      </c>
      <c r="V144" s="39" t="s">
        <v>1980</v>
      </c>
      <c r="W144" s="39" t="s">
        <v>1985</v>
      </c>
      <c r="X144" s="51"/>
    </row>
    <row r="145" spans="1:24" ht="20.100000000000001" customHeight="1" x14ac:dyDescent="0.3">
      <c r="A145" s="50">
        <v>143</v>
      </c>
      <c r="B145" s="50" t="s">
        <v>1376</v>
      </c>
      <c r="C145" s="50" t="s">
        <v>1472</v>
      </c>
      <c r="D145" s="38" t="s">
        <v>1201</v>
      </c>
      <c r="E145" s="134" t="s">
        <v>91</v>
      </c>
      <c r="F145" s="46" t="s">
        <v>355</v>
      </c>
      <c r="G145" s="30" t="s">
        <v>1598</v>
      </c>
      <c r="H145" s="30" t="s">
        <v>2340</v>
      </c>
      <c r="I145" s="30" t="s">
        <v>513</v>
      </c>
      <c r="J145" s="27" t="s">
        <v>30</v>
      </c>
      <c r="K145" s="30" t="s">
        <v>521</v>
      </c>
      <c r="L145" s="191">
        <v>26</v>
      </c>
      <c r="M145" s="30">
        <v>6</v>
      </c>
      <c r="N145" s="34">
        <v>540</v>
      </c>
      <c r="O145" s="34"/>
      <c r="P145" s="153">
        <v>86013.467199999999</v>
      </c>
      <c r="Q145" s="192">
        <v>11</v>
      </c>
      <c r="R145" s="30" t="s">
        <v>1012</v>
      </c>
      <c r="S145" s="30" t="s">
        <v>1336</v>
      </c>
      <c r="T145" s="30" t="s">
        <v>528</v>
      </c>
      <c r="U145" s="39">
        <v>41089</v>
      </c>
      <c r="V145" s="39" t="s">
        <v>1980</v>
      </c>
      <c r="W145" s="39" t="s">
        <v>1985</v>
      </c>
      <c r="X145" s="51"/>
    </row>
    <row r="146" spans="1:24" ht="20.100000000000001" customHeight="1" x14ac:dyDescent="0.3">
      <c r="A146" s="50">
        <v>144</v>
      </c>
      <c r="B146" s="50" t="s">
        <v>1376</v>
      </c>
      <c r="C146" s="50" t="s">
        <v>1472</v>
      </c>
      <c r="D146" s="38" t="s">
        <v>1201</v>
      </c>
      <c r="E146" s="134" t="s">
        <v>91</v>
      </c>
      <c r="F146" s="46" t="s">
        <v>356</v>
      </c>
      <c r="G146" s="27" t="s">
        <v>1599</v>
      </c>
      <c r="H146" s="27" t="s">
        <v>2341</v>
      </c>
      <c r="I146" s="27" t="s">
        <v>513</v>
      </c>
      <c r="J146" s="27" t="s">
        <v>30</v>
      </c>
      <c r="K146" s="27" t="s">
        <v>521</v>
      </c>
      <c r="L146" s="193">
        <v>18</v>
      </c>
      <c r="M146" s="27">
        <v>1</v>
      </c>
      <c r="N146" s="33">
        <v>266</v>
      </c>
      <c r="O146" s="33"/>
      <c r="P146" s="154">
        <v>27621.99</v>
      </c>
      <c r="Q146" s="194">
        <v>4</v>
      </c>
      <c r="R146" s="27" t="s">
        <v>1013</v>
      </c>
      <c r="S146" s="27" t="s">
        <v>1361</v>
      </c>
      <c r="T146" s="27" t="s">
        <v>528</v>
      </c>
      <c r="U146" s="39">
        <v>35203</v>
      </c>
      <c r="V146" s="39" t="s">
        <v>1980</v>
      </c>
      <c r="W146" s="39" t="s">
        <v>1985</v>
      </c>
      <c r="X146" s="51"/>
    </row>
    <row r="147" spans="1:24" ht="20.100000000000001" customHeight="1" x14ac:dyDescent="0.3">
      <c r="A147" s="50">
        <v>145</v>
      </c>
      <c r="B147" s="50" t="s">
        <v>1376</v>
      </c>
      <c r="C147" s="50" t="s">
        <v>1472</v>
      </c>
      <c r="D147" s="38" t="s">
        <v>1201</v>
      </c>
      <c r="E147" s="134" t="s">
        <v>91</v>
      </c>
      <c r="F147" s="46" t="s">
        <v>357</v>
      </c>
      <c r="G147" s="137" t="s">
        <v>1600</v>
      </c>
      <c r="H147" s="137" t="s">
        <v>2342</v>
      </c>
      <c r="I147" s="30" t="s">
        <v>513</v>
      </c>
      <c r="J147" s="27" t="s">
        <v>30</v>
      </c>
      <c r="K147" s="30" t="s">
        <v>521</v>
      </c>
      <c r="L147" s="191">
        <v>18</v>
      </c>
      <c r="M147" s="30">
        <v>8</v>
      </c>
      <c r="N147" s="34">
        <v>864</v>
      </c>
      <c r="O147" s="34"/>
      <c r="P147" s="153">
        <v>112321.4764</v>
      </c>
      <c r="Q147" s="192">
        <v>24</v>
      </c>
      <c r="R147" s="30" t="s">
        <v>1014</v>
      </c>
      <c r="S147" s="30" t="s">
        <v>1337</v>
      </c>
      <c r="T147" s="30" t="s">
        <v>528</v>
      </c>
      <c r="U147" s="39">
        <v>37468</v>
      </c>
      <c r="V147" s="39" t="s">
        <v>1980</v>
      </c>
      <c r="W147" s="39" t="s">
        <v>1985</v>
      </c>
      <c r="X147" s="51"/>
    </row>
    <row r="148" spans="1:24" ht="20.100000000000001" customHeight="1" x14ac:dyDescent="0.3">
      <c r="A148" s="50">
        <v>146</v>
      </c>
      <c r="B148" s="50" t="s">
        <v>1376</v>
      </c>
      <c r="C148" s="50" t="s">
        <v>1472</v>
      </c>
      <c r="D148" s="38" t="s">
        <v>1201</v>
      </c>
      <c r="E148" s="134" t="s">
        <v>91</v>
      </c>
      <c r="F148" s="46" t="s">
        <v>358</v>
      </c>
      <c r="G148" s="137" t="s">
        <v>1601</v>
      </c>
      <c r="H148" s="137" t="s">
        <v>2343</v>
      </c>
      <c r="I148" s="30" t="s">
        <v>513</v>
      </c>
      <c r="J148" s="27" t="s">
        <v>30</v>
      </c>
      <c r="K148" s="30" t="s">
        <v>521</v>
      </c>
      <c r="L148" s="191">
        <v>15</v>
      </c>
      <c r="M148" s="30">
        <v>9</v>
      </c>
      <c r="N148" s="34">
        <v>490</v>
      </c>
      <c r="O148" s="34"/>
      <c r="P148" s="153">
        <v>78713.074600000007</v>
      </c>
      <c r="Q148" s="192">
        <v>17</v>
      </c>
      <c r="R148" s="30" t="s">
        <v>1015</v>
      </c>
      <c r="S148" s="30" t="s">
        <v>1338</v>
      </c>
      <c r="T148" s="30" t="s">
        <v>528</v>
      </c>
      <c r="U148" s="39">
        <v>39413</v>
      </c>
      <c r="V148" s="39" t="s">
        <v>1980</v>
      </c>
      <c r="W148" s="39" t="s">
        <v>1985</v>
      </c>
      <c r="X148" s="51"/>
    </row>
    <row r="149" spans="1:24" ht="20.100000000000001" customHeight="1" x14ac:dyDescent="0.3">
      <c r="A149" s="50">
        <v>147</v>
      </c>
      <c r="B149" s="50" t="s">
        <v>1376</v>
      </c>
      <c r="C149" s="50" t="s">
        <v>1472</v>
      </c>
      <c r="D149" s="38" t="s">
        <v>1201</v>
      </c>
      <c r="E149" s="134" t="s">
        <v>91</v>
      </c>
      <c r="F149" s="46" t="s">
        <v>359</v>
      </c>
      <c r="G149" s="30" t="s">
        <v>1602</v>
      </c>
      <c r="H149" s="30" t="s">
        <v>2344</v>
      </c>
      <c r="I149" s="30" t="s">
        <v>673</v>
      </c>
      <c r="J149" s="27" t="s">
        <v>30</v>
      </c>
      <c r="K149" s="30" t="s">
        <v>522</v>
      </c>
      <c r="L149" s="191">
        <v>25</v>
      </c>
      <c r="M149" s="30">
        <v>5</v>
      </c>
      <c r="N149" s="34">
        <v>456</v>
      </c>
      <c r="O149" s="34">
        <v>152</v>
      </c>
      <c r="P149" s="153">
        <v>55720.68</v>
      </c>
      <c r="Q149" s="192">
        <v>11</v>
      </c>
      <c r="R149" s="30" t="s">
        <v>1016</v>
      </c>
      <c r="S149" s="30" t="s">
        <v>1339</v>
      </c>
      <c r="T149" s="30" t="s">
        <v>528</v>
      </c>
      <c r="U149" s="39">
        <v>44846</v>
      </c>
      <c r="V149" s="39" t="s">
        <v>1980</v>
      </c>
      <c r="W149" s="39" t="s">
        <v>1985</v>
      </c>
      <c r="X149" s="51" t="s">
        <v>674</v>
      </c>
    </row>
    <row r="150" spans="1:24" ht="20.100000000000001" customHeight="1" x14ac:dyDescent="0.3">
      <c r="A150" s="50">
        <v>148</v>
      </c>
      <c r="B150" s="50" t="s">
        <v>1376</v>
      </c>
      <c r="C150" s="50" t="s">
        <v>1472</v>
      </c>
      <c r="D150" s="38" t="s">
        <v>1201</v>
      </c>
      <c r="E150" s="134" t="s">
        <v>91</v>
      </c>
      <c r="F150" s="46" t="s">
        <v>360</v>
      </c>
      <c r="G150" s="30" t="s">
        <v>1603</v>
      </c>
      <c r="H150" s="30" t="s">
        <v>2345</v>
      </c>
      <c r="I150" s="30" t="s">
        <v>513</v>
      </c>
      <c r="J150" s="27" t="s">
        <v>30</v>
      </c>
      <c r="K150" s="30" t="s">
        <v>521</v>
      </c>
      <c r="L150" s="191">
        <v>23</v>
      </c>
      <c r="M150" s="30">
        <v>6</v>
      </c>
      <c r="N150" s="34">
        <v>488</v>
      </c>
      <c r="O150" s="34"/>
      <c r="P150" s="153">
        <v>71814.658599999995</v>
      </c>
      <c r="Q150" s="192">
        <v>11</v>
      </c>
      <c r="R150" s="30" t="s">
        <v>1017</v>
      </c>
      <c r="S150" s="30" t="s">
        <v>1340</v>
      </c>
      <c r="T150" s="30" t="s">
        <v>528</v>
      </c>
      <c r="U150" s="39">
        <v>42489</v>
      </c>
      <c r="V150" s="39" t="s">
        <v>1980</v>
      </c>
      <c r="W150" s="39" t="s">
        <v>1985</v>
      </c>
      <c r="X150" s="51"/>
    </row>
    <row r="151" spans="1:24" ht="20.100000000000001" customHeight="1" x14ac:dyDescent="0.3">
      <c r="A151" s="50">
        <v>149</v>
      </c>
      <c r="B151" s="50" t="s">
        <v>1376</v>
      </c>
      <c r="C151" s="50" t="s">
        <v>1472</v>
      </c>
      <c r="D151" s="38" t="s">
        <v>1201</v>
      </c>
      <c r="E151" s="134" t="s">
        <v>91</v>
      </c>
      <c r="F151" s="46" t="s">
        <v>361</v>
      </c>
      <c r="G151" s="30" t="s">
        <v>1604</v>
      </c>
      <c r="H151" s="30" t="s">
        <v>2346</v>
      </c>
      <c r="I151" s="30" t="s">
        <v>513</v>
      </c>
      <c r="J151" s="27" t="s">
        <v>30</v>
      </c>
      <c r="K151" s="30" t="s">
        <v>521</v>
      </c>
      <c r="L151" s="191">
        <v>22</v>
      </c>
      <c r="M151" s="30">
        <v>6</v>
      </c>
      <c r="N151" s="34">
        <v>351</v>
      </c>
      <c r="O151" s="34"/>
      <c r="P151" s="153">
        <v>51909.901299999998</v>
      </c>
      <c r="Q151" s="192">
        <v>9</v>
      </c>
      <c r="R151" s="30" t="s">
        <v>1018</v>
      </c>
      <c r="S151" s="30" t="s">
        <v>1341</v>
      </c>
      <c r="T151" s="30" t="s">
        <v>528</v>
      </c>
      <c r="U151" s="39">
        <v>42836</v>
      </c>
      <c r="V151" s="39" t="s">
        <v>1980</v>
      </c>
      <c r="W151" s="39" t="s">
        <v>1985</v>
      </c>
      <c r="X151" s="51"/>
    </row>
    <row r="152" spans="1:24" ht="20.100000000000001" customHeight="1" x14ac:dyDescent="0.3">
      <c r="A152" s="50">
        <v>150</v>
      </c>
      <c r="B152" s="50" t="s">
        <v>1376</v>
      </c>
      <c r="C152" s="50" t="s">
        <v>1472</v>
      </c>
      <c r="D152" s="38" t="s">
        <v>1201</v>
      </c>
      <c r="E152" s="134" t="s">
        <v>91</v>
      </c>
      <c r="F152" s="46" t="s">
        <v>362</v>
      </c>
      <c r="G152" s="137" t="s">
        <v>1605</v>
      </c>
      <c r="H152" s="137" t="s">
        <v>2347</v>
      </c>
      <c r="I152" s="30" t="s">
        <v>513</v>
      </c>
      <c r="J152" s="27" t="s">
        <v>30</v>
      </c>
      <c r="K152" s="30" t="s">
        <v>521</v>
      </c>
      <c r="L152" s="191">
        <v>20</v>
      </c>
      <c r="M152" s="30">
        <v>6</v>
      </c>
      <c r="N152" s="34">
        <v>632</v>
      </c>
      <c r="O152" s="34"/>
      <c r="P152" s="153">
        <v>79893.05</v>
      </c>
      <c r="Q152" s="192">
        <v>16</v>
      </c>
      <c r="R152" s="30" t="s">
        <v>1019</v>
      </c>
      <c r="S152" s="30" t="s">
        <v>1342</v>
      </c>
      <c r="T152" s="30" t="s">
        <v>528</v>
      </c>
      <c r="U152" s="39">
        <v>38155</v>
      </c>
      <c r="V152" s="39" t="s">
        <v>1980</v>
      </c>
      <c r="W152" s="39" t="s">
        <v>1985</v>
      </c>
      <c r="X152" s="51"/>
    </row>
    <row r="153" spans="1:24" ht="20.100000000000001" customHeight="1" x14ac:dyDescent="0.3">
      <c r="A153" s="50">
        <v>151</v>
      </c>
      <c r="B153" s="50" t="s">
        <v>1376</v>
      </c>
      <c r="C153" s="50" t="s">
        <v>1472</v>
      </c>
      <c r="D153" s="38" t="s">
        <v>1201</v>
      </c>
      <c r="E153" s="134" t="s">
        <v>91</v>
      </c>
      <c r="F153" s="46" t="s">
        <v>363</v>
      </c>
      <c r="G153" s="30" t="s">
        <v>1606</v>
      </c>
      <c r="H153" s="30" t="s">
        <v>2348</v>
      </c>
      <c r="I153" s="30" t="s">
        <v>513</v>
      </c>
      <c r="J153" s="27" t="s">
        <v>30</v>
      </c>
      <c r="K153" s="30" t="s">
        <v>521</v>
      </c>
      <c r="L153" s="191">
        <v>15</v>
      </c>
      <c r="M153" s="30">
        <v>10</v>
      </c>
      <c r="N153" s="34">
        <v>660</v>
      </c>
      <c r="O153" s="34"/>
      <c r="P153" s="153">
        <v>81466.509999999995</v>
      </c>
      <c r="Q153" s="192">
        <v>22</v>
      </c>
      <c r="R153" s="30" t="s">
        <v>1020</v>
      </c>
      <c r="S153" s="30" t="s">
        <v>1343</v>
      </c>
      <c r="T153" s="30" t="s">
        <v>528</v>
      </c>
      <c r="U153" s="39">
        <v>36479</v>
      </c>
      <c r="V153" s="39" t="s">
        <v>1980</v>
      </c>
      <c r="W153" s="39" t="s">
        <v>1983</v>
      </c>
      <c r="X153" s="51"/>
    </row>
    <row r="154" spans="1:24" ht="20.100000000000001" customHeight="1" x14ac:dyDescent="0.3">
      <c r="A154" s="50">
        <v>152</v>
      </c>
      <c r="B154" s="50" t="s">
        <v>1376</v>
      </c>
      <c r="C154" s="50" t="s">
        <v>1472</v>
      </c>
      <c r="D154" s="38" t="s">
        <v>1201</v>
      </c>
      <c r="E154" s="134" t="s">
        <v>91</v>
      </c>
      <c r="F154" s="46" t="s">
        <v>364</v>
      </c>
      <c r="G154" s="30" t="s">
        <v>1607</v>
      </c>
      <c r="H154" s="30" t="s">
        <v>2349</v>
      </c>
      <c r="I154" s="30" t="s">
        <v>513</v>
      </c>
      <c r="J154" s="27" t="s">
        <v>30</v>
      </c>
      <c r="K154" s="30" t="s">
        <v>521</v>
      </c>
      <c r="L154" s="191">
        <v>15</v>
      </c>
      <c r="M154" s="30">
        <v>1</v>
      </c>
      <c r="N154" s="34">
        <v>299</v>
      </c>
      <c r="O154" s="34"/>
      <c r="P154" s="153">
        <v>11923.57</v>
      </c>
      <c r="Q154" s="192">
        <v>2</v>
      </c>
      <c r="R154" s="30" t="s">
        <v>1021</v>
      </c>
      <c r="S154" s="30" t="s">
        <v>1362</v>
      </c>
      <c r="T154" s="30" t="s">
        <v>528</v>
      </c>
      <c r="U154" s="39">
        <v>36496</v>
      </c>
      <c r="V154" s="39" t="s">
        <v>1985</v>
      </c>
      <c r="W154" s="39" t="s">
        <v>1985</v>
      </c>
      <c r="X154" s="51"/>
    </row>
    <row r="155" spans="1:24" ht="20.100000000000001" customHeight="1" x14ac:dyDescent="0.3">
      <c r="A155" s="50">
        <v>153</v>
      </c>
      <c r="B155" s="50" t="s">
        <v>1376</v>
      </c>
      <c r="C155" s="50" t="s">
        <v>1472</v>
      </c>
      <c r="D155" s="38" t="s">
        <v>1201</v>
      </c>
      <c r="E155" s="134" t="s">
        <v>91</v>
      </c>
      <c r="F155" s="46" t="s">
        <v>365</v>
      </c>
      <c r="G155" s="30" t="s">
        <v>1608</v>
      </c>
      <c r="H155" s="30" t="s">
        <v>2350</v>
      </c>
      <c r="I155" s="30" t="s">
        <v>513</v>
      </c>
      <c r="J155" s="27" t="s">
        <v>30</v>
      </c>
      <c r="K155" s="30" t="s">
        <v>522</v>
      </c>
      <c r="L155" s="50">
        <v>25</v>
      </c>
      <c r="M155" s="30">
        <v>10</v>
      </c>
      <c r="N155" s="34">
        <v>784</v>
      </c>
      <c r="O155" s="34"/>
      <c r="P155" s="153">
        <v>131118.13579999999</v>
      </c>
      <c r="Q155" s="38">
        <v>20</v>
      </c>
      <c r="R155" s="30" t="s">
        <v>1022</v>
      </c>
      <c r="S155" s="30" t="s">
        <v>1344</v>
      </c>
      <c r="T155" s="30" t="s">
        <v>528</v>
      </c>
      <c r="U155" s="39">
        <v>44705</v>
      </c>
      <c r="V155" s="39" t="s">
        <v>1980</v>
      </c>
      <c r="W155" s="39" t="s">
        <v>1985</v>
      </c>
      <c r="X155" s="51"/>
    </row>
    <row r="156" spans="1:24" ht="20.100000000000001" customHeight="1" x14ac:dyDescent="0.3">
      <c r="A156" s="50">
        <v>154</v>
      </c>
      <c r="B156" s="50" t="s">
        <v>1376</v>
      </c>
      <c r="C156" s="50" t="s">
        <v>1472</v>
      </c>
      <c r="D156" s="38" t="s">
        <v>1201</v>
      </c>
      <c r="E156" s="134" t="s">
        <v>91</v>
      </c>
      <c r="F156" s="46" t="s">
        <v>367</v>
      </c>
      <c r="G156" s="30" t="s">
        <v>1609</v>
      </c>
      <c r="H156" s="30" t="s">
        <v>2351</v>
      </c>
      <c r="I156" s="30" t="s">
        <v>513</v>
      </c>
      <c r="J156" s="27" t="s">
        <v>30</v>
      </c>
      <c r="K156" s="30" t="s">
        <v>521</v>
      </c>
      <c r="L156" s="191">
        <v>25</v>
      </c>
      <c r="M156" s="30">
        <v>9</v>
      </c>
      <c r="N156" s="34">
        <v>880</v>
      </c>
      <c r="O156" s="34"/>
      <c r="P156" s="153">
        <v>110753.518</v>
      </c>
      <c r="Q156" s="192">
        <v>19</v>
      </c>
      <c r="R156" s="30" t="s">
        <v>1023</v>
      </c>
      <c r="S156" s="30" t="s">
        <v>1345</v>
      </c>
      <c r="T156" s="30" t="s">
        <v>528</v>
      </c>
      <c r="U156" s="39">
        <v>39602</v>
      </c>
      <c r="V156" s="39" t="s">
        <v>1980</v>
      </c>
      <c r="W156" s="39" t="s">
        <v>1985</v>
      </c>
      <c r="X156" s="51"/>
    </row>
    <row r="157" spans="1:24" ht="20.100000000000001" customHeight="1" x14ac:dyDescent="0.3">
      <c r="A157" s="50">
        <v>155</v>
      </c>
      <c r="B157" s="50" t="s">
        <v>1376</v>
      </c>
      <c r="C157" s="50" t="s">
        <v>1472</v>
      </c>
      <c r="D157" s="38" t="s">
        <v>1201</v>
      </c>
      <c r="E157" s="134" t="s">
        <v>91</v>
      </c>
      <c r="F157" s="46" t="s">
        <v>368</v>
      </c>
      <c r="G157" s="30" t="s">
        <v>1610</v>
      </c>
      <c r="H157" s="30" t="s">
        <v>2352</v>
      </c>
      <c r="I157" s="30" t="s">
        <v>513</v>
      </c>
      <c r="J157" s="27" t="s">
        <v>30</v>
      </c>
      <c r="K157" s="30" t="s">
        <v>521</v>
      </c>
      <c r="L157" s="191">
        <v>23</v>
      </c>
      <c r="M157" s="30">
        <v>8</v>
      </c>
      <c r="N157" s="34">
        <v>736</v>
      </c>
      <c r="O157" s="34"/>
      <c r="P157" s="153">
        <v>91814.027000000002</v>
      </c>
      <c r="Q157" s="192">
        <v>16</v>
      </c>
      <c r="R157" s="30" t="s">
        <v>1024</v>
      </c>
      <c r="S157" s="30" t="s">
        <v>1346</v>
      </c>
      <c r="T157" s="30" t="s">
        <v>528</v>
      </c>
      <c r="U157" s="39">
        <v>39329</v>
      </c>
      <c r="V157" s="39" t="s">
        <v>1980</v>
      </c>
      <c r="W157" s="39" t="s">
        <v>1985</v>
      </c>
      <c r="X157" s="51"/>
    </row>
    <row r="158" spans="1:24" ht="20.100000000000001" customHeight="1" x14ac:dyDescent="0.3">
      <c r="A158" s="50">
        <v>156</v>
      </c>
      <c r="B158" s="50" t="s">
        <v>1376</v>
      </c>
      <c r="C158" s="50" t="s">
        <v>1472</v>
      </c>
      <c r="D158" s="38" t="s">
        <v>1201</v>
      </c>
      <c r="E158" s="134" t="s">
        <v>91</v>
      </c>
      <c r="F158" s="46" t="s">
        <v>370</v>
      </c>
      <c r="G158" s="30" t="s">
        <v>1611</v>
      </c>
      <c r="H158" s="30" t="s">
        <v>2353</v>
      </c>
      <c r="I158" s="30" t="s">
        <v>513</v>
      </c>
      <c r="J158" s="27" t="s">
        <v>30</v>
      </c>
      <c r="K158" s="30" t="s">
        <v>522</v>
      </c>
      <c r="L158" s="191">
        <v>23</v>
      </c>
      <c r="M158" s="30">
        <v>8</v>
      </c>
      <c r="N158" s="34">
        <v>600</v>
      </c>
      <c r="O158" s="34"/>
      <c r="P158" s="153">
        <v>78716.610199999996</v>
      </c>
      <c r="Q158" s="192">
        <v>55</v>
      </c>
      <c r="R158" s="30" t="s">
        <v>1025</v>
      </c>
      <c r="S158" s="30" t="s">
        <v>1347</v>
      </c>
      <c r="T158" s="30" t="s">
        <v>528</v>
      </c>
      <c r="U158" s="39">
        <v>45076</v>
      </c>
      <c r="V158" s="39" t="s">
        <v>1980</v>
      </c>
      <c r="W158" s="39" t="s">
        <v>1985</v>
      </c>
      <c r="X158" s="51"/>
    </row>
    <row r="159" spans="1:24" ht="20.100000000000001" customHeight="1" x14ac:dyDescent="0.3">
      <c r="A159" s="50">
        <v>157</v>
      </c>
      <c r="B159" s="50" t="s">
        <v>1376</v>
      </c>
      <c r="C159" s="50" t="s">
        <v>1472</v>
      </c>
      <c r="D159" s="38" t="s">
        <v>1201</v>
      </c>
      <c r="E159" s="134" t="s">
        <v>91</v>
      </c>
      <c r="F159" s="46" t="s">
        <v>371</v>
      </c>
      <c r="G159" s="30" t="s">
        <v>1612</v>
      </c>
      <c r="H159" s="30" t="s">
        <v>2354</v>
      </c>
      <c r="I159" s="30" t="s">
        <v>513</v>
      </c>
      <c r="J159" s="27" t="s">
        <v>30</v>
      </c>
      <c r="K159" s="30" t="s">
        <v>522</v>
      </c>
      <c r="L159" s="191">
        <v>25</v>
      </c>
      <c r="M159" s="30">
        <v>10</v>
      </c>
      <c r="N159" s="34">
        <v>824</v>
      </c>
      <c r="O159" s="34"/>
      <c r="P159" s="153">
        <v>126603.50139999999</v>
      </c>
      <c r="Q159" s="192">
        <v>21</v>
      </c>
      <c r="R159" s="30" t="s">
        <v>1026</v>
      </c>
      <c r="S159" s="30" t="s">
        <v>1348</v>
      </c>
      <c r="T159" s="30" t="s">
        <v>528</v>
      </c>
      <c r="U159" s="39">
        <v>45135</v>
      </c>
      <c r="V159" s="39" t="s">
        <v>1980</v>
      </c>
      <c r="W159" s="39" t="s">
        <v>1985</v>
      </c>
      <c r="X159" s="51"/>
    </row>
    <row r="160" spans="1:24" ht="20.100000000000001" customHeight="1" x14ac:dyDescent="0.3">
      <c r="A160" s="50">
        <v>158</v>
      </c>
      <c r="B160" s="50" t="s">
        <v>1376</v>
      </c>
      <c r="C160" s="50" t="s">
        <v>1472</v>
      </c>
      <c r="D160" s="38" t="s">
        <v>1201</v>
      </c>
      <c r="E160" s="134" t="s">
        <v>91</v>
      </c>
      <c r="F160" s="46" t="s">
        <v>372</v>
      </c>
      <c r="G160" s="30" t="s">
        <v>1613</v>
      </c>
      <c r="H160" s="30" t="s">
        <v>2355</v>
      </c>
      <c r="I160" s="30" t="s">
        <v>513</v>
      </c>
      <c r="J160" s="27" t="s">
        <v>30</v>
      </c>
      <c r="K160" s="30" t="s">
        <v>522</v>
      </c>
      <c r="L160" s="191">
        <v>25</v>
      </c>
      <c r="M160" s="30">
        <v>13</v>
      </c>
      <c r="N160" s="34">
        <v>1050</v>
      </c>
      <c r="O160" s="34"/>
      <c r="P160" s="153">
        <v>169410.68</v>
      </c>
      <c r="Q160" s="192">
        <v>27</v>
      </c>
      <c r="R160" s="30" t="s">
        <v>1027</v>
      </c>
      <c r="S160" s="30" t="s">
        <v>1349</v>
      </c>
      <c r="T160" s="30" t="s">
        <v>528</v>
      </c>
      <c r="U160" s="39">
        <v>45135</v>
      </c>
      <c r="V160" s="39" t="s">
        <v>1980</v>
      </c>
      <c r="W160" s="39" t="s">
        <v>1985</v>
      </c>
      <c r="X160" s="51"/>
    </row>
    <row r="161" spans="1:24" ht="33" x14ac:dyDescent="0.3">
      <c r="A161" s="50">
        <v>159</v>
      </c>
      <c r="B161" s="50" t="s">
        <v>1376</v>
      </c>
      <c r="C161" s="50" t="s">
        <v>1472</v>
      </c>
      <c r="D161" s="38" t="s">
        <v>1201</v>
      </c>
      <c r="E161" s="134" t="s">
        <v>91</v>
      </c>
      <c r="F161" s="46" t="s">
        <v>373</v>
      </c>
      <c r="G161" s="159" t="s">
        <v>2449</v>
      </c>
      <c r="H161" s="30" t="s">
        <v>2356</v>
      </c>
      <c r="I161" s="30" t="s">
        <v>513</v>
      </c>
      <c r="J161" s="27" t="s">
        <v>30</v>
      </c>
      <c r="K161" s="30" t="s">
        <v>521</v>
      </c>
      <c r="L161" s="192">
        <v>25</v>
      </c>
      <c r="M161" s="38">
        <v>8</v>
      </c>
      <c r="N161" s="95">
        <v>750</v>
      </c>
      <c r="O161" s="95"/>
      <c r="P161" s="156">
        <v>121533.6219</v>
      </c>
      <c r="Q161" s="192">
        <v>20</v>
      </c>
      <c r="R161" s="30" t="s">
        <v>1028</v>
      </c>
      <c r="S161" s="30" t="s">
        <v>1350</v>
      </c>
      <c r="T161" s="30" t="s">
        <v>528</v>
      </c>
      <c r="U161" s="39">
        <v>45223</v>
      </c>
      <c r="V161" s="39" t="s">
        <v>1980</v>
      </c>
      <c r="W161" s="39" t="s">
        <v>1985</v>
      </c>
      <c r="X161" s="51"/>
    </row>
    <row r="162" spans="1:24" ht="20.100000000000001" customHeight="1" x14ac:dyDescent="0.3">
      <c r="A162" s="50">
        <v>160</v>
      </c>
      <c r="B162" s="50" t="s">
        <v>1376</v>
      </c>
      <c r="C162" s="50" t="s">
        <v>1472</v>
      </c>
      <c r="D162" s="38" t="s">
        <v>1201</v>
      </c>
      <c r="E162" s="134" t="s">
        <v>91</v>
      </c>
      <c r="F162" s="46" t="s">
        <v>374</v>
      </c>
      <c r="G162" s="27" t="s">
        <v>1614</v>
      </c>
      <c r="H162" s="27" t="s">
        <v>2357</v>
      </c>
      <c r="I162" s="27" t="s">
        <v>513</v>
      </c>
      <c r="J162" s="27" t="s">
        <v>30</v>
      </c>
      <c r="K162" s="27" t="s">
        <v>522</v>
      </c>
      <c r="L162" s="191">
        <v>25</v>
      </c>
      <c r="M162" s="27">
        <v>8</v>
      </c>
      <c r="N162" s="33">
        <v>808</v>
      </c>
      <c r="O162" s="33"/>
      <c r="P162" s="154">
        <v>105423.9761</v>
      </c>
      <c r="Q162" s="192">
        <v>23</v>
      </c>
      <c r="R162" s="27" t="s">
        <v>1029</v>
      </c>
      <c r="S162" s="27" t="s">
        <v>1280</v>
      </c>
      <c r="T162" s="30" t="s">
        <v>528</v>
      </c>
      <c r="U162" s="39">
        <v>45268</v>
      </c>
      <c r="V162" s="39" t="s">
        <v>1980</v>
      </c>
      <c r="W162" s="39" t="s">
        <v>1985</v>
      </c>
      <c r="X162" s="51"/>
    </row>
    <row r="163" spans="1:24" ht="20.100000000000001" customHeight="1" x14ac:dyDescent="0.3">
      <c r="A163" s="50">
        <v>161</v>
      </c>
      <c r="B163" s="50" t="s">
        <v>1376</v>
      </c>
      <c r="C163" s="50" t="s">
        <v>1472</v>
      </c>
      <c r="D163" s="38" t="s">
        <v>1201</v>
      </c>
      <c r="E163" s="134" t="s">
        <v>91</v>
      </c>
      <c r="F163" s="46" t="s">
        <v>1422</v>
      </c>
      <c r="G163" s="27" t="s">
        <v>1615</v>
      </c>
      <c r="H163" s="27" t="s">
        <v>2358</v>
      </c>
      <c r="I163" s="27" t="s">
        <v>513</v>
      </c>
      <c r="J163" s="27" t="s">
        <v>30</v>
      </c>
      <c r="K163" s="27" t="s">
        <v>522</v>
      </c>
      <c r="L163" s="191">
        <v>25</v>
      </c>
      <c r="M163" s="27">
        <v>9</v>
      </c>
      <c r="N163" s="33">
        <v>707</v>
      </c>
      <c r="O163" s="33"/>
      <c r="P163" s="154">
        <v>133252.46739999999</v>
      </c>
      <c r="Q163" s="192">
        <v>16</v>
      </c>
      <c r="R163" s="27" t="s">
        <v>1030</v>
      </c>
      <c r="S163" s="27" t="s">
        <v>1281</v>
      </c>
      <c r="T163" s="27" t="s">
        <v>528</v>
      </c>
      <c r="U163" s="39">
        <v>45268</v>
      </c>
      <c r="V163" s="39" t="s">
        <v>1980</v>
      </c>
      <c r="W163" s="39" t="s">
        <v>1985</v>
      </c>
      <c r="X163" s="51"/>
    </row>
    <row r="164" spans="1:24" ht="20.100000000000001" customHeight="1" x14ac:dyDescent="0.3">
      <c r="A164" s="50">
        <v>162</v>
      </c>
      <c r="B164" s="50" t="s">
        <v>1376</v>
      </c>
      <c r="C164" s="50" t="s">
        <v>1472</v>
      </c>
      <c r="D164" s="38" t="s">
        <v>1201</v>
      </c>
      <c r="E164" s="134" t="s">
        <v>91</v>
      </c>
      <c r="F164" s="46" t="s">
        <v>375</v>
      </c>
      <c r="G164" s="27" t="s">
        <v>1616</v>
      </c>
      <c r="H164" s="27" t="s">
        <v>2359</v>
      </c>
      <c r="I164" s="27" t="s">
        <v>513</v>
      </c>
      <c r="J164" s="27" t="s">
        <v>30</v>
      </c>
      <c r="K164" s="27" t="s">
        <v>522</v>
      </c>
      <c r="L164" s="191">
        <v>35</v>
      </c>
      <c r="M164" s="27">
        <v>11</v>
      </c>
      <c r="N164" s="33">
        <v>1701</v>
      </c>
      <c r="O164" s="33"/>
      <c r="P164" s="154">
        <v>271556.26890000002</v>
      </c>
      <c r="Q164" s="192">
        <v>59</v>
      </c>
      <c r="R164" s="27" t="s">
        <v>1031</v>
      </c>
      <c r="S164" s="27" t="s">
        <v>1282</v>
      </c>
      <c r="T164" s="27" t="s">
        <v>528</v>
      </c>
      <c r="U164" s="39">
        <v>45533</v>
      </c>
      <c r="V164" s="39" t="s">
        <v>1980</v>
      </c>
      <c r="W164" s="39" t="s">
        <v>1985</v>
      </c>
      <c r="X164" s="51"/>
    </row>
    <row r="165" spans="1:24" ht="20.100000000000001" customHeight="1" x14ac:dyDescent="0.3">
      <c r="A165" s="50">
        <v>163</v>
      </c>
      <c r="B165" s="50" t="s">
        <v>1376</v>
      </c>
      <c r="C165" s="50" t="s">
        <v>1472</v>
      </c>
      <c r="D165" s="38" t="s">
        <v>1201</v>
      </c>
      <c r="E165" s="134" t="s">
        <v>91</v>
      </c>
      <c r="F165" s="46" t="s">
        <v>376</v>
      </c>
      <c r="G165" s="27" t="s">
        <v>1617</v>
      </c>
      <c r="H165" s="27" t="s">
        <v>2360</v>
      </c>
      <c r="I165" s="27" t="s">
        <v>513</v>
      </c>
      <c r="J165" s="27" t="s">
        <v>30</v>
      </c>
      <c r="K165" s="27" t="s">
        <v>522</v>
      </c>
      <c r="L165" s="191">
        <v>35</v>
      </c>
      <c r="M165" s="27">
        <v>17</v>
      </c>
      <c r="N165" s="33">
        <v>2333</v>
      </c>
      <c r="O165" s="33"/>
      <c r="P165" s="154">
        <v>366762.5845</v>
      </c>
      <c r="Q165" s="192">
        <v>73</v>
      </c>
      <c r="R165" s="27" t="s">
        <v>1032</v>
      </c>
      <c r="S165" s="27" t="s">
        <v>1283</v>
      </c>
      <c r="T165" s="27" t="s">
        <v>528</v>
      </c>
      <c r="U165" s="39">
        <v>45534</v>
      </c>
      <c r="V165" s="39" t="s">
        <v>1980</v>
      </c>
      <c r="W165" s="39" t="s">
        <v>1985</v>
      </c>
      <c r="X165" s="51"/>
    </row>
    <row r="166" spans="1:24" ht="33" x14ac:dyDescent="0.3">
      <c r="A166" s="50">
        <v>164</v>
      </c>
      <c r="B166" s="50" t="s">
        <v>1401</v>
      </c>
      <c r="C166" s="50" t="s">
        <v>1472</v>
      </c>
      <c r="D166" s="38" t="s">
        <v>1402</v>
      </c>
      <c r="E166" s="134" t="s">
        <v>1402</v>
      </c>
      <c r="F166" s="46" t="s">
        <v>1403</v>
      </c>
      <c r="G166" s="28" t="s">
        <v>2450</v>
      </c>
      <c r="H166" s="27" t="s">
        <v>2361</v>
      </c>
      <c r="I166" s="27" t="s">
        <v>1411</v>
      </c>
      <c r="J166" s="27" t="s">
        <v>1412</v>
      </c>
      <c r="K166" s="27" t="s">
        <v>1408</v>
      </c>
      <c r="L166" s="191">
        <v>25</v>
      </c>
      <c r="M166" s="27">
        <v>7</v>
      </c>
      <c r="N166" s="33">
        <v>862</v>
      </c>
      <c r="O166" s="33"/>
      <c r="P166" s="154">
        <v>140284.73130000001</v>
      </c>
      <c r="Q166" s="192">
        <v>20</v>
      </c>
      <c r="R166" s="27" t="s">
        <v>1409</v>
      </c>
      <c r="S166" s="27" t="s">
        <v>1410</v>
      </c>
      <c r="T166" s="27" t="s">
        <v>1404</v>
      </c>
      <c r="U166" s="39">
        <v>45784</v>
      </c>
      <c r="V166" s="39" t="s">
        <v>1980</v>
      </c>
      <c r="W166" s="39" t="s">
        <v>1985</v>
      </c>
      <c r="X166" s="51" t="s">
        <v>1405</v>
      </c>
    </row>
    <row r="167" spans="1:24" s="138" customFormat="1" ht="33" x14ac:dyDescent="0.3">
      <c r="A167" s="38">
        <v>165</v>
      </c>
      <c r="B167" s="38" t="s">
        <v>1265</v>
      </c>
      <c r="C167" s="38" t="s">
        <v>1472</v>
      </c>
      <c r="D167" s="38" t="s">
        <v>91</v>
      </c>
      <c r="E167" s="134" t="s">
        <v>91</v>
      </c>
      <c r="F167" s="46" t="s">
        <v>1516</v>
      </c>
      <c r="G167" s="54" t="s">
        <v>2451</v>
      </c>
      <c r="H167" s="26" t="s">
        <v>2362</v>
      </c>
      <c r="I167" s="26" t="s">
        <v>513</v>
      </c>
      <c r="J167" s="26" t="s">
        <v>30</v>
      </c>
      <c r="K167" s="26" t="s">
        <v>521</v>
      </c>
      <c r="L167" s="192">
        <v>25</v>
      </c>
      <c r="M167" s="26">
        <v>9</v>
      </c>
      <c r="N167" s="47">
        <v>806</v>
      </c>
      <c r="O167" s="47"/>
      <c r="P167" s="157">
        <v>135286.5926</v>
      </c>
      <c r="Q167" s="192">
        <v>20</v>
      </c>
      <c r="R167" s="26" t="s">
        <v>2437</v>
      </c>
      <c r="S167" s="26" t="s">
        <v>2438</v>
      </c>
      <c r="T167" s="26" t="s">
        <v>2439</v>
      </c>
      <c r="U167" s="61">
        <v>46092</v>
      </c>
      <c r="V167" s="61" t="s">
        <v>1980</v>
      </c>
      <c r="W167" s="61" t="s">
        <v>1985</v>
      </c>
      <c r="X167" s="26" t="s">
        <v>1517</v>
      </c>
    </row>
    <row r="168" spans="1:24" ht="20.100000000000001" customHeight="1" x14ac:dyDescent="0.3">
      <c r="A168" s="50">
        <v>166</v>
      </c>
      <c r="B168" s="50" t="s">
        <v>1376</v>
      </c>
      <c r="C168" s="50" t="s">
        <v>1472</v>
      </c>
      <c r="D168" s="38" t="s">
        <v>1202</v>
      </c>
      <c r="E168" s="134" t="s">
        <v>92</v>
      </c>
      <c r="F168" s="46" t="s">
        <v>377</v>
      </c>
      <c r="G168" s="30" t="s">
        <v>1618</v>
      </c>
      <c r="H168" s="30" t="s">
        <v>2363</v>
      </c>
      <c r="I168" s="30" t="s">
        <v>513</v>
      </c>
      <c r="J168" s="27" t="s">
        <v>30</v>
      </c>
      <c r="K168" s="30" t="s">
        <v>521</v>
      </c>
      <c r="L168" s="191">
        <v>15</v>
      </c>
      <c r="M168" s="30">
        <v>3</v>
      </c>
      <c r="N168" s="34">
        <v>202</v>
      </c>
      <c r="O168" s="34"/>
      <c r="P168" s="153">
        <v>25067.705000000002</v>
      </c>
      <c r="Q168" s="192">
        <v>8</v>
      </c>
      <c r="R168" s="30" t="s">
        <v>1033</v>
      </c>
      <c r="S168" s="30" t="s">
        <v>1363</v>
      </c>
      <c r="T168" s="30" t="s">
        <v>528</v>
      </c>
      <c r="U168" s="39">
        <v>38296</v>
      </c>
      <c r="V168" s="39" t="s">
        <v>1985</v>
      </c>
      <c r="W168" s="39" t="s">
        <v>1985</v>
      </c>
      <c r="X168" s="51"/>
    </row>
    <row r="169" spans="1:24" ht="20.100000000000001" customHeight="1" x14ac:dyDescent="0.3">
      <c r="A169" s="50">
        <v>167</v>
      </c>
      <c r="B169" s="50" t="s">
        <v>1376</v>
      </c>
      <c r="C169" s="50" t="s">
        <v>1472</v>
      </c>
      <c r="D169" s="38" t="s">
        <v>1202</v>
      </c>
      <c r="E169" s="134" t="s">
        <v>92</v>
      </c>
      <c r="F169" s="46" t="s">
        <v>378</v>
      </c>
      <c r="G169" s="30" t="s">
        <v>1619</v>
      </c>
      <c r="H169" s="30" t="s">
        <v>2364</v>
      </c>
      <c r="I169" s="30" t="s">
        <v>513</v>
      </c>
      <c r="J169" s="27" t="s">
        <v>30</v>
      </c>
      <c r="K169" s="30" t="s">
        <v>522</v>
      </c>
      <c r="L169" s="191">
        <v>25</v>
      </c>
      <c r="M169" s="30">
        <v>8</v>
      </c>
      <c r="N169" s="34">
        <v>779</v>
      </c>
      <c r="O169" s="34"/>
      <c r="P169" s="153">
        <v>124270.5769</v>
      </c>
      <c r="Q169" s="192">
        <v>17</v>
      </c>
      <c r="R169" s="30" t="s">
        <v>1034</v>
      </c>
      <c r="S169" s="30" t="s">
        <v>1395</v>
      </c>
      <c r="T169" s="30" t="s">
        <v>528</v>
      </c>
      <c r="U169" s="39">
        <v>45561</v>
      </c>
      <c r="V169" s="39" t="s">
        <v>1980</v>
      </c>
      <c r="W169" s="39" t="s">
        <v>1985</v>
      </c>
      <c r="X169" s="51"/>
    </row>
    <row r="170" spans="1:24" ht="20.100000000000001" customHeight="1" x14ac:dyDescent="0.3">
      <c r="A170" s="50">
        <v>168</v>
      </c>
      <c r="B170" s="50" t="s">
        <v>1376</v>
      </c>
      <c r="C170" s="50" t="s">
        <v>1472</v>
      </c>
      <c r="D170" s="38" t="s">
        <v>1202</v>
      </c>
      <c r="E170" s="134" t="s">
        <v>92</v>
      </c>
      <c r="F170" s="46" t="s">
        <v>379</v>
      </c>
      <c r="G170" s="27" t="s">
        <v>1620</v>
      </c>
      <c r="H170" s="27" t="s">
        <v>2365</v>
      </c>
      <c r="I170" s="27" t="s">
        <v>513</v>
      </c>
      <c r="J170" s="27" t="s">
        <v>30</v>
      </c>
      <c r="K170" s="30" t="s">
        <v>522</v>
      </c>
      <c r="L170" s="191">
        <v>25</v>
      </c>
      <c r="M170" s="30">
        <v>7</v>
      </c>
      <c r="N170" s="34">
        <v>798</v>
      </c>
      <c r="O170" s="34"/>
      <c r="P170" s="153">
        <v>131463.8749</v>
      </c>
      <c r="Q170" s="192">
        <v>19</v>
      </c>
      <c r="R170" s="30" t="s">
        <v>1035</v>
      </c>
      <c r="S170" s="30" t="s">
        <v>1284</v>
      </c>
      <c r="T170" s="30" t="s">
        <v>528</v>
      </c>
      <c r="U170" s="39">
        <v>45625</v>
      </c>
      <c r="V170" s="39" t="s">
        <v>1980</v>
      </c>
      <c r="W170" s="39" t="s">
        <v>1985</v>
      </c>
      <c r="X170" s="51"/>
    </row>
    <row r="171" spans="1:24" ht="20.100000000000001" customHeight="1" x14ac:dyDescent="0.3">
      <c r="A171" s="50">
        <v>169</v>
      </c>
      <c r="B171" s="50" t="s">
        <v>1376</v>
      </c>
      <c r="C171" s="50" t="s">
        <v>1472</v>
      </c>
      <c r="D171" s="38" t="s">
        <v>1202</v>
      </c>
      <c r="E171" s="134" t="s">
        <v>92</v>
      </c>
      <c r="F171" s="46" t="s">
        <v>380</v>
      </c>
      <c r="G171" s="27" t="s">
        <v>1621</v>
      </c>
      <c r="H171" s="27" t="s">
        <v>2366</v>
      </c>
      <c r="I171" s="27" t="s">
        <v>513</v>
      </c>
      <c r="J171" s="27" t="s">
        <v>30</v>
      </c>
      <c r="K171" s="30" t="s">
        <v>1373</v>
      </c>
      <c r="L171" s="191">
        <v>25</v>
      </c>
      <c r="M171" s="30">
        <v>10</v>
      </c>
      <c r="N171" s="34">
        <v>917</v>
      </c>
      <c r="O171" s="34"/>
      <c r="P171" s="153">
        <v>134541.79689999999</v>
      </c>
      <c r="Q171" s="192">
        <v>25</v>
      </c>
      <c r="R171" s="30" t="s">
        <v>1036</v>
      </c>
      <c r="S171" s="30" t="s">
        <v>1285</v>
      </c>
      <c r="T171" s="30" t="s">
        <v>1370</v>
      </c>
      <c r="U171" s="39">
        <v>45631</v>
      </c>
      <c r="V171" s="39" t="s">
        <v>1980</v>
      </c>
      <c r="W171" s="39" t="s">
        <v>1985</v>
      </c>
      <c r="X171" s="51"/>
    </row>
    <row r="172" spans="1:24" ht="20.100000000000001" customHeight="1" x14ac:dyDescent="0.3">
      <c r="A172" s="50">
        <v>170</v>
      </c>
      <c r="B172" s="191" t="s">
        <v>1425</v>
      </c>
      <c r="C172" s="50" t="s">
        <v>1472</v>
      </c>
      <c r="D172" s="192" t="s">
        <v>1431</v>
      </c>
      <c r="E172" s="134" t="s">
        <v>1431</v>
      </c>
      <c r="F172" s="46" t="s">
        <v>1432</v>
      </c>
      <c r="G172" s="27" t="s">
        <v>1622</v>
      </c>
      <c r="H172" s="27" t="s">
        <v>2367</v>
      </c>
      <c r="I172" s="27" t="s">
        <v>1433</v>
      </c>
      <c r="J172" s="27" t="s">
        <v>1429</v>
      </c>
      <c r="K172" s="27" t="s">
        <v>1434</v>
      </c>
      <c r="L172" s="193">
        <v>25</v>
      </c>
      <c r="M172" s="27">
        <v>11</v>
      </c>
      <c r="N172" s="33">
        <v>988</v>
      </c>
      <c r="O172" s="33">
        <v>329</v>
      </c>
      <c r="P172" s="154">
        <v>136461.88</v>
      </c>
      <c r="Q172" s="194">
        <v>26</v>
      </c>
      <c r="R172" s="27" t="s">
        <v>1461</v>
      </c>
      <c r="S172" s="27" t="s">
        <v>1462</v>
      </c>
      <c r="T172" s="27" t="s">
        <v>1435</v>
      </c>
      <c r="U172" s="39">
        <v>45820</v>
      </c>
      <c r="V172" s="39" t="s">
        <v>1980</v>
      </c>
      <c r="W172" s="39" t="s">
        <v>1985</v>
      </c>
      <c r="X172" s="51" t="s">
        <v>1496</v>
      </c>
    </row>
    <row r="173" spans="1:24" ht="20.100000000000001" customHeight="1" x14ac:dyDescent="0.3">
      <c r="A173" s="50">
        <v>171</v>
      </c>
      <c r="B173" s="191" t="s">
        <v>1377</v>
      </c>
      <c r="C173" s="191" t="s">
        <v>1469</v>
      </c>
      <c r="D173" s="191" t="s">
        <v>1215</v>
      </c>
      <c r="E173" s="56" t="s">
        <v>93</v>
      </c>
      <c r="F173" s="46" t="s">
        <v>381</v>
      </c>
      <c r="G173" s="38" t="s">
        <v>1736</v>
      </c>
      <c r="H173" s="38" t="s">
        <v>2368</v>
      </c>
      <c r="I173" s="27" t="s">
        <v>513</v>
      </c>
      <c r="J173" s="27" t="s">
        <v>30</v>
      </c>
      <c r="K173" s="30" t="s">
        <v>522</v>
      </c>
      <c r="L173" s="191">
        <v>25</v>
      </c>
      <c r="M173" s="30">
        <v>10</v>
      </c>
      <c r="N173" s="34">
        <v>908</v>
      </c>
      <c r="O173" s="34">
        <v>2</v>
      </c>
      <c r="P173" s="153">
        <v>138849.8835</v>
      </c>
      <c r="Q173" s="192">
        <v>44</v>
      </c>
      <c r="R173" s="30" t="s">
        <v>713</v>
      </c>
      <c r="S173" s="30" t="s">
        <v>714</v>
      </c>
      <c r="T173" s="30" t="s">
        <v>528</v>
      </c>
      <c r="U173" s="39">
        <v>42944</v>
      </c>
      <c r="V173" s="39" t="s">
        <v>1980</v>
      </c>
      <c r="W173" s="39" t="s">
        <v>1985</v>
      </c>
      <c r="X173" s="51" t="s">
        <v>789</v>
      </c>
    </row>
    <row r="174" spans="1:24" ht="20.100000000000001" customHeight="1" x14ac:dyDescent="0.3">
      <c r="A174" s="50">
        <v>172</v>
      </c>
      <c r="B174" s="191" t="s">
        <v>1377</v>
      </c>
      <c r="C174" s="191" t="s">
        <v>1469</v>
      </c>
      <c r="D174" s="191" t="s">
        <v>1215</v>
      </c>
      <c r="E174" s="56" t="s">
        <v>93</v>
      </c>
      <c r="F174" s="46" t="s">
        <v>1477</v>
      </c>
      <c r="G174" s="30" t="s">
        <v>1737</v>
      </c>
      <c r="H174" s="30" t="s">
        <v>2369</v>
      </c>
      <c r="I174" s="30" t="s">
        <v>513</v>
      </c>
      <c r="J174" s="27" t="s">
        <v>30</v>
      </c>
      <c r="K174" s="30" t="s">
        <v>522</v>
      </c>
      <c r="L174" s="191">
        <v>20</v>
      </c>
      <c r="M174" s="30">
        <v>15</v>
      </c>
      <c r="N174" s="34">
        <v>1241</v>
      </c>
      <c r="O174" s="34"/>
      <c r="P174" s="153">
        <v>166167.2046</v>
      </c>
      <c r="Q174" s="192">
        <v>33</v>
      </c>
      <c r="R174" s="30" t="s">
        <v>1037</v>
      </c>
      <c r="S174" s="30" t="s">
        <v>1271</v>
      </c>
      <c r="T174" s="30" t="s">
        <v>528</v>
      </c>
      <c r="U174" s="39">
        <v>43300</v>
      </c>
      <c r="V174" s="39" t="s">
        <v>1980</v>
      </c>
      <c r="W174" s="39" t="s">
        <v>1985</v>
      </c>
      <c r="X174" s="51"/>
    </row>
    <row r="175" spans="1:24" ht="20.100000000000001" customHeight="1" x14ac:dyDescent="0.3">
      <c r="A175" s="50">
        <v>173</v>
      </c>
      <c r="B175" s="191" t="s">
        <v>1377</v>
      </c>
      <c r="C175" s="191" t="s">
        <v>1469</v>
      </c>
      <c r="D175" s="191" t="s">
        <v>1215</v>
      </c>
      <c r="E175" s="56" t="s">
        <v>93</v>
      </c>
      <c r="F175" s="123" t="s">
        <v>1988</v>
      </c>
      <c r="G175" s="30" t="s">
        <v>1986</v>
      </c>
      <c r="H175" s="30" t="s">
        <v>2370</v>
      </c>
      <c r="I175" s="30" t="s">
        <v>513</v>
      </c>
      <c r="J175" s="27" t="s">
        <v>30</v>
      </c>
      <c r="K175" s="30" t="s">
        <v>522</v>
      </c>
      <c r="L175" s="191">
        <v>28</v>
      </c>
      <c r="M175" s="30">
        <v>7</v>
      </c>
      <c r="N175" s="34">
        <v>641</v>
      </c>
      <c r="O175" s="34"/>
      <c r="P175" s="153">
        <v>88067.380900000004</v>
      </c>
      <c r="Q175" s="192">
        <v>15</v>
      </c>
      <c r="R175" s="30" t="s">
        <v>1038</v>
      </c>
      <c r="S175" s="30" t="s">
        <v>1272</v>
      </c>
      <c r="T175" s="30" t="s">
        <v>528</v>
      </c>
      <c r="U175" s="39">
        <v>43432</v>
      </c>
      <c r="V175" s="39" t="s">
        <v>1980</v>
      </c>
      <c r="W175" s="39" t="s">
        <v>1985</v>
      </c>
      <c r="X175" s="51"/>
    </row>
    <row r="176" spans="1:24" ht="20.100000000000001" customHeight="1" x14ac:dyDescent="0.3">
      <c r="A176" s="50">
        <v>174</v>
      </c>
      <c r="B176" s="191" t="s">
        <v>1377</v>
      </c>
      <c r="C176" s="191" t="s">
        <v>1469</v>
      </c>
      <c r="D176" s="191" t="s">
        <v>1215</v>
      </c>
      <c r="E176" s="56" t="s">
        <v>93</v>
      </c>
      <c r="F176" s="46" t="s">
        <v>1987</v>
      </c>
      <c r="G176" s="30" t="s">
        <v>1738</v>
      </c>
      <c r="H176" s="30" t="s">
        <v>2371</v>
      </c>
      <c r="I176" s="30" t="s">
        <v>513</v>
      </c>
      <c r="J176" s="27" t="s">
        <v>30</v>
      </c>
      <c r="K176" s="30" t="s">
        <v>522</v>
      </c>
      <c r="L176" s="191">
        <v>25</v>
      </c>
      <c r="M176" s="30">
        <v>10</v>
      </c>
      <c r="N176" s="34">
        <v>818</v>
      </c>
      <c r="O176" s="34"/>
      <c r="P176" s="153">
        <v>110252.916</v>
      </c>
      <c r="Q176" s="192">
        <v>21</v>
      </c>
      <c r="R176" s="30" t="s">
        <v>1039</v>
      </c>
      <c r="S176" s="30" t="s">
        <v>1273</v>
      </c>
      <c r="T176" s="30" t="s">
        <v>528</v>
      </c>
      <c r="U176" s="39">
        <v>43432</v>
      </c>
      <c r="V176" s="39" t="s">
        <v>1980</v>
      </c>
      <c r="W176" s="39" t="s">
        <v>1985</v>
      </c>
      <c r="X176" s="51"/>
    </row>
    <row r="177" spans="1:24" ht="20.100000000000001" customHeight="1" x14ac:dyDescent="0.3">
      <c r="A177" s="50">
        <v>175</v>
      </c>
      <c r="B177" s="191" t="s">
        <v>1377</v>
      </c>
      <c r="C177" s="191" t="s">
        <v>1469</v>
      </c>
      <c r="D177" s="191" t="s">
        <v>1215</v>
      </c>
      <c r="E177" s="56" t="s">
        <v>93</v>
      </c>
      <c r="F177" s="46" t="s">
        <v>383</v>
      </c>
      <c r="G177" s="30" t="s">
        <v>1739</v>
      </c>
      <c r="H177" s="30" t="s">
        <v>2372</v>
      </c>
      <c r="I177" s="30" t="s">
        <v>513</v>
      </c>
      <c r="J177" s="27" t="s">
        <v>30</v>
      </c>
      <c r="K177" s="30" t="s">
        <v>522</v>
      </c>
      <c r="L177" s="191">
        <v>25</v>
      </c>
      <c r="M177" s="30">
        <v>6</v>
      </c>
      <c r="N177" s="34">
        <v>520</v>
      </c>
      <c r="O177" s="34"/>
      <c r="P177" s="153">
        <v>94414.7408</v>
      </c>
      <c r="Q177" s="192">
        <v>13</v>
      </c>
      <c r="R177" s="30" t="s">
        <v>1040</v>
      </c>
      <c r="S177" s="30" t="s">
        <v>1274</v>
      </c>
      <c r="T177" s="30" t="s">
        <v>528</v>
      </c>
      <c r="U177" s="39">
        <v>43433</v>
      </c>
      <c r="V177" s="39" t="s">
        <v>1980</v>
      </c>
      <c r="W177" s="39" t="s">
        <v>1985</v>
      </c>
      <c r="X177" s="51"/>
    </row>
    <row r="178" spans="1:24" ht="20.100000000000001" customHeight="1" x14ac:dyDescent="0.3">
      <c r="A178" s="50">
        <v>176</v>
      </c>
      <c r="B178" s="191" t="s">
        <v>1377</v>
      </c>
      <c r="C178" s="191" t="s">
        <v>1469</v>
      </c>
      <c r="D178" s="191" t="s">
        <v>1215</v>
      </c>
      <c r="E178" s="56" t="s">
        <v>93</v>
      </c>
      <c r="F178" s="123" t="s">
        <v>1478</v>
      </c>
      <c r="G178" s="30" t="s">
        <v>1740</v>
      </c>
      <c r="H178" s="30" t="s">
        <v>2373</v>
      </c>
      <c r="I178" s="30" t="s">
        <v>513</v>
      </c>
      <c r="J178" s="27" t="s">
        <v>30</v>
      </c>
      <c r="K178" s="30" t="s">
        <v>522</v>
      </c>
      <c r="L178" s="191">
        <v>27</v>
      </c>
      <c r="M178" s="30">
        <v>8</v>
      </c>
      <c r="N178" s="34">
        <v>706</v>
      </c>
      <c r="O178" s="34"/>
      <c r="P178" s="153">
        <v>126572.814</v>
      </c>
      <c r="Q178" s="192">
        <v>17</v>
      </c>
      <c r="R178" s="30" t="s">
        <v>1041</v>
      </c>
      <c r="S178" s="30" t="s">
        <v>1275</v>
      </c>
      <c r="T178" s="30" t="s">
        <v>528</v>
      </c>
      <c r="U178" s="39">
        <v>43433</v>
      </c>
      <c r="V178" s="39" t="s">
        <v>1980</v>
      </c>
      <c r="W178" s="39" t="s">
        <v>1985</v>
      </c>
      <c r="X178" s="51"/>
    </row>
    <row r="179" spans="1:24" ht="20.100000000000001" customHeight="1" x14ac:dyDescent="0.3">
      <c r="A179" s="50">
        <v>177</v>
      </c>
      <c r="B179" s="191" t="s">
        <v>1377</v>
      </c>
      <c r="C179" s="191" t="s">
        <v>1469</v>
      </c>
      <c r="D179" s="191" t="s">
        <v>1215</v>
      </c>
      <c r="E179" s="56" t="s">
        <v>93</v>
      </c>
      <c r="F179" s="46" t="s">
        <v>1989</v>
      </c>
      <c r="G179" s="30" t="s">
        <v>1741</v>
      </c>
      <c r="H179" s="30" t="s">
        <v>2374</v>
      </c>
      <c r="I179" s="30" t="s">
        <v>513</v>
      </c>
      <c r="J179" s="27" t="s">
        <v>30</v>
      </c>
      <c r="K179" s="30" t="s">
        <v>522</v>
      </c>
      <c r="L179" s="191">
        <v>20</v>
      </c>
      <c r="M179" s="30">
        <v>11</v>
      </c>
      <c r="N179" s="34">
        <v>868</v>
      </c>
      <c r="O179" s="34"/>
      <c r="P179" s="153">
        <v>135189.91510000001</v>
      </c>
      <c r="Q179" s="192">
        <v>23</v>
      </c>
      <c r="R179" s="30" t="s">
        <v>1042</v>
      </c>
      <c r="S179" s="30" t="s">
        <v>1276</v>
      </c>
      <c r="T179" s="30" t="s">
        <v>528</v>
      </c>
      <c r="U179" s="39">
        <v>43446</v>
      </c>
      <c r="V179" s="39" t="s">
        <v>1980</v>
      </c>
      <c r="W179" s="39" t="s">
        <v>1985</v>
      </c>
      <c r="X179" s="51"/>
    </row>
    <row r="180" spans="1:24" ht="20.100000000000001" customHeight="1" x14ac:dyDescent="0.3">
      <c r="A180" s="50">
        <v>178</v>
      </c>
      <c r="B180" s="191" t="s">
        <v>1377</v>
      </c>
      <c r="C180" s="191" t="s">
        <v>1469</v>
      </c>
      <c r="D180" s="191" t="s">
        <v>1215</v>
      </c>
      <c r="E180" s="56" t="s">
        <v>93</v>
      </c>
      <c r="F180" s="46" t="s">
        <v>1479</v>
      </c>
      <c r="G180" s="30" t="s">
        <v>1742</v>
      </c>
      <c r="H180" s="30" t="s">
        <v>2375</v>
      </c>
      <c r="I180" s="30" t="s">
        <v>513</v>
      </c>
      <c r="J180" s="27" t="s">
        <v>30</v>
      </c>
      <c r="K180" s="30" t="s">
        <v>522</v>
      </c>
      <c r="L180" s="191">
        <v>20</v>
      </c>
      <c r="M180" s="30">
        <v>21</v>
      </c>
      <c r="N180" s="34">
        <v>1515</v>
      </c>
      <c r="O180" s="34"/>
      <c r="P180" s="153">
        <v>256770.6587</v>
      </c>
      <c r="Q180" s="192">
        <v>44</v>
      </c>
      <c r="R180" s="30" t="s">
        <v>1043</v>
      </c>
      <c r="S180" s="30" t="s">
        <v>1277</v>
      </c>
      <c r="T180" s="30" t="s">
        <v>528</v>
      </c>
      <c r="U180" s="39">
        <v>43448</v>
      </c>
      <c r="V180" s="39" t="s">
        <v>1980</v>
      </c>
      <c r="W180" s="39" t="s">
        <v>1985</v>
      </c>
      <c r="X180" s="51"/>
    </row>
    <row r="181" spans="1:24" ht="20.100000000000001" customHeight="1" x14ac:dyDescent="0.3">
      <c r="A181" s="50">
        <v>179</v>
      </c>
      <c r="B181" s="191" t="s">
        <v>1377</v>
      </c>
      <c r="C181" s="191" t="s">
        <v>1469</v>
      </c>
      <c r="D181" s="191" t="s">
        <v>1215</v>
      </c>
      <c r="E181" s="56" t="s">
        <v>93</v>
      </c>
      <c r="F181" s="46" t="s">
        <v>384</v>
      </c>
      <c r="G181" s="27" t="s">
        <v>1743</v>
      </c>
      <c r="H181" s="27" t="s">
        <v>2376</v>
      </c>
      <c r="I181" s="121" t="s">
        <v>513</v>
      </c>
      <c r="J181" s="27" t="s">
        <v>30</v>
      </c>
      <c r="K181" s="30" t="s">
        <v>522</v>
      </c>
      <c r="L181" s="191">
        <v>29</v>
      </c>
      <c r="M181" s="30">
        <v>16</v>
      </c>
      <c r="N181" s="34">
        <v>1538</v>
      </c>
      <c r="O181" s="34"/>
      <c r="P181" s="153">
        <v>230931.44579999999</v>
      </c>
      <c r="Q181" s="192">
        <v>20</v>
      </c>
      <c r="R181" s="30" t="s">
        <v>1044</v>
      </c>
      <c r="S181" s="30" t="s">
        <v>1278</v>
      </c>
      <c r="T181" s="30" t="s">
        <v>528</v>
      </c>
      <c r="U181" s="39">
        <v>43525</v>
      </c>
      <c r="V181" s="39" t="s">
        <v>1980</v>
      </c>
      <c r="W181" s="39" t="s">
        <v>1985</v>
      </c>
      <c r="X181" s="51"/>
    </row>
    <row r="182" spans="1:24" ht="20.100000000000001" customHeight="1" x14ac:dyDescent="0.3">
      <c r="A182" s="50">
        <v>180</v>
      </c>
      <c r="B182" s="191" t="s">
        <v>1377</v>
      </c>
      <c r="C182" s="192" t="s">
        <v>1469</v>
      </c>
      <c r="D182" s="191" t="s">
        <v>1215</v>
      </c>
      <c r="E182" s="56" t="s">
        <v>93</v>
      </c>
      <c r="F182" s="46" t="s">
        <v>1466</v>
      </c>
      <c r="G182" s="27" t="s">
        <v>1744</v>
      </c>
      <c r="H182" s="27" t="s">
        <v>2377</v>
      </c>
      <c r="I182" s="121" t="s">
        <v>513</v>
      </c>
      <c r="J182" s="27" t="s">
        <v>30</v>
      </c>
      <c r="K182" s="30" t="s">
        <v>522</v>
      </c>
      <c r="L182" s="191">
        <v>27</v>
      </c>
      <c r="M182" s="30">
        <v>12</v>
      </c>
      <c r="N182" s="34">
        <v>1080</v>
      </c>
      <c r="O182" s="34"/>
      <c r="P182" s="153">
        <v>166546.77619999999</v>
      </c>
      <c r="Q182" s="192">
        <v>28</v>
      </c>
      <c r="R182" s="30" t="s">
        <v>1045</v>
      </c>
      <c r="S182" s="30" t="s">
        <v>1279</v>
      </c>
      <c r="T182" s="30" t="s">
        <v>528</v>
      </c>
      <c r="U182" s="39">
        <v>43602</v>
      </c>
      <c r="V182" s="39" t="s">
        <v>1980</v>
      </c>
      <c r="W182" s="39" t="s">
        <v>1985</v>
      </c>
      <c r="X182" s="51"/>
    </row>
    <row r="183" spans="1:24" s="138" customFormat="1" ht="20.100000000000001" customHeight="1" x14ac:dyDescent="0.3">
      <c r="A183" s="50">
        <v>181</v>
      </c>
      <c r="B183" s="192" t="s">
        <v>1264</v>
      </c>
      <c r="C183" s="192" t="s">
        <v>1469</v>
      </c>
      <c r="D183" s="192" t="s">
        <v>1215</v>
      </c>
      <c r="E183" s="56" t="s">
        <v>93</v>
      </c>
      <c r="F183" s="46" t="s">
        <v>1511</v>
      </c>
      <c r="G183" s="26" t="s">
        <v>1745</v>
      </c>
      <c r="H183" s="26" t="s">
        <v>2378</v>
      </c>
      <c r="I183" s="139" t="s">
        <v>617</v>
      </c>
      <c r="J183" s="26" t="s">
        <v>30</v>
      </c>
      <c r="K183" s="38" t="s">
        <v>522</v>
      </c>
      <c r="L183" s="192">
        <v>25</v>
      </c>
      <c r="M183" s="38">
        <v>16</v>
      </c>
      <c r="N183" s="95">
        <v>1194</v>
      </c>
      <c r="O183" s="204">
        <v>304</v>
      </c>
      <c r="P183" s="156">
        <v>187681.58660000001</v>
      </c>
      <c r="Q183" s="192">
        <v>64</v>
      </c>
      <c r="R183" s="38" t="s">
        <v>706</v>
      </c>
      <c r="S183" s="38" t="s">
        <v>707</v>
      </c>
      <c r="T183" s="38" t="s">
        <v>528</v>
      </c>
      <c r="U183" s="61">
        <v>43560</v>
      </c>
      <c r="V183" s="39" t="s">
        <v>1980</v>
      </c>
      <c r="W183" s="39" t="s">
        <v>1985</v>
      </c>
      <c r="X183" s="26" t="s">
        <v>717</v>
      </c>
    </row>
    <row r="184" spans="1:24" ht="20.100000000000001" customHeight="1" x14ac:dyDescent="0.3">
      <c r="A184" s="50">
        <v>182</v>
      </c>
      <c r="B184" s="50" t="s">
        <v>1376</v>
      </c>
      <c r="C184" s="192" t="s">
        <v>1468</v>
      </c>
      <c r="D184" s="38" t="s">
        <v>559</v>
      </c>
      <c r="E184" s="128" t="s">
        <v>559</v>
      </c>
      <c r="F184" s="46" t="s">
        <v>387</v>
      </c>
      <c r="G184" s="27" t="s">
        <v>1538</v>
      </c>
      <c r="H184" s="27" t="s">
        <v>2379</v>
      </c>
      <c r="I184" s="27" t="s">
        <v>513</v>
      </c>
      <c r="J184" s="27" t="s">
        <v>30</v>
      </c>
      <c r="K184" s="27" t="s">
        <v>522</v>
      </c>
      <c r="L184" s="51">
        <v>20</v>
      </c>
      <c r="M184" s="27">
        <v>12</v>
      </c>
      <c r="N184" s="33">
        <v>750</v>
      </c>
      <c r="O184" s="33"/>
      <c r="P184" s="154">
        <v>114264.45020000001</v>
      </c>
      <c r="Q184" s="26">
        <v>25</v>
      </c>
      <c r="R184" s="27" t="s">
        <v>534</v>
      </c>
      <c r="S184" s="27" t="s">
        <v>546</v>
      </c>
      <c r="T184" s="27" t="s">
        <v>528</v>
      </c>
      <c r="U184" s="39">
        <v>43118</v>
      </c>
      <c r="V184" s="39" t="s">
        <v>1980</v>
      </c>
      <c r="W184" s="39" t="s">
        <v>1985</v>
      </c>
      <c r="X184" s="51"/>
    </row>
    <row r="185" spans="1:24" ht="20.100000000000001" customHeight="1" x14ac:dyDescent="0.3">
      <c r="A185" s="50">
        <v>183</v>
      </c>
      <c r="B185" s="50" t="s">
        <v>1376</v>
      </c>
      <c r="C185" s="192" t="s">
        <v>1468</v>
      </c>
      <c r="D185" s="38" t="s">
        <v>559</v>
      </c>
      <c r="E185" s="128" t="s">
        <v>559</v>
      </c>
      <c r="F185" s="46" t="s">
        <v>388</v>
      </c>
      <c r="G185" s="27" t="s">
        <v>1539</v>
      </c>
      <c r="H185" s="27" t="s">
        <v>2380</v>
      </c>
      <c r="I185" s="27" t="s">
        <v>513</v>
      </c>
      <c r="J185" s="27" t="s">
        <v>30</v>
      </c>
      <c r="K185" s="27" t="s">
        <v>522</v>
      </c>
      <c r="L185" s="51">
        <v>25</v>
      </c>
      <c r="M185" s="27">
        <v>12</v>
      </c>
      <c r="N185" s="33">
        <v>980</v>
      </c>
      <c r="O185" s="33"/>
      <c r="P185" s="154">
        <v>153622.66630000001</v>
      </c>
      <c r="Q185" s="26">
        <v>24</v>
      </c>
      <c r="R185" s="27" t="s">
        <v>535</v>
      </c>
      <c r="S185" s="27" t="s">
        <v>547</v>
      </c>
      <c r="T185" s="27" t="s">
        <v>528</v>
      </c>
      <c r="U185" s="39">
        <v>43125</v>
      </c>
      <c r="V185" s="39" t="s">
        <v>1980</v>
      </c>
      <c r="W185" s="39" t="s">
        <v>1985</v>
      </c>
      <c r="X185" s="51"/>
    </row>
    <row r="186" spans="1:24" ht="20.100000000000001" customHeight="1" x14ac:dyDescent="0.3">
      <c r="A186" s="50">
        <v>184</v>
      </c>
      <c r="B186" s="50" t="s">
        <v>1376</v>
      </c>
      <c r="C186" s="192" t="s">
        <v>1468</v>
      </c>
      <c r="D186" s="38" t="s">
        <v>559</v>
      </c>
      <c r="E186" s="128" t="s">
        <v>559</v>
      </c>
      <c r="F186" s="46" t="s">
        <v>389</v>
      </c>
      <c r="G186" s="27" t="s">
        <v>1540</v>
      </c>
      <c r="H186" s="27" t="s">
        <v>2381</v>
      </c>
      <c r="I186" s="27" t="s">
        <v>513</v>
      </c>
      <c r="J186" s="27" t="s">
        <v>30</v>
      </c>
      <c r="K186" s="27" t="s">
        <v>522</v>
      </c>
      <c r="L186" s="51">
        <v>20</v>
      </c>
      <c r="M186" s="27">
        <v>11</v>
      </c>
      <c r="N186" s="33">
        <v>782</v>
      </c>
      <c r="O186" s="33"/>
      <c r="P186" s="154">
        <v>127537.38890000001</v>
      </c>
      <c r="Q186" s="26">
        <v>23</v>
      </c>
      <c r="R186" s="27" t="s">
        <v>536</v>
      </c>
      <c r="S186" s="27" t="s">
        <v>548</v>
      </c>
      <c r="T186" s="27" t="s">
        <v>528</v>
      </c>
      <c r="U186" s="39">
        <v>43126</v>
      </c>
      <c r="V186" s="39" t="s">
        <v>1980</v>
      </c>
      <c r="W186" s="39" t="s">
        <v>1985</v>
      </c>
      <c r="X186" s="51"/>
    </row>
    <row r="187" spans="1:24" ht="20.100000000000001" customHeight="1" x14ac:dyDescent="0.3">
      <c r="A187" s="50">
        <v>185</v>
      </c>
      <c r="B187" s="50" t="s">
        <v>1376</v>
      </c>
      <c r="C187" s="192" t="s">
        <v>1468</v>
      </c>
      <c r="D187" s="38" t="s">
        <v>559</v>
      </c>
      <c r="E187" s="128" t="s">
        <v>559</v>
      </c>
      <c r="F187" s="46" t="s">
        <v>558</v>
      </c>
      <c r="G187" s="27" t="s">
        <v>2444</v>
      </c>
      <c r="H187" s="27" t="s">
        <v>2382</v>
      </c>
      <c r="I187" s="27" t="s">
        <v>513</v>
      </c>
      <c r="J187" s="27" t="s">
        <v>30</v>
      </c>
      <c r="K187" s="27" t="s">
        <v>522</v>
      </c>
      <c r="L187" s="51">
        <v>25</v>
      </c>
      <c r="M187" s="27">
        <v>8</v>
      </c>
      <c r="N187" s="33">
        <v>731</v>
      </c>
      <c r="O187" s="33"/>
      <c r="P187" s="154">
        <v>118582.6205</v>
      </c>
      <c r="Q187" s="26">
        <v>16</v>
      </c>
      <c r="R187" s="27" t="s">
        <v>537</v>
      </c>
      <c r="S187" s="27" t="s">
        <v>549</v>
      </c>
      <c r="T187" s="27" t="s">
        <v>528</v>
      </c>
      <c r="U187" s="39">
        <v>43272</v>
      </c>
      <c r="V187" s="39" t="s">
        <v>1980</v>
      </c>
      <c r="W187" s="39" t="s">
        <v>1985</v>
      </c>
      <c r="X187" s="51"/>
    </row>
    <row r="188" spans="1:24" ht="20.100000000000001" customHeight="1" x14ac:dyDescent="0.3">
      <c r="A188" s="50">
        <v>186</v>
      </c>
      <c r="B188" s="50" t="s">
        <v>1376</v>
      </c>
      <c r="C188" s="192" t="s">
        <v>1468</v>
      </c>
      <c r="D188" s="38" t="s">
        <v>559</v>
      </c>
      <c r="E188" s="128" t="s">
        <v>559</v>
      </c>
      <c r="F188" s="46" t="s">
        <v>1990</v>
      </c>
      <c r="G188" s="27" t="s">
        <v>1541</v>
      </c>
      <c r="H188" s="27" t="s">
        <v>2383</v>
      </c>
      <c r="I188" s="27" t="s">
        <v>513</v>
      </c>
      <c r="J188" s="27" t="s">
        <v>30</v>
      </c>
      <c r="K188" s="27" t="s">
        <v>522</v>
      </c>
      <c r="L188" s="51">
        <v>20</v>
      </c>
      <c r="M188" s="27">
        <v>9</v>
      </c>
      <c r="N188" s="33">
        <v>680</v>
      </c>
      <c r="O188" s="33"/>
      <c r="P188" s="154">
        <v>110310.31</v>
      </c>
      <c r="Q188" s="26">
        <v>72</v>
      </c>
      <c r="R188" s="27" t="s">
        <v>538</v>
      </c>
      <c r="S188" s="27" t="s">
        <v>550</v>
      </c>
      <c r="T188" s="27" t="s">
        <v>528</v>
      </c>
      <c r="U188" s="39">
        <v>43384</v>
      </c>
      <c r="V188" s="39" t="s">
        <v>1980</v>
      </c>
      <c r="W188" s="39" t="s">
        <v>1983</v>
      </c>
      <c r="X188" s="51"/>
    </row>
    <row r="189" spans="1:24" ht="20.100000000000001" customHeight="1" x14ac:dyDescent="0.3">
      <c r="A189" s="50">
        <v>187</v>
      </c>
      <c r="B189" s="50" t="s">
        <v>1376</v>
      </c>
      <c r="C189" s="192" t="s">
        <v>1468</v>
      </c>
      <c r="D189" s="38" t="s">
        <v>559</v>
      </c>
      <c r="E189" s="128" t="s">
        <v>559</v>
      </c>
      <c r="F189" s="46" t="s">
        <v>1991</v>
      </c>
      <c r="G189" s="27" t="s">
        <v>1542</v>
      </c>
      <c r="H189" s="27" t="s">
        <v>2384</v>
      </c>
      <c r="I189" s="27" t="s">
        <v>513</v>
      </c>
      <c r="J189" s="27" t="s">
        <v>30</v>
      </c>
      <c r="K189" s="27" t="s">
        <v>522</v>
      </c>
      <c r="L189" s="51">
        <v>20</v>
      </c>
      <c r="M189" s="27">
        <v>9</v>
      </c>
      <c r="N189" s="33">
        <v>533</v>
      </c>
      <c r="O189" s="33"/>
      <c r="P189" s="154">
        <v>87346.004100000006</v>
      </c>
      <c r="Q189" s="26">
        <v>17</v>
      </c>
      <c r="R189" s="27" t="s">
        <v>539</v>
      </c>
      <c r="S189" s="27" t="s">
        <v>551</v>
      </c>
      <c r="T189" s="27" t="s">
        <v>528</v>
      </c>
      <c r="U189" s="39">
        <v>43676</v>
      </c>
      <c r="V189" s="39" t="s">
        <v>1980</v>
      </c>
      <c r="W189" s="39" t="s">
        <v>1985</v>
      </c>
      <c r="X189" s="51"/>
    </row>
    <row r="190" spans="1:24" ht="20.100000000000001" customHeight="1" x14ac:dyDescent="0.3">
      <c r="A190" s="50">
        <v>188</v>
      </c>
      <c r="B190" s="50" t="s">
        <v>1376</v>
      </c>
      <c r="C190" s="192" t="s">
        <v>1468</v>
      </c>
      <c r="D190" s="38" t="s">
        <v>559</v>
      </c>
      <c r="E190" s="128" t="s">
        <v>559</v>
      </c>
      <c r="F190" s="46" t="s">
        <v>1992</v>
      </c>
      <c r="G190" s="27" t="s">
        <v>1543</v>
      </c>
      <c r="H190" s="27" t="s">
        <v>2385</v>
      </c>
      <c r="I190" s="27" t="s">
        <v>513</v>
      </c>
      <c r="J190" s="27" t="s">
        <v>30</v>
      </c>
      <c r="K190" s="27" t="s">
        <v>522</v>
      </c>
      <c r="L190" s="51">
        <v>20</v>
      </c>
      <c r="M190" s="27">
        <v>6</v>
      </c>
      <c r="N190" s="33">
        <v>426</v>
      </c>
      <c r="O190" s="33"/>
      <c r="P190" s="154">
        <v>71761.677599999995</v>
      </c>
      <c r="Q190" s="26">
        <v>12</v>
      </c>
      <c r="R190" s="27" t="s">
        <v>540</v>
      </c>
      <c r="S190" s="27" t="s">
        <v>552</v>
      </c>
      <c r="T190" s="27" t="s">
        <v>528</v>
      </c>
      <c r="U190" s="39">
        <v>43689</v>
      </c>
      <c r="V190" s="39" t="s">
        <v>1980</v>
      </c>
      <c r="W190" s="39" t="s">
        <v>1985</v>
      </c>
      <c r="X190" s="51"/>
    </row>
    <row r="191" spans="1:24" ht="20.100000000000001" customHeight="1" x14ac:dyDescent="0.3">
      <c r="A191" s="50">
        <v>189</v>
      </c>
      <c r="B191" s="50" t="s">
        <v>1376</v>
      </c>
      <c r="C191" s="192" t="s">
        <v>1468</v>
      </c>
      <c r="D191" s="38" t="s">
        <v>559</v>
      </c>
      <c r="E191" s="128" t="s">
        <v>559</v>
      </c>
      <c r="F191" s="46" t="s">
        <v>1993</v>
      </c>
      <c r="G191" s="27" t="s">
        <v>2445</v>
      </c>
      <c r="H191" s="27" t="s">
        <v>2386</v>
      </c>
      <c r="I191" s="27" t="s">
        <v>513</v>
      </c>
      <c r="J191" s="27" t="s">
        <v>30</v>
      </c>
      <c r="K191" s="27" t="s">
        <v>522</v>
      </c>
      <c r="L191" s="51">
        <v>25</v>
      </c>
      <c r="M191" s="27">
        <v>9</v>
      </c>
      <c r="N191" s="33">
        <v>872</v>
      </c>
      <c r="O191" s="33"/>
      <c r="P191" s="154">
        <v>143669.405</v>
      </c>
      <c r="Q191" s="26">
        <v>19</v>
      </c>
      <c r="R191" s="27" t="s">
        <v>541</v>
      </c>
      <c r="S191" s="27" t="s">
        <v>553</v>
      </c>
      <c r="T191" s="27" t="s">
        <v>528</v>
      </c>
      <c r="U191" s="39">
        <v>43693</v>
      </c>
      <c r="V191" s="39" t="s">
        <v>1980</v>
      </c>
      <c r="W191" s="39" t="s">
        <v>1985</v>
      </c>
      <c r="X191" s="51"/>
    </row>
    <row r="192" spans="1:24" ht="20.100000000000001" customHeight="1" x14ac:dyDescent="0.3">
      <c r="A192" s="50">
        <v>190</v>
      </c>
      <c r="B192" s="50" t="s">
        <v>1376</v>
      </c>
      <c r="C192" s="192" t="s">
        <v>1468</v>
      </c>
      <c r="D192" s="38" t="s">
        <v>559</v>
      </c>
      <c r="E192" s="128" t="s">
        <v>559</v>
      </c>
      <c r="F192" s="46" t="s">
        <v>1994</v>
      </c>
      <c r="G192" s="27" t="s">
        <v>1544</v>
      </c>
      <c r="H192" s="27" t="s">
        <v>2387</v>
      </c>
      <c r="I192" s="27" t="s">
        <v>513</v>
      </c>
      <c r="J192" s="27" t="s">
        <v>30</v>
      </c>
      <c r="K192" s="27" t="s">
        <v>522</v>
      </c>
      <c r="L192" s="51">
        <v>20</v>
      </c>
      <c r="M192" s="27">
        <v>9</v>
      </c>
      <c r="N192" s="33">
        <v>692</v>
      </c>
      <c r="O192" s="33"/>
      <c r="P192" s="154">
        <v>109538.79</v>
      </c>
      <c r="Q192" s="26">
        <v>19</v>
      </c>
      <c r="R192" s="27" t="s">
        <v>542</v>
      </c>
      <c r="S192" s="27" t="s">
        <v>554</v>
      </c>
      <c r="T192" s="27" t="s">
        <v>528</v>
      </c>
      <c r="U192" s="39">
        <v>43738</v>
      </c>
      <c r="V192" s="39" t="s">
        <v>1980</v>
      </c>
      <c r="W192" s="39" t="s">
        <v>1985</v>
      </c>
      <c r="X192" s="51"/>
    </row>
    <row r="193" spans="1:24" ht="20.100000000000001" customHeight="1" x14ac:dyDescent="0.3">
      <c r="A193" s="50">
        <v>191</v>
      </c>
      <c r="B193" s="50" t="s">
        <v>1376</v>
      </c>
      <c r="C193" s="192" t="s">
        <v>1468</v>
      </c>
      <c r="D193" s="38" t="s">
        <v>559</v>
      </c>
      <c r="E193" s="128" t="s">
        <v>559</v>
      </c>
      <c r="F193" s="46" t="s">
        <v>1995</v>
      </c>
      <c r="G193" s="27" t="s">
        <v>1545</v>
      </c>
      <c r="H193" s="27" t="s">
        <v>2388</v>
      </c>
      <c r="I193" s="27" t="s">
        <v>513</v>
      </c>
      <c r="J193" s="27" t="s">
        <v>30</v>
      </c>
      <c r="K193" s="27" t="s">
        <v>522</v>
      </c>
      <c r="L193" s="51">
        <v>20</v>
      </c>
      <c r="M193" s="27">
        <v>8</v>
      </c>
      <c r="N193" s="27">
        <v>585</v>
      </c>
      <c r="O193" s="27"/>
      <c r="P193" s="154">
        <v>95487.343500000003</v>
      </c>
      <c r="Q193" s="26">
        <v>64</v>
      </c>
      <c r="R193" s="27" t="s">
        <v>543</v>
      </c>
      <c r="S193" s="27" t="s">
        <v>555</v>
      </c>
      <c r="T193" s="27" t="s">
        <v>528</v>
      </c>
      <c r="U193" s="39">
        <v>44012</v>
      </c>
      <c r="V193" s="39" t="s">
        <v>1980</v>
      </c>
      <c r="W193" s="39" t="s">
        <v>1985</v>
      </c>
      <c r="X193" s="51"/>
    </row>
    <row r="194" spans="1:24" ht="20.100000000000001" customHeight="1" x14ac:dyDescent="0.3">
      <c r="A194" s="50">
        <v>192</v>
      </c>
      <c r="B194" s="50" t="s">
        <v>1376</v>
      </c>
      <c r="C194" s="192" t="s">
        <v>1468</v>
      </c>
      <c r="D194" s="38" t="s">
        <v>559</v>
      </c>
      <c r="E194" s="128" t="s">
        <v>559</v>
      </c>
      <c r="F194" s="46" t="s">
        <v>390</v>
      </c>
      <c r="G194" s="27" t="s">
        <v>1546</v>
      </c>
      <c r="H194" s="27" t="s">
        <v>2389</v>
      </c>
      <c r="I194" s="27" t="s">
        <v>513</v>
      </c>
      <c r="J194" s="27" t="s">
        <v>30</v>
      </c>
      <c r="K194" s="27" t="s">
        <v>522</v>
      </c>
      <c r="L194" s="51">
        <v>20</v>
      </c>
      <c r="M194" s="27">
        <v>8</v>
      </c>
      <c r="N194" s="27">
        <v>608</v>
      </c>
      <c r="O194" s="27"/>
      <c r="P194" s="154">
        <v>102894.9433</v>
      </c>
      <c r="Q194" s="26">
        <v>17</v>
      </c>
      <c r="R194" s="27" t="s">
        <v>544</v>
      </c>
      <c r="S194" s="27" t="s">
        <v>556</v>
      </c>
      <c r="T194" s="27" t="s">
        <v>528</v>
      </c>
      <c r="U194" s="39">
        <v>44403</v>
      </c>
      <c r="V194" s="39" t="s">
        <v>1980</v>
      </c>
      <c r="W194" s="39" t="s">
        <v>1983</v>
      </c>
      <c r="X194" s="51"/>
    </row>
    <row r="195" spans="1:24" ht="20.100000000000001" customHeight="1" x14ac:dyDescent="0.3">
      <c r="A195" s="50">
        <v>193</v>
      </c>
      <c r="B195" s="50" t="s">
        <v>1376</v>
      </c>
      <c r="C195" s="192" t="s">
        <v>1468</v>
      </c>
      <c r="D195" s="38" t="s">
        <v>559</v>
      </c>
      <c r="E195" s="128" t="s">
        <v>559</v>
      </c>
      <c r="F195" s="46" t="s">
        <v>391</v>
      </c>
      <c r="G195" s="27" t="s">
        <v>1547</v>
      </c>
      <c r="H195" s="27" t="s">
        <v>2390</v>
      </c>
      <c r="I195" s="27" t="s">
        <v>513</v>
      </c>
      <c r="J195" s="27" t="s">
        <v>30</v>
      </c>
      <c r="K195" s="27" t="s">
        <v>522</v>
      </c>
      <c r="L195" s="51">
        <v>20</v>
      </c>
      <c r="M195" s="27">
        <v>5</v>
      </c>
      <c r="N195" s="27">
        <v>390</v>
      </c>
      <c r="O195" s="27"/>
      <c r="P195" s="154">
        <v>66175.036600000007</v>
      </c>
      <c r="Q195" s="26">
        <v>11</v>
      </c>
      <c r="R195" s="27" t="s">
        <v>545</v>
      </c>
      <c r="S195" s="27" t="s">
        <v>557</v>
      </c>
      <c r="T195" s="27" t="s">
        <v>528</v>
      </c>
      <c r="U195" s="39">
        <v>44403</v>
      </c>
      <c r="V195" s="39" t="s">
        <v>1980</v>
      </c>
      <c r="W195" s="39" t="s">
        <v>1983</v>
      </c>
      <c r="X195" s="51"/>
    </row>
    <row r="196" spans="1:24" ht="20.100000000000001" customHeight="1" x14ac:dyDescent="0.3">
      <c r="A196" s="50">
        <v>194</v>
      </c>
      <c r="B196" s="191" t="s">
        <v>1377</v>
      </c>
      <c r="C196" s="192" t="s">
        <v>1469</v>
      </c>
      <c r="D196" s="191" t="s">
        <v>1209</v>
      </c>
      <c r="E196" s="56" t="s">
        <v>1203</v>
      </c>
      <c r="F196" s="46" t="s">
        <v>392</v>
      </c>
      <c r="G196" s="30" t="s">
        <v>1746</v>
      </c>
      <c r="H196" s="30" t="s">
        <v>2393</v>
      </c>
      <c r="I196" s="30" t="s">
        <v>513</v>
      </c>
      <c r="J196" s="27" t="s">
        <v>30</v>
      </c>
      <c r="K196" s="30" t="s">
        <v>522</v>
      </c>
      <c r="L196" s="191">
        <v>31</v>
      </c>
      <c r="M196" s="30">
        <v>16</v>
      </c>
      <c r="N196" s="34">
        <v>1222</v>
      </c>
      <c r="O196" s="34"/>
      <c r="P196" s="153">
        <v>233474.77</v>
      </c>
      <c r="Q196" s="192">
        <v>25</v>
      </c>
      <c r="R196" s="30" t="s">
        <v>582</v>
      </c>
      <c r="S196" s="30" t="s">
        <v>593</v>
      </c>
      <c r="T196" s="30" t="s">
        <v>528</v>
      </c>
      <c r="U196" s="39">
        <v>39688</v>
      </c>
      <c r="V196" s="39" t="s">
        <v>1980</v>
      </c>
      <c r="W196" s="39" t="s">
        <v>1983</v>
      </c>
      <c r="X196" s="51"/>
    </row>
    <row r="197" spans="1:24" ht="20.100000000000001" customHeight="1" x14ac:dyDescent="0.3">
      <c r="A197" s="50">
        <v>195</v>
      </c>
      <c r="B197" s="191" t="s">
        <v>1377</v>
      </c>
      <c r="C197" s="192" t="s">
        <v>1469</v>
      </c>
      <c r="D197" s="191" t="s">
        <v>1209</v>
      </c>
      <c r="E197" s="56" t="s">
        <v>1203</v>
      </c>
      <c r="F197" s="46" t="s">
        <v>1996</v>
      </c>
      <c r="G197" s="30" t="s">
        <v>1747</v>
      </c>
      <c r="H197" s="30" t="s">
        <v>2394</v>
      </c>
      <c r="I197" s="30" t="s">
        <v>513</v>
      </c>
      <c r="J197" s="27" t="s">
        <v>30</v>
      </c>
      <c r="K197" s="30" t="s">
        <v>522</v>
      </c>
      <c r="L197" s="191">
        <v>35</v>
      </c>
      <c r="M197" s="30">
        <v>15</v>
      </c>
      <c r="N197" s="34">
        <v>1316</v>
      </c>
      <c r="O197" s="34"/>
      <c r="P197" s="153">
        <v>207187.5619</v>
      </c>
      <c r="Q197" s="192">
        <v>32</v>
      </c>
      <c r="R197" s="30" t="s">
        <v>583</v>
      </c>
      <c r="S197" s="30" t="s">
        <v>594</v>
      </c>
      <c r="T197" s="30" t="s">
        <v>528</v>
      </c>
      <c r="U197" s="39">
        <v>39717</v>
      </c>
      <c r="V197" s="39" t="s">
        <v>1980</v>
      </c>
      <c r="W197" s="39" t="s">
        <v>1985</v>
      </c>
      <c r="X197" s="51"/>
    </row>
    <row r="198" spans="1:24" ht="20.100000000000001" customHeight="1" x14ac:dyDescent="0.3">
      <c r="A198" s="50">
        <v>196</v>
      </c>
      <c r="B198" s="191" t="s">
        <v>1377</v>
      </c>
      <c r="C198" s="192" t="s">
        <v>1469</v>
      </c>
      <c r="D198" s="191" t="s">
        <v>1209</v>
      </c>
      <c r="E198" s="56" t="s">
        <v>1203</v>
      </c>
      <c r="F198" s="46" t="s">
        <v>393</v>
      </c>
      <c r="G198" s="30" t="s">
        <v>1748</v>
      </c>
      <c r="H198" s="30" t="s">
        <v>2395</v>
      </c>
      <c r="I198" s="30" t="s">
        <v>513</v>
      </c>
      <c r="J198" s="27" t="s">
        <v>30</v>
      </c>
      <c r="K198" s="30" t="s">
        <v>522</v>
      </c>
      <c r="L198" s="191">
        <v>31</v>
      </c>
      <c r="M198" s="30">
        <v>9</v>
      </c>
      <c r="N198" s="34">
        <v>978</v>
      </c>
      <c r="O198" s="34"/>
      <c r="P198" s="153">
        <v>122894.43799999999</v>
      </c>
      <c r="Q198" s="192">
        <v>18</v>
      </c>
      <c r="R198" s="30" t="s">
        <v>584</v>
      </c>
      <c r="S198" s="30" t="s">
        <v>595</v>
      </c>
      <c r="T198" s="30" t="s">
        <v>528</v>
      </c>
      <c r="U198" s="39">
        <v>39729</v>
      </c>
      <c r="V198" s="39" t="s">
        <v>1980</v>
      </c>
      <c r="W198" s="39" t="s">
        <v>1985</v>
      </c>
      <c r="X198" s="51"/>
    </row>
    <row r="199" spans="1:24" ht="20.100000000000001" customHeight="1" x14ac:dyDescent="0.3">
      <c r="A199" s="50">
        <v>197</v>
      </c>
      <c r="B199" s="191" t="s">
        <v>1377</v>
      </c>
      <c r="C199" s="192" t="s">
        <v>1469</v>
      </c>
      <c r="D199" s="191" t="s">
        <v>1209</v>
      </c>
      <c r="E199" s="56" t="s">
        <v>1203</v>
      </c>
      <c r="F199" s="46" t="s">
        <v>1997</v>
      </c>
      <c r="G199" s="30" t="s">
        <v>1749</v>
      </c>
      <c r="H199" s="30" t="s">
        <v>2396</v>
      </c>
      <c r="I199" s="30" t="s">
        <v>513</v>
      </c>
      <c r="J199" s="27" t="s">
        <v>30</v>
      </c>
      <c r="K199" s="30" t="s">
        <v>522</v>
      </c>
      <c r="L199" s="191">
        <v>33</v>
      </c>
      <c r="M199" s="30">
        <v>6</v>
      </c>
      <c r="N199" s="34">
        <v>626</v>
      </c>
      <c r="O199" s="34"/>
      <c r="P199" s="153">
        <v>133271.796</v>
      </c>
      <c r="Q199" s="192">
        <v>13</v>
      </c>
      <c r="R199" s="30" t="s">
        <v>585</v>
      </c>
      <c r="S199" s="30" t="s">
        <v>596</v>
      </c>
      <c r="T199" s="30" t="s">
        <v>528</v>
      </c>
      <c r="U199" s="39">
        <v>39748</v>
      </c>
      <c r="V199" s="39" t="s">
        <v>1980</v>
      </c>
      <c r="W199" s="39" t="s">
        <v>1985</v>
      </c>
      <c r="X199" s="51"/>
    </row>
    <row r="200" spans="1:24" ht="20.100000000000001" customHeight="1" x14ac:dyDescent="0.3">
      <c r="A200" s="50">
        <v>198</v>
      </c>
      <c r="B200" s="191" t="s">
        <v>1377</v>
      </c>
      <c r="C200" s="192" t="s">
        <v>1469</v>
      </c>
      <c r="D200" s="191" t="s">
        <v>160</v>
      </c>
      <c r="E200" s="56" t="s">
        <v>664</v>
      </c>
      <c r="F200" s="46" t="s">
        <v>1998</v>
      </c>
      <c r="G200" s="38" t="s">
        <v>1750</v>
      </c>
      <c r="H200" s="38" t="s">
        <v>2397</v>
      </c>
      <c r="I200" s="30" t="s">
        <v>673</v>
      </c>
      <c r="J200" s="27" t="s">
        <v>30</v>
      </c>
      <c r="K200" s="30" t="s">
        <v>522</v>
      </c>
      <c r="L200" s="191">
        <v>34</v>
      </c>
      <c r="M200" s="30">
        <v>15</v>
      </c>
      <c r="N200" s="34">
        <v>917</v>
      </c>
      <c r="O200" s="204">
        <v>130</v>
      </c>
      <c r="P200" s="153">
        <v>134902.06</v>
      </c>
      <c r="Q200" s="192">
        <v>22</v>
      </c>
      <c r="R200" s="30" t="s">
        <v>586</v>
      </c>
      <c r="S200" s="30" t="s">
        <v>597</v>
      </c>
      <c r="T200" s="30" t="s">
        <v>528</v>
      </c>
      <c r="U200" s="39">
        <v>42677</v>
      </c>
      <c r="V200" s="39" t="s">
        <v>1980</v>
      </c>
      <c r="W200" s="39" t="s">
        <v>1985</v>
      </c>
      <c r="X200" s="51" t="s">
        <v>717</v>
      </c>
    </row>
    <row r="201" spans="1:24" ht="20.100000000000001" customHeight="1" x14ac:dyDescent="0.3">
      <c r="A201" s="50">
        <v>199</v>
      </c>
      <c r="B201" s="191" t="s">
        <v>1377</v>
      </c>
      <c r="C201" s="192" t="s">
        <v>1469</v>
      </c>
      <c r="D201" s="191" t="s">
        <v>160</v>
      </c>
      <c r="E201" s="56" t="s">
        <v>664</v>
      </c>
      <c r="F201" s="46" t="s">
        <v>394</v>
      </c>
      <c r="G201" s="30" t="s">
        <v>1751</v>
      </c>
      <c r="H201" s="30" t="s">
        <v>2398</v>
      </c>
      <c r="I201" s="30" t="s">
        <v>513</v>
      </c>
      <c r="J201" s="27" t="s">
        <v>30</v>
      </c>
      <c r="K201" s="30" t="s">
        <v>522</v>
      </c>
      <c r="L201" s="191">
        <v>29</v>
      </c>
      <c r="M201" s="30">
        <v>14</v>
      </c>
      <c r="N201" s="34">
        <v>1552</v>
      </c>
      <c r="O201" s="34"/>
      <c r="P201" s="153">
        <v>204109.46</v>
      </c>
      <c r="Q201" s="192">
        <v>39</v>
      </c>
      <c r="R201" s="30" t="s">
        <v>587</v>
      </c>
      <c r="S201" s="30" t="s">
        <v>598</v>
      </c>
      <c r="T201" s="30" t="s">
        <v>528</v>
      </c>
      <c r="U201" s="39">
        <v>42677</v>
      </c>
      <c r="V201" s="39" t="s">
        <v>1980</v>
      </c>
      <c r="W201" s="39" t="s">
        <v>1985</v>
      </c>
      <c r="X201" s="51"/>
    </row>
    <row r="202" spans="1:24" ht="20.100000000000001" customHeight="1" x14ac:dyDescent="0.3">
      <c r="A202" s="50">
        <v>200</v>
      </c>
      <c r="B202" s="191" t="s">
        <v>1377</v>
      </c>
      <c r="C202" s="192" t="s">
        <v>1469</v>
      </c>
      <c r="D202" s="191" t="s">
        <v>160</v>
      </c>
      <c r="E202" s="56" t="s">
        <v>664</v>
      </c>
      <c r="F202" s="123" t="s">
        <v>397</v>
      </c>
      <c r="G202" s="27" t="s">
        <v>1752</v>
      </c>
      <c r="H202" s="27" t="s">
        <v>2399</v>
      </c>
      <c r="I202" s="30" t="s">
        <v>513</v>
      </c>
      <c r="J202" s="27" t="s">
        <v>30</v>
      </c>
      <c r="K202" s="30" t="s">
        <v>522</v>
      </c>
      <c r="L202" s="50">
        <v>35</v>
      </c>
      <c r="M202" s="30">
        <v>6</v>
      </c>
      <c r="N202" s="34">
        <v>956</v>
      </c>
      <c r="O202" s="34"/>
      <c r="P202" s="153">
        <v>302706.89600000001</v>
      </c>
      <c r="Q202" s="38">
        <v>45</v>
      </c>
      <c r="R202" s="30" t="s">
        <v>589</v>
      </c>
      <c r="S202" s="30" t="s">
        <v>600</v>
      </c>
      <c r="T202" s="30" t="s">
        <v>528</v>
      </c>
      <c r="U202" s="39">
        <v>43818</v>
      </c>
      <c r="V202" s="39" t="s">
        <v>1980</v>
      </c>
      <c r="W202" s="39" t="s">
        <v>1985</v>
      </c>
      <c r="X202" s="51"/>
    </row>
    <row r="203" spans="1:24" ht="20.100000000000001" customHeight="1" x14ac:dyDescent="0.3">
      <c r="A203" s="50">
        <v>201</v>
      </c>
      <c r="B203" s="191" t="s">
        <v>1375</v>
      </c>
      <c r="C203" s="192" t="s">
        <v>1471</v>
      </c>
      <c r="D203" s="193" t="s">
        <v>173</v>
      </c>
      <c r="E203" s="24" t="s">
        <v>1216</v>
      </c>
      <c r="F203" s="46" t="s">
        <v>398</v>
      </c>
      <c r="G203" s="30" t="s">
        <v>1672</v>
      </c>
      <c r="H203" s="30" t="s">
        <v>2400</v>
      </c>
      <c r="I203" s="30" t="s">
        <v>513</v>
      </c>
      <c r="J203" s="27" t="s">
        <v>30</v>
      </c>
      <c r="K203" s="30" t="s">
        <v>521</v>
      </c>
      <c r="L203" s="51">
        <v>14</v>
      </c>
      <c r="M203" s="30">
        <v>4</v>
      </c>
      <c r="N203" s="34">
        <v>386</v>
      </c>
      <c r="O203" s="34"/>
      <c r="P203" s="153">
        <v>32504.959999999999</v>
      </c>
      <c r="Q203" s="26">
        <v>14</v>
      </c>
      <c r="R203" s="30" t="s">
        <v>590</v>
      </c>
      <c r="S203" s="30" t="s">
        <v>601</v>
      </c>
      <c r="T203" s="30" t="s">
        <v>528</v>
      </c>
      <c r="U203" s="39">
        <v>36440</v>
      </c>
      <c r="V203" s="39" t="s">
        <v>1980</v>
      </c>
      <c r="W203" s="39" t="s">
        <v>1985</v>
      </c>
      <c r="X203" s="51"/>
    </row>
    <row r="204" spans="1:24" ht="20.100000000000001" customHeight="1" x14ac:dyDescent="0.3">
      <c r="A204" s="50">
        <v>202</v>
      </c>
      <c r="B204" s="191" t="s">
        <v>1375</v>
      </c>
      <c r="C204" s="192" t="s">
        <v>1471</v>
      </c>
      <c r="D204" s="191" t="s">
        <v>173</v>
      </c>
      <c r="E204" s="24" t="s">
        <v>1216</v>
      </c>
      <c r="F204" s="46" t="s">
        <v>1999</v>
      </c>
      <c r="G204" s="30" t="s">
        <v>1673</v>
      </c>
      <c r="H204" s="30" t="s">
        <v>2401</v>
      </c>
      <c r="I204" s="30" t="s">
        <v>513</v>
      </c>
      <c r="J204" s="27" t="s">
        <v>30</v>
      </c>
      <c r="K204" s="30" t="s">
        <v>521</v>
      </c>
      <c r="L204" s="51">
        <v>15</v>
      </c>
      <c r="M204" s="30">
        <v>10</v>
      </c>
      <c r="N204" s="34">
        <v>669</v>
      </c>
      <c r="O204" s="34"/>
      <c r="P204" s="153">
        <v>98499.2022</v>
      </c>
      <c r="Q204" s="26">
        <v>23</v>
      </c>
      <c r="R204" s="30" t="s">
        <v>591</v>
      </c>
      <c r="S204" s="30" t="s">
        <v>602</v>
      </c>
      <c r="T204" s="30" t="s">
        <v>528</v>
      </c>
      <c r="U204" s="39">
        <v>38642</v>
      </c>
      <c r="V204" s="39" t="s">
        <v>1980</v>
      </c>
      <c r="W204" s="39" t="s">
        <v>1985</v>
      </c>
      <c r="X204" s="51"/>
    </row>
    <row r="205" spans="1:24" ht="20.100000000000001" customHeight="1" x14ac:dyDescent="0.3">
      <c r="A205" s="50">
        <v>203</v>
      </c>
      <c r="B205" s="191" t="s">
        <v>1375</v>
      </c>
      <c r="C205" s="192" t="s">
        <v>1471</v>
      </c>
      <c r="D205" s="192" t="s">
        <v>173</v>
      </c>
      <c r="E205" s="24" t="s">
        <v>1216</v>
      </c>
      <c r="F205" s="46" t="s">
        <v>2000</v>
      </c>
      <c r="G205" s="27" t="s">
        <v>1674</v>
      </c>
      <c r="H205" s="27" t="s">
        <v>2402</v>
      </c>
      <c r="I205" s="27" t="s">
        <v>513</v>
      </c>
      <c r="J205" s="27" t="s">
        <v>30</v>
      </c>
      <c r="K205" s="27" t="s">
        <v>521</v>
      </c>
      <c r="L205" s="26">
        <v>15</v>
      </c>
      <c r="M205" s="26">
        <v>6</v>
      </c>
      <c r="N205" s="47">
        <v>233</v>
      </c>
      <c r="O205" s="47"/>
      <c r="P205" s="157">
        <v>34922.789400000001</v>
      </c>
      <c r="Q205" s="26">
        <v>7</v>
      </c>
      <c r="R205" s="27" t="s">
        <v>592</v>
      </c>
      <c r="S205" s="27" t="s">
        <v>603</v>
      </c>
      <c r="T205" s="30" t="s">
        <v>528</v>
      </c>
      <c r="U205" s="39">
        <v>45896</v>
      </c>
      <c r="V205" s="39" t="s">
        <v>1980</v>
      </c>
      <c r="W205" s="39" t="s">
        <v>1985</v>
      </c>
      <c r="X205" s="51" t="s">
        <v>1460</v>
      </c>
    </row>
    <row r="206" spans="1:24" ht="20.100000000000001" customHeight="1" x14ac:dyDescent="0.3">
      <c r="A206" s="50">
        <v>204</v>
      </c>
      <c r="B206" s="191" t="s">
        <v>1263</v>
      </c>
      <c r="C206" s="192" t="s">
        <v>1471</v>
      </c>
      <c r="D206" s="192" t="s">
        <v>173</v>
      </c>
      <c r="E206" s="24" t="s">
        <v>1216</v>
      </c>
      <c r="F206" s="46" t="s">
        <v>1507</v>
      </c>
      <c r="G206" s="27" t="s">
        <v>1675</v>
      </c>
      <c r="H206" s="27" t="s">
        <v>2403</v>
      </c>
      <c r="I206" s="27" t="s">
        <v>513</v>
      </c>
      <c r="J206" s="27" t="s">
        <v>30</v>
      </c>
      <c r="K206" s="27" t="s">
        <v>522</v>
      </c>
      <c r="L206" s="26">
        <v>15</v>
      </c>
      <c r="M206" s="26">
        <v>15</v>
      </c>
      <c r="N206" s="47">
        <v>688</v>
      </c>
      <c r="O206" s="47"/>
      <c r="P206" s="157">
        <v>109704.15</v>
      </c>
      <c r="Q206" s="26">
        <v>31</v>
      </c>
      <c r="R206" s="27" t="s">
        <v>1508</v>
      </c>
      <c r="S206" s="27" t="s">
        <v>1509</v>
      </c>
      <c r="T206" s="30" t="s">
        <v>528</v>
      </c>
      <c r="U206" s="39">
        <v>46058</v>
      </c>
      <c r="V206" s="39" t="s">
        <v>1980</v>
      </c>
      <c r="W206" s="39" t="s">
        <v>1985</v>
      </c>
      <c r="X206" s="51"/>
    </row>
    <row r="207" spans="1:24" ht="20.100000000000001" customHeight="1" x14ac:dyDescent="0.3">
      <c r="A207" s="50">
        <v>205</v>
      </c>
      <c r="B207" s="191" t="s">
        <v>1376</v>
      </c>
      <c r="C207" s="192" t="s">
        <v>1468</v>
      </c>
      <c r="D207" s="191" t="s">
        <v>754</v>
      </c>
      <c r="E207" s="128" t="s">
        <v>754</v>
      </c>
      <c r="F207" s="46" t="s">
        <v>399</v>
      </c>
      <c r="G207" s="30" t="s">
        <v>1548</v>
      </c>
      <c r="H207" s="30" t="s">
        <v>2404</v>
      </c>
      <c r="I207" s="30" t="s">
        <v>513</v>
      </c>
      <c r="J207" s="27" t="s">
        <v>30</v>
      </c>
      <c r="K207" s="30" t="s">
        <v>521</v>
      </c>
      <c r="L207" s="50">
        <v>15</v>
      </c>
      <c r="M207" s="30">
        <v>6</v>
      </c>
      <c r="N207" s="34">
        <v>299</v>
      </c>
      <c r="O207" s="34"/>
      <c r="P207" s="153">
        <v>32271.167700000002</v>
      </c>
      <c r="Q207" s="38">
        <v>11</v>
      </c>
      <c r="R207" s="30" t="s">
        <v>560</v>
      </c>
      <c r="S207" s="30" t="s">
        <v>561</v>
      </c>
      <c r="T207" s="30" t="s">
        <v>528</v>
      </c>
      <c r="U207" s="39">
        <v>40135</v>
      </c>
      <c r="V207" s="39" t="s">
        <v>1985</v>
      </c>
      <c r="W207" s="39" t="s">
        <v>1985</v>
      </c>
      <c r="X207" s="51"/>
    </row>
    <row r="208" spans="1:24" ht="20.100000000000001" customHeight="1" x14ac:dyDescent="0.3">
      <c r="A208" s="50">
        <v>206</v>
      </c>
      <c r="B208" s="191" t="s">
        <v>1377</v>
      </c>
      <c r="C208" s="192" t="s">
        <v>1469</v>
      </c>
      <c r="D208" s="191" t="s">
        <v>168</v>
      </c>
      <c r="E208" s="56" t="s">
        <v>94</v>
      </c>
      <c r="F208" s="46" t="s">
        <v>1480</v>
      </c>
      <c r="G208" s="30" t="s">
        <v>1753</v>
      </c>
      <c r="H208" s="30" t="s">
        <v>2405</v>
      </c>
      <c r="I208" s="30" t="s">
        <v>673</v>
      </c>
      <c r="J208" s="27" t="s">
        <v>30</v>
      </c>
      <c r="K208" s="30" t="s">
        <v>522</v>
      </c>
      <c r="L208" s="50">
        <v>20</v>
      </c>
      <c r="M208" s="30">
        <v>13</v>
      </c>
      <c r="N208" s="34">
        <v>1171</v>
      </c>
      <c r="O208" s="34">
        <v>390</v>
      </c>
      <c r="P208" s="153">
        <v>150958.13</v>
      </c>
      <c r="Q208" s="38">
        <v>60</v>
      </c>
      <c r="R208" s="30" t="s">
        <v>678</v>
      </c>
      <c r="S208" s="30" t="s">
        <v>679</v>
      </c>
      <c r="T208" s="30" t="s">
        <v>528</v>
      </c>
      <c r="U208" s="39">
        <v>44805</v>
      </c>
      <c r="V208" s="39" t="s">
        <v>1980</v>
      </c>
      <c r="W208" s="39" t="s">
        <v>1985</v>
      </c>
      <c r="X208" s="51" t="s">
        <v>675</v>
      </c>
    </row>
    <row r="209" spans="1:24" ht="20.100000000000001" customHeight="1" x14ac:dyDescent="0.3">
      <c r="A209" s="50">
        <v>207</v>
      </c>
      <c r="B209" s="191" t="s">
        <v>1377</v>
      </c>
      <c r="C209" s="192" t="s">
        <v>1469</v>
      </c>
      <c r="D209" s="191" t="s">
        <v>168</v>
      </c>
      <c r="E209" s="56" t="s">
        <v>1217</v>
      </c>
      <c r="F209" s="46" t="s">
        <v>2001</v>
      </c>
      <c r="G209" s="30" t="s">
        <v>1754</v>
      </c>
      <c r="H209" s="30" t="s">
        <v>2406</v>
      </c>
      <c r="I209" s="30" t="s">
        <v>513</v>
      </c>
      <c r="J209" s="27" t="s">
        <v>30</v>
      </c>
      <c r="K209" s="30" t="s">
        <v>522</v>
      </c>
      <c r="L209" s="50">
        <v>20</v>
      </c>
      <c r="M209" s="30">
        <v>9</v>
      </c>
      <c r="N209" s="34">
        <v>744</v>
      </c>
      <c r="O209" s="34"/>
      <c r="P209" s="153">
        <v>126028.1884</v>
      </c>
      <c r="Q209" s="38">
        <v>18</v>
      </c>
      <c r="R209" s="30" t="s">
        <v>822</v>
      </c>
      <c r="S209" s="30" t="s">
        <v>1094</v>
      </c>
      <c r="T209" s="30" t="s">
        <v>528</v>
      </c>
      <c r="U209" s="39">
        <v>44922</v>
      </c>
      <c r="V209" s="39" t="s">
        <v>1980</v>
      </c>
      <c r="W209" s="39" t="s">
        <v>1985</v>
      </c>
      <c r="X209" s="51"/>
    </row>
    <row r="210" spans="1:24" ht="20.100000000000001" customHeight="1" x14ac:dyDescent="0.3">
      <c r="A210" s="50">
        <v>208</v>
      </c>
      <c r="B210" s="191" t="s">
        <v>1377</v>
      </c>
      <c r="C210" s="191" t="s">
        <v>1469</v>
      </c>
      <c r="D210" s="191" t="s">
        <v>168</v>
      </c>
      <c r="E210" s="56" t="s">
        <v>1217</v>
      </c>
      <c r="F210" s="46" t="s">
        <v>2002</v>
      </c>
      <c r="G210" s="30" t="s">
        <v>1755</v>
      </c>
      <c r="H210" s="30" t="s">
        <v>2407</v>
      </c>
      <c r="I210" s="30" t="s">
        <v>513</v>
      </c>
      <c r="J210" s="27" t="s">
        <v>30</v>
      </c>
      <c r="K210" s="30" t="s">
        <v>522</v>
      </c>
      <c r="L210" s="50">
        <v>20</v>
      </c>
      <c r="M210" s="30">
        <v>4</v>
      </c>
      <c r="N210" s="34">
        <v>308</v>
      </c>
      <c r="O210" s="34"/>
      <c r="P210" s="153">
        <v>64166.0628</v>
      </c>
      <c r="Q210" s="38">
        <v>11</v>
      </c>
      <c r="R210" s="30" t="s">
        <v>823</v>
      </c>
      <c r="S210" s="30" t="s">
        <v>1095</v>
      </c>
      <c r="T210" s="30" t="s">
        <v>528</v>
      </c>
      <c r="U210" s="39">
        <v>45412</v>
      </c>
      <c r="V210" s="39" t="s">
        <v>1980</v>
      </c>
      <c r="W210" s="39" t="s">
        <v>1985</v>
      </c>
      <c r="X210" s="193"/>
    </row>
    <row r="211" spans="1:24" ht="20.100000000000001" customHeight="1" x14ac:dyDescent="0.3">
      <c r="A211" s="50">
        <v>209</v>
      </c>
      <c r="B211" s="191" t="s">
        <v>1377</v>
      </c>
      <c r="C211" s="191" t="s">
        <v>1469</v>
      </c>
      <c r="D211" s="191" t="s">
        <v>168</v>
      </c>
      <c r="E211" s="56" t="s">
        <v>1217</v>
      </c>
      <c r="F211" s="46" t="s">
        <v>2003</v>
      </c>
      <c r="G211" s="30" t="s">
        <v>1756</v>
      </c>
      <c r="H211" s="30" t="s">
        <v>2408</v>
      </c>
      <c r="I211" s="30" t="s">
        <v>1239</v>
      </c>
      <c r="J211" s="27" t="s">
        <v>1236</v>
      </c>
      <c r="K211" s="30" t="s">
        <v>1253</v>
      </c>
      <c r="L211" s="191">
        <v>12</v>
      </c>
      <c r="M211" s="30">
        <v>13</v>
      </c>
      <c r="N211" s="34">
        <v>800</v>
      </c>
      <c r="O211" s="34"/>
      <c r="P211" s="153">
        <v>161654.7218</v>
      </c>
      <c r="Q211" s="192">
        <v>38</v>
      </c>
      <c r="R211" s="30" t="s">
        <v>1371</v>
      </c>
      <c r="S211" s="30" t="s">
        <v>1372</v>
      </c>
      <c r="T211" s="30" t="s">
        <v>1370</v>
      </c>
      <c r="U211" s="39">
        <v>45646</v>
      </c>
      <c r="V211" s="39" t="s">
        <v>1980</v>
      </c>
      <c r="W211" s="39" t="s">
        <v>1985</v>
      </c>
      <c r="X211" s="193"/>
    </row>
    <row r="212" spans="1:24" ht="20.100000000000001" customHeight="1" x14ac:dyDescent="0.3">
      <c r="A212" s="50">
        <v>210</v>
      </c>
      <c r="B212" s="191" t="s">
        <v>1264</v>
      </c>
      <c r="C212" s="191" t="s">
        <v>1469</v>
      </c>
      <c r="D212" s="191" t="s">
        <v>1207</v>
      </c>
      <c r="E212" s="56" t="s">
        <v>1414</v>
      </c>
      <c r="F212" s="46" t="s">
        <v>1415</v>
      </c>
      <c r="G212" s="30" t="s">
        <v>1757</v>
      </c>
      <c r="H212" s="30" t="s">
        <v>2409</v>
      </c>
      <c r="I212" s="30" t="s">
        <v>1420</v>
      </c>
      <c r="J212" s="27" t="s">
        <v>1416</v>
      </c>
      <c r="K212" s="30" t="s">
        <v>522</v>
      </c>
      <c r="L212" s="191">
        <v>20</v>
      </c>
      <c r="M212" s="30">
        <v>13</v>
      </c>
      <c r="N212" s="34">
        <v>679</v>
      </c>
      <c r="O212" s="34"/>
      <c r="P212" s="153">
        <v>113686.64</v>
      </c>
      <c r="Q212" s="192">
        <v>30</v>
      </c>
      <c r="R212" s="30" t="s">
        <v>1452</v>
      </c>
      <c r="S212" s="30" t="s">
        <v>1463</v>
      </c>
      <c r="T212" s="30" t="s">
        <v>528</v>
      </c>
      <c r="U212" s="39">
        <v>45835</v>
      </c>
      <c r="V212" s="39" t="s">
        <v>1980</v>
      </c>
      <c r="W212" s="39" t="s">
        <v>1985</v>
      </c>
      <c r="X212" s="193"/>
    </row>
    <row r="213" spans="1:24" ht="20.100000000000001" customHeight="1" x14ac:dyDescent="0.3">
      <c r="A213" s="50">
        <v>211</v>
      </c>
      <c r="B213" s="191" t="s">
        <v>1264</v>
      </c>
      <c r="C213" s="191" t="s">
        <v>1469</v>
      </c>
      <c r="D213" s="191" t="s">
        <v>1207</v>
      </c>
      <c r="E213" s="56" t="s">
        <v>1414</v>
      </c>
      <c r="F213" s="46" t="s">
        <v>1417</v>
      </c>
      <c r="G213" s="30" t="s">
        <v>1758</v>
      </c>
      <c r="H213" s="30" t="s">
        <v>2410</v>
      </c>
      <c r="I213" s="30" t="s">
        <v>1420</v>
      </c>
      <c r="J213" s="27" t="s">
        <v>1416</v>
      </c>
      <c r="K213" s="30" t="s">
        <v>522</v>
      </c>
      <c r="L213" s="191">
        <v>20</v>
      </c>
      <c r="M213" s="30">
        <v>14</v>
      </c>
      <c r="N213" s="34">
        <v>660</v>
      </c>
      <c r="O213" s="34"/>
      <c r="P213" s="153">
        <v>111592.71980000001</v>
      </c>
      <c r="Q213" s="192"/>
      <c r="R213" s="30" t="s">
        <v>1451</v>
      </c>
      <c r="S213" s="30" t="s">
        <v>1464</v>
      </c>
      <c r="T213" s="30" t="s">
        <v>528</v>
      </c>
      <c r="U213" s="39">
        <v>45835</v>
      </c>
      <c r="V213" s="39" t="s">
        <v>1980</v>
      </c>
      <c r="W213" s="39" t="s">
        <v>1985</v>
      </c>
      <c r="X213" s="193"/>
    </row>
    <row r="214" spans="1:24" ht="20.100000000000001" customHeight="1" x14ac:dyDescent="0.3">
      <c r="A214" s="50">
        <v>212</v>
      </c>
      <c r="B214" s="191" t="s">
        <v>1264</v>
      </c>
      <c r="C214" s="191" t="s">
        <v>1469</v>
      </c>
      <c r="D214" s="191" t="s">
        <v>1207</v>
      </c>
      <c r="E214" s="56" t="s">
        <v>1414</v>
      </c>
      <c r="F214" s="46" t="s">
        <v>1418</v>
      </c>
      <c r="G214" s="30" t="s">
        <v>1759</v>
      </c>
      <c r="H214" s="30" t="s">
        <v>2411</v>
      </c>
      <c r="I214" s="30" t="s">
        <v>1420</v>
      </c>
      <c r="J214" s="27" t="s">
        <v>1416</v>
      </c>
      <c r="K214" s="30" t="s">
        <v>522</v>
      </c>
      <c r="L214" s="191">
        <v>19</v>
      </c>
      <c r="M214" s="30">
        <v>8</v>
      </c>
      <c r="N214" s="34">
        <v>310</v>
      </c>
      <c r="O214" s="34"/>
      <c r="P214" s="153">
        <v>53879.051599999999</v>
      </c>
      <c r="Q214" s="192">
        <v>14</v>
      </c>
      <c r="R214" s="30" t="s">
        <v>1489</v>
      </c>
      <c r="S214" s="30" t="s">
        <v>1490</v>
      </c>
      <c r="T214" s="30" t="s">
        <v>528</v>
      </c>
      <c r="U214" s="39">
        <v>45835</v>
      </c>
      <c r="V214" s="39" t="s">
        <v>1980</v>
      </c>
      <c r="W214" s="39" t="s">
        <v>1985</v>
      </c>
      <c r="X214" s="193"/>
    </row>
    <row r="215" spans="1:24" ht="20.100000000000001" customHeight="1" x14ac:dyDescent="0.3">
      <c r="A215" s="50">
        <v>213</v>
      </c>
      <c r="B215" s="191" t="s">
        <v>1264</v>
      </c>
      <c r="C215" s="191" t="s">
        <v>1469</v>
      </c>
      <c r="D215" s="191" t="s">
        <v>1207</v>
      </c>
      <c r="E215" s="56" t="s">
        <v>1414</v>
      </c>
      <c r="F215" s="46" t="s">
        <v>1419</v>
      </c>
      <c r="G215" s="30" t="s">
        <v>1760</v>
      </c>
      <c r="H215" s="30" t="s">
        <v>2412</v>
      </c>
      <c r="I215" s="30" t="s">
        <v>1420</v>
      </c>
      <c r="J215" s="27" t="s">
        <v>1416</v>
      </c>
      <c r="K215" s="30" t="s">
        <v>522</v>
      </c>
      <c r="L215" s="191">
        <v>20</v>
      </c>
      <c r="M215" s="30">
        <v>9</v>
      </c>
      <c r="N215" s="34">
        <v>414</v>
      </c>
      <c r="O215" s="34"/>
      <c r="P215" s="153">
        <v>68101.334700000007</v>
      </c>
      <c r="Q215" s="192">
        <v>17</v>
      </c>
      <c r="R215" s="30" t="s">
        <v>1491</v>
      </c>
      <c r="S215" s="30" t="s">
        <v>1492</v>
      </c>
      <c r="T215" s="30" t="s">
        <v>528</v>
      </c>
      <c r="U215" s="39">
        <v>45835</v>
      </c>
      <c r="V215" s="39" t="s">
        <v>1980</v>
      </c>
      <c r="W215" s="39" t="s">
        <v>1985</v>
      </c>
      <c r="X215" s="193"/>
    </row>
    <row r="216" spans="1:24" ht="20.100000000000001" customHeight="1" x14ac:dyDescent="0.3">
      <c r="A216" s="50">
        <v>214</v>
      </c>
      <c r="B216" s="191" t="s">
        <v>1264</v>
      </c>
      <c r="C216" s="191" t="s">
        <v>1469</v>
      </c>
      <c r="D216" s="191" t="s">
        <v>1207</v>
      </c>
      <c r="E216" s="56" t="s">
        <v>1445</v>
      </c>
      <c r="F216" s="46" t="s">
        <v>1446</v>
      </c>
      <c r="G216" s="30" t="s">
        <v>1761</v>
      </c>
      <c r="H216" s="30" t="s">
        <v>2413</v>
      </c>
      <c r="I216" s="30" t="s">
        <v>1448</v>
      </c>
      <c r="J216" s="27" t="s">
        <v>1449</v>
      </c>
      <c r="K216" s="30" t="s">
        <v>1450</v>
      </c>
      <c r="L216" s="191">
        <v>20</v>
      </c>
      <c r="M216" s="30">
        <v>9</v>
      </c>
      <c r="N216" s="34">
        <v>640</v>
      </c>
      <c r="O216" s="34"/>
      <c r="P216" s="153">
        <v>130869.8985</v>
      </c>
      <c r="Q216" s="192">
        <v>26</v>
      </c>
      <c r="R216" s="30" t="s">
        <v>1457</v>
      </c>
      <c r="S216" s="30" t="s">
        <v>1458</v>
      </c>
      <c r="T216" s="30" t="s">
        <v>2461</v>
      </c>
      <c r="U216" s="39">
        <v>45863</v>
      </c>
      <c r="V216" s="39" t="s">
        <v>1980</v>
      </c>
      <c r="W216" s="39" t="s">
        <v>1985</v>
      </c>
      <c r="X216" s="193"/>
    </row>
    <row r="217" spans="1:24" ht="20.100000000000001" customHeight="1" x14ac:dyDescent="0.3">
      <c r="A217" s="50">
        <v>215</v>
      </c>
      <c r="B217" s="191" t="s">
        <v>1264</v>
      </c>
      <c r="C217" s="191" t="s">
        <v>1469</v>
      </c>
      <c r="D217" s="191" t="s">
        <v>1207</v>
      </c>
      <c r="E217" s="56" t="s">
        <v>1445</v>
      </c>
      <c r="F217" s="46" t="s">
        <v>1447</v>
      </c>
      <c r="G217" s="30" t="s">
        <v>1762</v>
      </c>
      <c r="H217" s="30" t="s">
        <v>2414</v>
      </c>
      <c r="I217" s="30" t="s">
        <v>1448</v>
      </c>
      <c r="J217" s="27" t="s">
        <v>1449</v>
      </c>
      <c r="K217" s="30" t="s">
        <v>1450</v>
      </c>
      <c r="L217" s="191">
        <v>12</v>
      </c>
      <c r="M217" s="30">
        <v>10</v>
      </c>
      <c r="N217" s="34">
        <v>616</v>
      </c>
      <c r="O217" s="34"/>
      <c r="P217" s="153">
        <v>128951.5736</v>
      </c>
      <c r="Q217" s="192">
        <v>32</v>
      </c>
      <c r="R217" s="30" t="s">
        <v>1455</v>
      </c>
      <c r="S217" s="30" t="s">
        <v>1498</v>
      </c>
      <c r="T217" s="30" t="s">
        <v>1456</v>
      </c>
      <c r="U217" s="39">
        <v>45863</v>
      </c>
      <c r="V217" s="39" t="s">
        <v>1980</v>
      </c>
      <c r="W217" s="39" t="s">
        <v>1985</v>
      </c>
      <c r="X217" s="193"/>
    </row>
    <row r="218" spans="1:24" ht="20.100000000000001" customHeight="1" x14ac:dyDescent="0.3">
      <c r="A218" s="50">
        <v>216</v>
      </c>
      <c r="B218" s="191" t="s">
        <v>1264</v>
      </c>
      <c r="C218" s="191" t="s">
        <v>1469</v>
      </c>
      <c r="D218" s="191" t="s">
        <v>1207</v>
      </c>
      <c r="E218" s="56" t="s">
        <v>94</v>
      </c>
      <c r="F218" s="46" t="s">
        <v>2004</v>
      </c>
      <c r="G218" s="30" t="s">
        <v>1763</v>
      </c>
      <c r="H218" s="30" t="s">
        <v>2415</v>
      </c>
      <c r="I218" s="30" t="s">
        <v>513</v>
      </c>
      <c r="J218" s="27" t="s">
        <v>30</v>
      </c>
      <c r="K218" s="30" t="s">
        <v>522</v>
      </c>
      <c r="L218" s="191">
        <v>20</v>
      </c>
      <c r="M218" s="30">
        <v>14</v>
      </c>
      <c r="N218" s="34">
        <v>1103</v>
      </c>
      <c r="O218" s="34"/>
      <c r="P218" s="153">
        <v>189534.86180000001</v>
      </c>
      <c r="Q218" s="192">
        <v>28</v>
      </c>
      <c r="R218" s="30" t="s">
        <v>1494</v>
      </c>
      <c r="S218" s="30" t="s">
        <v>1510</v>
      </c>
      <c r="T218" s="30" t="s">
        <v>528</v>
      </c>
      <c r="U218" s="39">
        <v>46049</v>
      </c>
      <c r="V218" s="39" t="s">
        <v>1980</v>
      </c>
      <c r="W218" s="39" t="s">
        <v>1985</v>
      </c>
      <c r="X218" s="193"/>
    </row>
    <row r="219" spans="1:24" s="138" customFormat="1" ht="20.100000000000001" customHeight="1" x14ac:dyDescent="0.3">
      <c r="A219" s="38">
        <v>217</v>
      </c>
      <c r="B219" s="192" t="s">
        <v>1264</v>
      </c>
      <c r="C219" s="192" t="s">
        <v>1469</v>
      </c>
      <c r="D219" s="192" t="s">
        <v>1207</v>
      </c>
      <c r="E219" s="56" t="s">
        <v>94</v>
      </c>
      <c r="F219" s="46" t="s">
        <v>2529</v>
      </c>
      <c r="G219" s="38" t="s">
        <v>2530</v>
      </c>
      <c r="H219" s="38" t="s">
        <v>2531</v>
      </c>
      <c r="I219" s="38" t="s">
        <v>513</v>
      </c>
      <c r="J219" s="26" t="s">
        <v>30</v>
      </c>
      <c r="K219" s="38" t="s">
        <v>522</v>
      </c>
      <c r="L219" s="192">
        <v>20</v>
      </c>
      <c r="M219" s="38">
        <v>11</v>
      </c>
      <c r="N219" s="95">
        <v>662</v>
      </c>
      <c r="O219" s="95"/>
      <c r="P219" s="156">
        <v>112834.2092</v>
      </c>
      <c r="Q219" s="192">
        <v>23</v>
      </c>
      <c r="R219" s="38" t="s">
        <v>2532</v>
      </c>
      <c r="S219" s="38"/>
      <c r="T219" s="38" t="s">
        <v>2533</v>
      </c>
      <c r="U219" s="61">
        <v>46232</v>
      </c>
      <c r="V219" s="61" t="s">
        <v>1980</v>
      </c>
      <c r="W219" s="61" t="s">
        <v>1985</v>
      </c>
      <c r="X219" s="194"/>
    </row>
    <row r="220" spans="1:24" ht="20.100000000000001" customHeight="1" x14ac:dyDescent="0.3">
      <c r="A220" s="50">
        <v>218</v>
      </c>
      <c r="B220" s="191" t="s">
        <v>1375</v>
      </c>
      <c r="C220" s="191" t="s">
        <v>1471</v>
      </c>
      <c r="D220" s="191" t="s">
        <v>173</v>
      </c>
      <c r="E220" s="24" t="s">
        <v>1218</v>
      </c>
      <c r="F220" s="46" t="s">
        <v>2005</v>
      </c>
      <c r="G220" s="27" t="s">
        <v>1676</v>
      </c>
      <c r="H220" s="27" t="s">
        <v>2416</v>
      </c>
      <c r="I220" s="27" t="s">
        <v>513</v>
      </c>
      <c r="J220" s="27" t="s">
        <v>30</v>
      </c>
      <c r="K220" s="27" t="s">
        <v>521</v>
      </c>
      <c r="L220" s="193">
        <v>15</v>
      </c>
      <c r="M220" s="27">
        <v>7</v>
      </c>
      <c r="N220" s="33">
        <v>558</v>
      </c>
      <c r="O220" s="33"/>
      <c r="P220" s="154">
        <v>59434.98</v>
      </c>
      <c r="Q220" s="194">
        <v>20</v>
      </c>
      <c r="R220" s="27" t="s">
        <v>824</v>
      </c>
      <c r="S220" s="27" t="s">
        <v>1096</v>
      </c>
      <c r="T220" s="27" t="s">
        <v>528</v>
      </c>
      <c r="U220" s="39">
        <v>35683</v>
      </c>
      <c r="V220" s="39" t="s">
        <v>1980</v>
      </c>
      <c r="W220" s="39" t="s">
        <v>1985</v>
      </c>
      <c r="X220" s="51"/>
    </row>
    <row r="221" spans="1:24" ht="20.100000000000001" customHeight="1" x14ac:dyDescent="0.3">
      <c r="A221" s="50">
        <v>219</v>
      </c>
      <c r="B221" s="191" t="s">
        <v>1375</v>
      </c>
      <c r="C221" s="191" t="s">
        <v>1471</v>
      </c>
      <c r="D221" s="191" t="s">
        <v>173</v>
      </c>
      <c r="E221" s="24" t="s">
        <v>1218</v>
      </c>
      <c r="F221" s="46" t="s">
        <v>402</v>
      </c>
      <c r="G221" s="30" t="s">
        <v>1677</v>
      </c>
      <c r="H221" s="30" t="s">
        <v>2417</v>
      </c>
      <c r="I221" s="30" t="s">
        <v>513</v>
      </c>
      <c r="J221" s="27" t="s">
        <v>30</v>
      </c>
      <c r="K221" s="30" t="s">
        <v>521</v>
      </c>
      <c r="L221" s="191">
        <v>15</v>
      </c>
      <c r="M221" s="30">
        <v>7</v>
      </c>
      <c r="N221" s="34">
        <v>618</v>
      </c>
      <c r="O221" s="34"/>
      <c r="P221" s="153">
        <v>73483.669800000003</v>
      </c>
      <c r="Q221" s="192">
        <v>21</v>
      </c>
      <c r="R221" s="30" t="s">
        <v>825</v>
      </c>
      <c r="S221" s="30" t="s">
        <v>1097</v>
      </c>
      <c r="T221" s="30" t="s">
        <v>528</v>
      </c>
      <c r="U221" s="39">
        <v>37305</v>
      </c>
      <c r="V221" s="39" t="s">
        <v>1980</v>
      </c>
      <c r="W221" s="39" t="s">
        <v>1985</v>
      </c>
      <c r="X221" s="51"/>
    </row>
    <row r="222" spans="1:24" ht="20.100000000000001" customHeight="1" x14ac:dyDescent="0.3">
      <c r="A222" s="50">
        <v>220</v>
      </c>
      <c r="B222" s="191" t="s">
        <v>1375</v>
      </c>
      <c r="C222" s="191" t="s">
        <v>1471</v>
      </c>
      <c r="D222" s="191" t="s">
        <v>173</v>
      </c>
      <c r="E222" s="24" t="s">
        <v>1218</v>
      </c>
      <c r="F222" s="46" t="s">
        <v>2006</v>
      </c>
      <c r="G222" s="30" t="s">
        <v>1678</v>
      </c>
      <c r="H222" s="30" t="s">
        <v>2418</v>
      </c>
      <c r="I222" s="30" t="s">
        <v>513</v>
      </c>
      <c r="J222" s="27" t="s">
        <v>30</v>
      </c>
      <c r="K222" s="30" t="s">
        <v>521</v>
      </c>
      <c r="L222" s="191">
        <v>11</v>
      </c>
      <c r="M222" s="30">
        <v>4</v>
      </c>
      <c r="N222" s="34">
        <v>278</v>
      </c>
      <c r="O222" s="34"/>
      <c r="P222" s="153">
        <v>30227.963</v>
      </c>
      <c r="Q222" s="192">
        <v>13</v>
      </c>
      <c r="R222" s="30" t="s">
        <v>826</v>
      </c>
      <c r="S222" s="30" t="s">
        <v>1098</v>
      </c>
      <c r="T222" s="30" t="s">
        <v>528</v>
      </c>
      <c r="U222" s="39">
        <v>38342</v>
      </c>
      <c r="V222" s="39" t="s">
        <v>1985</v>
      </c>
      <c r="W222" s="39" t="s">
        <v>1985</v>
      </c>
      <c r="X222" s="51"/>
    </row>
    <row r="223" spans="1:24" ht="20.100000000000001" customHeight="1" x14ac:dyDescent="0.3">
      <c r="A223" s="50">
        <v>221</v>
      </c>
      <c r="B223" s="191" t="s">
        <v>1375</v>
      </c>
      <c r="C223" s="191" t="s">
        <v>1471</v>
      </c>
      <c r="D223" s="191" t="s">
        <v>173</v>
      </c>
      <c r="E223" s="24" t="s">
        <v>1218</v>
      </c>
      <c r="F223" s="123" t="s">
        <v>403</v>
      </c>
      <c r="G223" s="30" t="s">
        <v>1679</v>
      </c>
      <c r="H223" s="30" t="s">
        <v>2419</v>
      </c>
      <c r="I223" s="30" t="s">
        <v>513</v>
      </c>
      <c r="J223" s="27" t="s">
        <v>30</v>
      </c>
      <c r="K223" s="30" t="s">
        <v>521</v>
      </c>
      <c r="L223" s="191">
        <v>15</v>
      </c>
      <c r="M223" s="30">
        <v>10</v>
      </c>
      <c r="N223" s="34">
        <v>518</v>
      </c>
      <c r="O223" s="34"/>
      <c r="P223" s="153">
        <v>76905.928899999999</v>
      </c>
      <c r="Q223" s="192">
        <v>19</v>
      </c>
      <c r="R223" s="30" t="s">
        <v>827</v>
      </c>
      <c r="S223" s="30" t="s">
        <v>1099</v>
      </c>
      <c r="T223" s="30" t="s">
        <v>528</v>
      </c>
      <c r="U223" s="39">
        <v>38960</v>
      </c>
      <c r="V223" s="39" t="s">
        <v>1980</v>
      </c>
      <c r="W223" s="39" t="s">
        <v>1983</v>
      </c>
      <c r="X223" s="51"/>
    </row>
    <row r="224" spans="1:24" ht="20.100000000000001" customHeight="1" x14ac:dyDescent="0.3">
      <c r="A224" s="50">
        <v>222</v>
      </c>
      <c r="B224" s="191" t="s">
        <v>1375</v>
      </c>
      <c r="C224" s="191" t="s">
        <v>1471</v>
      </c>
      <c r="D224" s="191" t="s">
        <v>173</v>
      </c>
      <c r="E224" s="24" t="s">
        <v>1218</v>
      </c>
      <c r="F224" s="46" t="s">
        <v>2007</v>
      </c>
      <c r="G224" s="30" t="s">
        <v>1680</v>
      </c>
      <c r="H224" s="30" t="s">
        <v>2420</v>
      </c>
      <c r="I224" s="30" t="s">
        <v>513</v>
      </c>
      <c r="J224" s="27" t="s">
        <v>30</v>
      </c>
      <c r="K224" s="30" t="s">
        <v>521</v>
      </c>
      <c r="L224" s="191">
        <v>15</v>
      </c>
      <c r="M224" s="30">
        <v>13</v>
      </c>
      <c r="N224" s="34">
        <v>708</v>
      </c>
      <c r="O224" s="34"/>
      <c r="P224" s="153">
        <v>111492.077</v>
      </c>
      <c r="Q224" s="192">
        <v>23</v>
      </c>
      <c r="R224" s="30" t="s">
        <v>828</v>
      </c>
      <c r="S224" s="30" t="s">
        <v>1100</v>
      </c>
      <c r="T224" s="30" t="s">
        <v>528</v>
      </c>
      <c r="U224" s="39">
        <v>38989</v>
      </c>
      <c r="V224" s="39" t="s">
        <v>1980</v>
      </c>
      <c r="W224" s="39" t="s">
        <v>1985</v>
      </c>
      <c r="X224" s="51"/>
    </row>
    <row r="225" spans="1:24" ht="20.100000000000001" customHeight="1" x14ac:dyDescent="0.3">
      <c r="A225" s="50">
        <v>223</v>
      </c>
      <c r="B225" s="191" t="s">
        <v>1375</v>
      </c>
      <c r="C225" s="191" t="s">
        <v>1471</v>
      </c>
      <c r="D225" s="191" t="s">
        <v>173</v>
      </c>
      <c r="E225" s="24" t="s">
        <v>1218</v>
      </c>
      <c r="F225" s="46" t="s">
        <v>2008</v>
      </c>
      <c r="G225" s="30" t="s">
        <v>1681</v>
      </c>
      <c r="H225" s="30" t="s">
        <v>2421</v>
      </c>
      <c r="I225" s="30" t="s">
        <v>513</v>
      </c>
      <c r="J225" s="27" t="s">
        <v>30</v>
      </c>
      <c r="K225" s="30" t="s">
        <v>521</v>
      </c>
      <c r="L225" s="191">
        <v>22</v>
      </c>
      <c r="M225" s="30">
        <v>8</v>
      </c>
      <c r="N225" s="34">
        <v>796</v>
      </c>
      <c r="O225" s="34"/>
      <c r="P225" s="153">
        <v>125859.68829999999</v>
      </c>
      <c r="Q225" s="192">
        <v>26</v>
      </c>
      <c r="R225" s="30" t="s">
        <v>829</v>
      </c>
      <c r="S225" s="30" t="s">
        <v>1101</v>
      </c>
      <c r="T225" s="30" t="s">
        <v>528</v>
      </c>
      <c r="U225" s="39">
        <v>43021</v>
      </c>
      <c r="V225" s="39" t="s">
        <v>1980</v>
      </c>
      <c r="W225" s="39" t="s">
        <v>1985</v>
      </c>
      <c r="X225" s="51"/>
    </row>
    <row r="226" spans="1:24" ht="20.100000000000001" customHeight="1" x14ac:dyDescent="0.3">
      <c r="A226" s="50">
        <v>224</v>
      </c>
      <c r="B226" s="191" t="s">
        <v>1375</v>
      </c>
      <c r="C226" s="191" t="s">
        <v>1471</v>
      </c>
      <c r="D226" s="191" t="s">
        <v>173</v>
      </c>
      <c r="E226" s="24" t="s">
        <v>1218</v>
      </c>
      <c r="F226" s="46" t="s">
        <v>2009</v>
      </c>
      <c r="G226" s="30" t="s">
        <v>1682</v>
      </c>
      <c r="H226" s="30" t="s">
        <v>2422</v>
      </c>
      <c r="I226" s="30" t="s">
        <v>513</v>
      </c>
      <c r="J226" s="27" t="s">
        <v>30</v>
      </c>
      <c r="K226" s="30" t="s">
        <v>522</v>
      </c>
      <c r="L226" s="191">
        <v>15</v>
      </c>
      <c r="M226" s="30">
        <v>12</v>
      </c>
      <c r="N226" s="34">
        <v>650</v>
      </c>
      <c r="O226" s="34"/>
      <c r="P226" s="153">
        <v>105798.917</v>
      </c>
      <c r="Q226" s="192">
        <v>25</v>
      </c>
      <c r="R226" s="30" t="s">
        <v>830</v>
      </c>
      <c r="S226" s="30" t="s">
        <v>1117</v>
      </c>
      <c r="T226" s="30" t="s">
        <v>528</v>
      </c>
      <c r="U226" s="39">
        <v>44988</v>
      </c>
      <c r="V226" s="39" t="s">
        <v>1980</v>
      </c>
      <c r="W226" s="39" t="s">
        <v>1985</v>
      </c>
      <c r="X226" s="51"/>
    </row>
    <row r="227" spans="1:24" ht="20.100000000000001" customHeight="1" x14ac:dyDescent="0.3">
      <c r="A227" s="50">
        <v>225</v>
      </c>
      <c r="B227" s="191" t="s">
        <v>1375</v>
      </c>
      <c r="C227" s="191" t="s">
        <v>1471</v>
      </c>
      <c r="D227" s="191" t="s">
        <v>173</v>
      </c>
      <c r="E227" s="24" t="s">
        <v>1218</v>
      </c>
      <c r="F227" s="46" t="s">
        <v>2010</v>
      </c>
      <c r="G227" s="30" t="s">
        <v>1683</v>
      </c>
      <c r="H227" s="30" t="s">
        <v>2423</v>
      </c>
      <c r="I227" s="30" t="s">
        <v>513</v>
      </c>
      <c r="J227" s="27" t="s">
        <v>30</v>
      </c>
      <c r="K227" s="30" t="s">
        <v>522</v>
      </c>
      <c r="L227" s="191">
        <v>15</v>
      </c>
      <c r="M227" s="30">
        <v>11</v>
      </c>
      <c r="N227" s="34">
        <v>650</v>
      </c>
      <c r="O227" s="34"/>
      <c r="P227" s="153">
        <v>105659.6471</v>
      </c>
      <c r="Q227" s="192">
        <v>24</v>
      </c>
      <c r="R227" s="30" t="s">
        <v>831</v>
      </c>
      <c r="S227" s="30" t="s">
        <v>1118</v>
      </c>
      <c r="T227" s="30" t="s">
        <v>528</v>
      </c>
      <c r="U227" s="39">
        <v>45036</v>
      </c>
      <c r="V227" s="39" t="s">
        <v>1980</v>
      </c>
      <c r="W227" s="39" t="s">
        <v>1985</v>
      </c>
      <c r="X227" s="51"/>
    </row>
    <row r="228" spans="1:24" ht="20.100000000000001" customHeight="1" x14ac:dyDescent="0.3">
      <c r="A228" s="50">
        <v>226</v>
      </c>
      <c r="B228" s="191" t="s">
        <v>1377</v>
      </c>
      <c r="C228" s="191" t="s">
        <v>1469</v>
      </c>
      <c r="D228" s="191" t="s">
        <v>180</v>
      </c>
      <c r="E228" s="56" t="s">
        <v>96</v>
      </c>
      <c r="F228" s="46" t="s">
        <v>404</v>
      </c>
      <c r="G228" s="30" t="s">
        <v>1764</v>
      </c>
      <c r="H228" s="30" t="s">
        <v>2424</v>
      </c>
      <c r="I228" s="30" t="s">
        <v>513</v>
      </c>
      <c r="J228" s="27" t="s">
        <v>30</v>
      </c>
      <c r="K228" s="30" t="s">
        <v>521</v>
      </c>
      <c r="L228" s="191">
        <v>15</v>
      </c>
      <c r="M228" s="30">
        <v>6</v>
      </c>
      <c r="N228" s="34">
        <v>470</v>
      </c>
      <c r="O228" s="34"/>
      <c r="P228" s="153">
        <v>54072.857799999998</v>
      </c>
      <c r="Q228" s="192">
        <v>17</v>
      </c>
      <c r="R228" s="30" t="s">
        <v>832</v>
      </c>
      <c r="S228" s="30" t="s">
        <v>1119</v>
      </c>
      <c r="T228" s="30" t="s">
        <v>528</v>
      </c>
      <c r="U228" s="39">
        <v>37914</v>
      </c>
      <c r="V228" s="39" t="s">
        <v>1980</v>
      </c>
      <c r="W228" s="39" t="s">
        <v>1985</v>
      </c>
      <c r="X228" s="51"/>
    </row>
    <row r="229" spans="1:24" ht="20.100000000000001" customHeight="1" x14ac:dyDescent="0.3">
      <c r="A229" s="50">
        <v>227</v>
      </c>
      <c r="B229" s="191" t="s">
        <v>1377</v>
      </c>
      <c r="C229" s="191" t="s">
        <v>1469</v>
      </c>
      <c r="D229" s="191" t="s">
        <v>180</v>
      </c>
      <c r="E229" s="56" t="s">
        <v>96</v>
      </c>
      <c r="F229" s="46" t="s">
        <v>2011</v>
      </c>
      <c r="G229" s="30" t="s">
        <v>1765</v>
      </c>
      <c r="H229" s="30" t="s">
        <v>2425</v>
      </c>
      <c r="I229" s="30" t="s">
        <v>513</v>
      </c>
      <c r="J229" s="27" t="s">
        <v>30</v>
      </c>
      <c r="K229" s="30" t="s">
        <v>522</v>
      </c>
      <c r="L229" s="191">
        <v>25</v>
      </c>
      <c r="M229" s="30">
        <v>10</v>
      </c>
      <c r="N229" s="34">
        <v>559</v>
      </c>
      <c r="O229" s="34"/>
      <c r="P229" s="153">
        <v>86489.179699999993</v>
      </c>
      <c r="Q229" s="192">
        <v>19</v>
      </c>
      <c r="R229" s="30" t="s">
        <v>833</v>
      </c>
      <c r="S229" s="30" t="s">
        <v>1120</v>
      </c>
      <c r="T229" s="30" t="s">
        <v>528</v>
      </c>
      <c r="U229" s="39">
        <v>42033</v>
      </c>
      <c r="V229" s="39" t="s">
        <v>1980</v>
      </c>
      <c r="W229" s="39" t="s">
        <v>1985</v>
      </c>
      <c r="X229" s="51"/>
    </row>
    <row r="230" spans="1:24" ht="20.100000000000001" customHeight="1" x14ac:dyDescent="0.3">
      <c r="A230" s="50">
        <v>228</v>
      </c>
      <c r="B230" s="191" t="s">
        <v>1377</v>
      </c>
      <c r="C230" s="191" t="s">
        <v>1469</v>
      </c>
      <c r="D230" s="191" t="s">
        <v>1219</v>
      </c>
      <c r="E230" s="56" t="s">
        <v>96</v>
      </c>
      <c r="F230" s="46" t="s">
        <v>2012</v>
      </c>
      <c r="G230" s="30" t="s">
        <v>1766</v>
      </c>
      <c r="H230" s="30" t="s">
        <v>2426</v>
      </c>
      <c r="I230" s="30" t="s">
        <v>513</v>
      </c>
      <c r="J230" s="27" t="s">
        <v>30</v>
      </c>
      <c r="K230" s="30" t="s">
        <v>522</v>
      </c>
      <c r="L230" s="191">
        <v>15</v>
      </c>
      <c r="M230" s="30">
        <v>12</v>
      </c>
      <c r="N230" s="34">
        <v>642</v>
      </c>
      <c r="O230" s="34"/>
      <c r="P230" s="153">
        <v>91929.536200000002</v>
      </c>
      <c r="Q230" s="192">
        <v>19</v>
      </c>
      <c r="R230" s="30" t="s">
        <v>834</v>
      </c>
      <c r="S230" s="30" t="s">
        <v>1115</v>
      </c>
      <c r="T230" s="30" t="s">
        <v>528</v>
      </c>
      <c r="U230" s="39">
        <v>42039</v>
      </c>
      <c r="V230" s="39" t="s">
        <v>1980</v>
      </c>
      <c r="W230" s="39" t="s">
        <v>1985</v>
      </c>
      <c r="X230" s="51"/>
    </row>
    <row r="231" spans="1:24" ht="20.100000000000001" customHeight="1" x14ac:dyDescent="0.3">
      <c r="A231" s="50">
        <v>229</v>
      </c>
      <c r="B231" s="191" t="s">
        <v>1377</v>
      </c>
      <c r="C231" s="191" t="s">
        <v>1469</v>
      </c>
      <c r="D231" s="191" t="s">
        <v>1219</v>
      </c>
      <c r="E231" s="56" t="s">
        <v>96</v>
      </c>
      <c r="F231" s="123" t="s">
        <v>406</v>
      </c>
      <c r="G231" s="30" t="s">
        <v>1767</v>
      </c>
      <c r="H231" s="30" t="s">
        <v>2427</v>
      </c>
      <c r="I231" s="30" t="s">
        <v>513</v>
      </c>
      <c r="J231" s="27" t="s">
        <v>30</v>
      </c>
      <c r="K231" s="30" t="s">
        <v>522</v>
      </c>
      <c r="L231" s="191">
        <v>25</v>
      </c>
      <c r="M231" s="30">
        <v>11</v>
      </c>
      <c r="N231" s="34">
        <v>999</v>
      </c>
      <c r="O231" s="34"/>
      <c r="P231" s="153">
        <v>151395.9448</v>
      </c>
      <c r="Q231" s="192">
        <v>24</v>
      </c>
      <c r="R231" s="30" t="s">
        <v>835</v>
      </c>
      <c r="S231" s="30" t="s">
        <v>1116</v>
      </c>
      <c r="T231" s="30" t="s">
        <v>528</v>
      </c>
      <c r="U231" s="39">
        <v>42405</v>
      </c>
      <c r="V231" s="39" t="s">
        <v>1980</v>
      </c>
      <c r="W231" s="39" t="s">
        <v>1985</v>
      </c>
      <c r="X231" s="51"/>
    </row>
    <row r="232" spans="1:24" ht="20.100000000000001" customHeight="1" x14ac:dyDescent="0.3">
      <c r="A232" s="50">
        <v>230</v>
      </c>
      <c r="B232" s="191" t="s">
        <v>1377</v>
      </c>
      <c r="C232" s="191" t="s">
        <v>1469</v>
      </c>
      <c r="D232" s="191" t="s">
        <v>1219</v>
      </c>
      <c r="E232" s="56" t="s">
        <v>96</v>
      </c>
      <c r="F232" s="46" t="s">
        <v>407</v>
      </c>
      <c r="G232" s="30" t="s">
        <v>1768</v>
      </c>
      <c r="H232" s="30" t="s">
        <v>2428</v>
      </c>
      <c r="I232" s="30" t="s">
        <v>513</v>
      </c>
      <c r="J232" s="27" t="s">
        <v>30</v>
      </c>
      <c r="K232" s="30" t="s">
        <v>522</v>
      </c>
      <c r="L232" s="191">
        <v>32</v>
      </c>
      <c r="M232" s="30">
        <v>4</v>
      </c>
      <c r="N232" s="34">
        <v>344</v>
      </c>
      <c r="O232" s="34"/>
      <c r="P232" s="153">
        <v>52525.961199999998</v>
      </c>
      <c r="Q232" s="192">
        <v>6</v>
      </c>
      <c r="R232" s="30" t="s">
        <v>836</v>
      </c>
      <c r="S232" s="30" t="s">
        <v>1114</v>
      </c>
      <c r="T232" s="30" t="s">
        <v>528</v>
      </c>
      <c r="U232" s="39">
        <v>42571</v>
      </c>
      <c r="V232" s="39" t="s">
        <v>1980</v>
      </c>
      <c r="W232" s="39" t="s">
        <v>1983</v>
      </c>
      <c r="X232" s="51"/>
    </row>
    <row r="233" spans="1:24" ht="20.100000000000001" customHeight="1" x14ac:dyDescent="0.3">
      <c r="A233" s="50">
        <v>231</v>
      </c>
      <c r="B233" s="191" t="s">
        <v>1377</v>
      </c>
      <c r="C233" s="191" t="s">
        <v>1469</v>
      </c>
      <c r="D233" s="191" t="s">
        <v>1219</v>
      </c>
      <c r="E233" s="56" t="s">
        <v>96</v>
      </c>
      <c r="F233" s="46" t="s">
        <v>408</v>
      </c>
      <c r="G233" s="30" t="s">
        <v>1769</v>
      </c>
      <c r="H233" s="30" t="s">
        <v>2429</v>
      </c>
      <c r="I233" s="30" t="s">
        <v>513</v>
      </c>
      <c r="J233" s="27" t="s">
        <v>30</v>
      </c>
      <c r="K233" s="30" t="s">
        <v>522</v>
      </c>
      <c r="L233" s="191">
        <v>25</v>
      </c>
      <c r="M233" s="30">
        <v>18</v>
      </c>
      <c r="N233" s="34">
        <v>1316</v>
      </c>
      <c r="O233" s="34"/>
      <c r="P233" s="153">
        <v>198695.75020000001</v>
      </c>
      <c r="Q233" s="192">
        <v>37</v>
      </c>
      <c r="R233" s="30" t="s">
        <v>837</v>
      </c>
      <c r="S233" s="30" t="s">
        <v>1113</v>
      </c>
      <c r="T233" s="30" t="s">
        <v>528</v>
      </c>
      <c r="U233" s="39">
        <v>42800</v>
      </c>
      <c r="V233" s="39" t="s">
        <v>1980</v>
      </c>
      <c r="W233" s="39" t="s">
        <v>1985</v>
      </c>
      <c r="X233" s="51"/>
    </row>
    <row r="234" spans="1:24" ht="20.100000000000001" customHeight="1" x14ac:dyDescent="0.3">
      <c r="A234" s="50">
        <v>232</v>
      </c>
      <c r="B234" s="191" t="s">
        <v>1377</v>
      </c>
      <c r="C234" s="191" t="s">
        <v>1469</v>
      </c>
      <c r="D234" s="191" t="s">
        <v>1219</v>
      </c>
      <c r="E234" s="56" t="s">
        <v>96</v>
      </c>
      <c r="F234" s="46" t="s">
        <v>409</v>
      </c>
      <c r="G234" s="30" t="s">
        <v>1770</v>
      </c>
      <c r="H234" s="30" t="s">
        <v>2430</v>
      </c>
      <c r="I234" s="30" t="s">
        <v>513</v>
      </c>
      <c r="J234" s="27" t="s">
        <v>30</v>
      </c>
      <c r="K234" s="30" t="s">
        <v>522</v>
      </c>
      <c r="L234" s="191">
        <v>25</v>
      </c>
      <c r="M234" s="30">
        <v>10</v>
      </c>
      <c r="N234" s="34">
        <v>832</v>
      </c>
      <c r="O234" s="34"/>
      <c r="P234" s="153">
        <v>130415.5065</v>
      </c>
      <c r="Q234" s="192">
        <v>23</v>
      </c>
      <c r="R234" s="30" t="s">
        <v>838</v>
      </c>
      <c r="S234" s="30" t="s">
        <v>1112</v>
      </c>
      <c r="T234" s="30" t="s">
        <v>528</v>
      </c>
      <c r="U234" s="39">
        <v>42909</v>
      </c>
      <c r="V234" s="39" t="s">
        <v>1980</v>
      </c>
      <c r="W234" s="39" t="s">
        <v>1985</v>
      </c>
      <c r="X234" s="51"/>
    </row>
    <row r="235" spans="1:24" ht="20.100000000000001" customHeight="1" x14ac:dyDescent="0.3">
      <c r="A235" s="50">
        <v>233</v>
      </c>
      <c r="B235" s="191" t="s">
        <v>1377</v>
      </c>
      <c r="C235" s="191" t="s">
        <v>1469</v>
      </c>
      <c r="D235" s="191" t="s">
        <v>1219</v>
      </c>
      <c r="E235" s="56" t="s">
        <v>96</v>
      </c>
      <c r="F235" s="46" t="s">
        <v>410</v>
      </c>
      <c r="G235" s="30" t="s">
        <v>1771</v>
      </c>
      <c r="H235" s="30" t="s">
        <v>2431</v>
      </c>
      <c r="I235" s="30" t="s">
        <v>513</v>
      </c>
      <c r="J235" s="27" t="s">
        <v>30</v>
      </c>
      <c r="K235" s="30" t="s">
        <v>522</v>
      </c>
      <c r="L235" s="191">
        <v>30</v>
      </c>
      <c r="M235" s="30">
        <v>9</v>
      </c>
      <c r="N235" s="34">
        <v>1005</v>
      </c>
      <c r="O235" s="34"/>
      <c r="P235" s="153">
        <v>139889.73000000001</v>
      </c>
      <c r="Q235" s="192">
        <v>21</v>
      </c>
      <c r="R235" s="30" t="s">
        <v>839</v>
      </c>
      <c r="S235" s="30" t="s">
        <v>1111</v>
      </c>
      <c r="T235" s="30" t="s">
        <v>528</v>
      </c>
      <c r="U235" s="39">
        <v>42916</v>
      </c>
      <c r="V235" s="39" t="s">
        <v>1980</v>
      </c>
      <c r="W235" s="39" t="s">
        <v>1985</v>
      </c>
      <c r="X235" s="51"/>
    </row>
    <row r="236" spans="1:24" ht="20.100000000000001" customHeight="1" x14ac:dyDescent="0.3">
      <c r="A236" s="50">
        <v>234</v>
      </c>
      <c r="B236" s="191" t="s">
        <v>1377</v>
      </c>
      <c r="C236" s="191" t="s">
        <v>1469</v>
      </c>
      <c r="D236" s="191" t="s">
        <v>1219</v>
      </c>
      <c r="E236" s="56" t="s">
        <v>96</v>
      </c>
      <c r="F236" s="46" t="s">
        <v>411</v>
      </c>
      <c r="G236" s="30" t="s">
        <v>1772</v>
      </c>
      <c r="H236" s="30" t="s">
        <v>2432</v>
      </c>
      <c r="I236" s="30" t="s">
        <v>513</v>
      </c>
      <c r="J236" s="27" t="s">
        <v>30</v>
      </c>
      <c r="K236" s="30" t="s">
        <v>522</v>
      </c>
      <c r="L236" s="191">
        <v>25</v>
      </c>
      <c r="M236" s="30">
        <v>5</v>
      </c>
      <c r="N236" s="34">
        <v>451</v>
      </c>
      <c r="O236" s="34"/>
      <c r="P236" s="153">
        <v>80507.708199999994</v>
      </c>
      <c r="Q236" s="192">
        <v>10</v>
      </c>
      <c r="R236" s="30" t="s">
        <v>840</v>
      </c>
      <c r="S236" s="30" t="s">
        <v>1110</v>
      </c>
      <c r="T236" s="30" t="s">
        <v>528</v>
      </c>
      <c r="U236" s="39">
        <v>43005</v>
      </c>
      <c r="V236" s="39" t="s">
        <v>1980</v>
      </c>
      <c r="W236" s="39" t="s">
        <v>1983</v>
      </c>
      <c r="X236" s="51"/>
    </row>
    <row r="237" spans="1:24" ht="20.100000000000001" customHeight="1" x14ac:dyDescent="0.3">
      <c r="A237" s="50">
        <v>235</v>
      </c>
      <c r="B237" s="191" t="s">
        <v>1377</v>
      </c>
      <c r="C237" s="191" t="s">
        <v>1469</v>
      </c>
      <c r="D237" s="191" t="s">
        <v>1219</v>
      </c>
      <c r="E237" s="56" t="s">
        <v>96</v>
      </c>
      <c r="F237" s="46" t="s">
        <v>1481</v>
      </c>
      <c r="G237" s="30" t="s">
        <v>1773</v>
      </c>
      <c r="H237" s="30" t="s">
        <v>2433</v>
      </c>
      <c r="I237" s="30" t="s">
        <v>513</v>
      </c>
      <c r="J237" s="27" t="s">
        <v>30</v>
      </c>
      <c r="K237" s="30" t="s">
        <v>522</v>
      </c>
      <c r="L237" s="191">
        <v>20</v>
      </c>
      <c r="M237" s="30">
        <v>6</v>
      </c>
      <c r="N237" s="34">
        <v>434</v>
      </c>
      <c r="O237" s="34"/>
      <c r="P237" s="153">
        <v>64488.135999999999</v>
      </c>
      <c r="Q237" s="192">
        <v>24</v>
      </c>
      <c r="R237" s="30" t="s">
        <v>841</v>
      </c>
      <c r="S237" s="30" t="s">
        <v>1109</v>
      </c>
      <c r="T237" s="30" t="s">
        <v>528</v>
      </c>
      <c r="U237" s="39">
        <v>43297</v>
      </c>
      <c r="V237" s="39" t="s">
        <v>1980</v>
      </c>
      <c r="W237" s="39" t="s">
        <v>1985</v>
      </c>
      <c r="X237" s="51"/>
    </row>
    <row r="238" spans="1:24" ht="20.100000000000001" customHeight="1" x14ac:dyDescent="0.3">
      <c r="A238" s="50">
        <v>236</v>
      </c>
      <c r="B238" s="191" t="s">
        <v>1377</v>
      </c>
      <c r="C238" s="191" t="s">
        <v>1469</v>
      </c>
      <c r="D238" s="191" t="s">
        <v>1219</v>
      </c>
      <c r="E238" s="56" t="s">
        <v>96</v>
      </c>
      <c r="F238" s="46" t="s">
        <v>412</v>
      </c>
      <c r="G238" s="30" t="s">
        <v>1774</v>
      </c>
      <c r="H238" s="30" t="s">
        <v>2434</v>
      </c>
      <c r="I238" s="30" t="s">
        <v>513</v>
      </c>
      <c r="J238" s="27" t="s">
        <v>30</v>
      </c>
      <c r="K238" s="30" t="s">
        <v>522</v>
      </c>
      <c r="L238" s="191">
        <v>15</v>
      </c>
      <c r="M238" s="30">
        <v>19</v>
      </c>
      <c r="N238" s="34">
        <v>979</v>
      </c>
      <c r="O238" s="34"/>
      <c r="P238" s="153">
        <v>193967.80179999999</v>
      </c>
      <c r="Q238" s="192">
        <v>35</v>
      </c>
      <c r="R238" s="30" t="s">
        <v>842</v>
      </c>
      <c r="S238" s="30" t="s">
        <v>1108</v>
      </c>
      <c r="T238" s="30" t="s">
        <v>528</v>
      </c>
      <c r="U238" s="39">
        <v>43311</v>
      </c>
      <c r="V238" s="39" t="s">
        <v>1980</v>
      </c>
      <c r="W238" s="39" t="s">
        <v>1985</v>
      </c>
      <c r="X238" s="51"/>
    </row>
    <row r="239" spans="1:24" ht="20.100000000000001" customHeight="1" x14ac:dyDescent="0.3">
      <c r="A239" s="50">
        <v>237</v>
      </c>
      <c r="B239" s="191" t="s">
        <v>1377</v>
      </c>
      <c r="C239" s="191" t="s">
        <v>1469</v>
      </c>
      <c r="D239" s="191" t="s">
        <v>1219</v>
      </c>
      <c r="E239" s="56" t="s">
        <v>96</v>
      </c>
      <c r="F239" s="46" t="s">
        <v>413</v>
      </c>
      <c r="G239" s="30" t="s">
        <v>1775</v>
      </c>
      <c r="H239" s="30" t="s">
        <v>2435</v>
      </c>
      <c r="I239" s="30" t="s">
        <v>513</v>
      </c>
      <c r="J239" s="27" t="s">
        <v>30</v>
      </c>
      <c r="K239" s="30" t="s">
        <v>522</v>
      </c>
      <c r="L239" s="191">
        <v>20</v>
      </c>
      <c r="M239" s="30">
        <v>10</v>
      </c>
      <c r="N239" s="34">
        <v>913</v>
      </c>
      <c r="O239" s="34"/>
      <c r="P239" s="153">
        <v>136483.76999999999</v>
      </c>
      <c r="Q239" s="192">
        <v>25</v>
      </c>
      <c r="R239" s="30" t="s">
        <v>843</v>
      </c>
      <c r="S239" s="30" t="s">
        <v>1107</v>
      </c>
      <c r="T239" s="30" t="s">
        <v>528</v>
      </c>
      <c r="U239" s="39">
        <v>43115</v>
      </c>
      <c r="V239" s="39" t="s">
        <v>1980</v>
      </c>
      <c r="W239" s="39" t="s">
        <v>1985</v>
      </c>
      <c r="X239" s="51"/>
    </row>
    <row r="240" spans="1:24" ht="20.100000000000001" customHeight="1" x14ac:dyDescent="0.3">
      <c r="A240" s="50">
        <v>238</v>
      </c>
      <c r="B240" s="191" t="s">
        <v>1377</v>
      </c>
      <c r="C240" s="191" t="s">
        <v>1469</v>
      </c>
      <c r="D240" s="191" t="s">
        <v>1219</v>
      </c>
      <c r="E240" s="56" t="s">
        <v>96</v>
      </c>
      <c r="F240" s="46" t="s">
        <v>2013</v>
      </c>
      <c r="G240" s="30" t="s">
        <v>1776</v>
      </c>
      <c r="H240" s="30" t="s">
        <v>2436</v>
      </c>
      <c r="I240" s="30" t="s">
        <v>513</v>
      </c>
      <c r="J240" s="27" t="s">
        <v>30</v>
      </c>
      <c r="K240" s="30" t="s">
        <v>522</v>
      </c>
      <c r="L240" s="191">
        <v>4</v>
      </c>
      <c r="M240" s="30">
        <v>10</v>
      </c>
      <c r="N240" s="34">
        <v>162</v>
      </c>
      <c r="O240" s="34"/>
      <c r="P240" s="153">
        <v>31658.120999999999</v>
      </c>
      <c r="Q240" s="192">
        <v>44</v>
      </c>
      <c r="R240" s="30" t="s">
        <v>844</v>
      </c>
      <c r="S240" s="30" t="s">
        <v>1106</v>
      </c>
      <c r="T240" s="30" t="s">
        <v>528</v>
      </c>
      <c r="U240" s="39">
        <v>43738</v>
      </c>
      <c r="V240" s="39" t="s">
        <v>1980</v>
      </c>
      <c r="W240" s="39" t="s">
        <v>1983</v>
      </c>
      <c r="X240" s="51"/>
    </row>
    <row r="241" spans="1:24" ht="20.100000000000001" customHeight="1" x14ac:dyDescent="0.3">
      <c r="A241" s="50">
        <v>239</v>
      </c>
      <c r="B241" s="191" t="s">
        <v>1377</v>
      </c>
      <c r="C241" s="191" t="s">
        <v>1469</v>
      </c>
      <c r="D241" s="191" t="s">
        <v>1219</v>
      </c>
      <c r="E241" s="56" t="s">
        <v>96</v>
      </c>
      <c r="F241" s="123" t="s">
        <v>415</v>
      </c>
      <c r="G241" s="30" t="s">
        <v>1777</v>
      </c>
      <c r="H241" s="30" t="s">
        <v>2020</v>
      </c>
      <c r="I241" s="30" t="s">
        <v>513</v>
      </c>
      <c r="J241" s="27" t="s">
        <v>30</v>
      </c>
      <c r="K241" s="30" t="s">
        <v>522</v>
      </c>
      <c r="L241" s="191">
        <v>20</v>
      </c>
      <c r="M241" s="30">
        <v>10</v>
      </c>
      <c r="N241" s="34">
        <v>806</v>
      </c>
      <c r="O241" s="34"/>
      <c r="P241" s="153">
        <v>104168.61</v>
      </c>
      <c r="Q241" s="192">
        <v>24</v>
      </c>
      <c r="R241" s="30" t="s">
        <v>818</v>
      </c>
      <c r="S241" s="30" t="s">
        <v>1105</v>
      </c>
      <c r="T241" s="30" t="s">
        <v>528</v>
      </c>
      <c r="U241" s="39">
        <v>43672</v>
      </c>
      <c r="V241" s="39" t="s">
        <v>1980</v>
      </c>
      <c r="W241" s="39" t="s">
        <v>1985</v>
      </c>
      <c r="X241" s="51"/>
    </row>
    <row r="242" spans="1:24" ht="20.100000000000001" customHeight="1" x14ac:dyDescent="0.3">
      <c r="A242" s="50">
        <v>240</v>
      </c>
      <c r="B242" s="191" t="s">
        <v>1377</v>
      </c>
      <c r="C242" s="191" t="s">
        <v>1469</v>
      </c>
      <c r="D242" s="191" t="s">
        <v>1219</v>
      </c>
      <c r="E242" s="56" t="s">
        <v>96</v>
      </c>
      <c r="F242" s="46" t="s">
        <v>416</v>
      </c>
      <c r="G242" s="30" t="s">
        <v>1778</v>
      </c>
      <c r="H242" s="30" t="s">
        <v>2021</v>
      </c>
      <c r="I242" s="30" t="s">
        <v>513</v>
      </c>
      <c r="J242" s="27" t="s">
        <v>525</v>
      </c>
      <c r="K242" s="30" t="s">
        <v>522</v>
      </c>
      <c r="L242" s="191">
        <v>37</v>
      </c>
      <c r="M242" s="30">
        <v>2</v>
      </c>
      <c r="N242" s="34">
        <v>196</v>
      </c>
      <c r="O242" s="34"/>
      <c r="P242" s="153">
        <v>36342.841399999998</v>
      </c>
      <c r="Q242" s="192">
        <v>8</v>
      </c>
      <c r="R242" s="30" t="s">
        <v>819</v>
      </c>
      <c r="S242" s="30" t="s">
        <v>1104</v>
      </c>
      <c r="T242" s="30" t="s">
        <v>528</v>
      </c>
      <c r="U242" s="39">
        <v>44125</v>
      </c>
      <c r="V242" s="39" t="s">
        <v>1980</v>
      </c>
      <c r="W242" s="39" t="s">
        <v>1983</v>
      </c>
      <c r="X242" s="51" t="s">
        <v>1398</v>
      </c>
    </row>
    <row r="243" spans="1:24" ht="20.100000000000001" customHeight="1" x14ac:dyDescent="0.3">
      <c r="A243" s="50">
        <v>241</v>
      </c>
      <c r="B243" s="191" t="s">
        <v>1377</v>
      </c>
      <c r="C243" s="191" t="s">
        <v>1469</v>
      </c>
      <c r="D243" s="191" t="s">
        <v>1219</v>
      </c>
      <c r="E243" s="56" t="s">
        <v>96</v>
      </c>
      <c r="F243" s="46" t="s">
        <v>417</v>
      </c>
      <c r="G243" s="30" t="s">
        <v>1779</v>
      </c>
      <c r="H243" s="30" t="s">
        <v>2022</v>
      </c>
      <c r="I243" s="30" t="s">
        <v>513</v>
      </c>
      <c r="J243" s="27" t="s">
        <v>525</v>
      </c>
      <c r="K243" s="30" t="s">
        <v>522</v>
      </c>
      <c r="L243" s="191">
        <v>38</v>
      </c>
      <c r="M243" s="30">
        <v>5</v>
      </c>
      <c r="N243" s="34">
        <v>443</v>
      </c>
      <c r="O243" s="34"/>
      <c r="P243" s="153">
        <v>81758.507400000002</v>
      </c>
      <c r="Q243" s="192">
        <v>30</v>
      </c>
      <c r="R243" s="30" t="s">
        <v>820</v>
      </c>
      <c r="S243" s="30" t="s">
        <v>1103</v>
      </c>
      <c r="T243" s="30" t="s">
        <v>528</v>
      </c>
      <c r="U243" s="39">
        <v>44188</v>
      </c>
      <c r="V243" s="39" t="s">
        <v>1980</v>
      </c>
      <c r="W243" s="39" t="s">
        <v>1985</v>
      </c>
      <c r="X243" s="51"/>
    </row>
    <row r="244" spans="1:24" ht="20.100000000000001" customHeight="1" x14ac:dyDescent="0.3">
      <c r="A244" s="50">
        <v>242</v>
      </c>
      <c r="B244" s="191" t="s">
        <v>1377</v>
      </c>
      <c r="C244" s="191" t="s">
        <v>1469</v>
      </c>
      <c r="D244" s="191" t="s">
        <v>1219</v>
      </c>
      <c r="E244" s="56" t="s">
        <v>96</v>
      </c>
      <c r="F244" s="46" t="s">
        <v>418</v>
      </c>
      <c r="G244" s="30" t="s">
        <v>1780</v>
      </c>
      <c r="H244" s="30" t="s">
        <v>2023</v>
      </c>
      <c r="I244" s="30" t="s">
        <v>513</v>
      </c>
      <c r="J244" s="27" t="s">
        <v>525</v>
      </c>
      <c r="K244" s="30" t="s">
        <v>522</v>
      </c>
      <c r="L244" s="191">
        <v>44</v>
      </c>
      <c r="M244" s="30">
        <v>3</v>
      </c>
      <c r="N244" s="34">
        <v>463</v>
      </c>
      <c r="O244" s="34"/>
      <c r="P244" s="153">
        <v>90106.568599999999</v>
      </c>
      <c r="Q244" s="192">
        <v>22</v>
      </c>
      <c r="R244" s="30" t="s">
        <v>821</v>
      </c>
      <c r="S244" s="30" t="s">
        <v>1102</v>
      </c>
      <c r="T244" s="30" t="s">
        <v>528</v>
      </c>
      <c r="U244" s="39">
        <v>44224</v>
      </c>
      <c r="V244" s="39" t="s">
        <v>1980</v>
      </c>
      <c r="W244" s="39" t="s">
        <v>1985</v>
      </c>
      <c r="X244" s="51"/>
    </row>
    <row r="245" spans="1:24" ht="20.100000000000001" customHeight="1" x14ac:dyDescent="0.3">
      <c r="A245" s="50">
        <v>243</v>
      </c>
      <c r="B245" s="191" t="s">
        <v>1377</v>
      </c>
      <c r="C245" s="191" t="s">
        <v>1469</v>
      </c>
      <c r="D245" s="191" t="s">
        <v>1219</v>
      </c>
      <c r="E245" s="56" t="s">
        <v>96</v>
      </c>
      <c r="F245" s="46" t="s">
        <v>419</v>
      </c>
      <c r="G245" s="30" t="s">
        <v>1781</v>
      </c>
      <c r="H245" s="30" t="s">
        <v>2024</v>
      </c>
      <c r="I245" s="30" t="s">
        <v>513</v>
      </c>
      <c r="J245" s="27" t="s">
        <v>525</v>
      </c>
      <c r="K245" s="30" t="s">
        <v>522</v>
      </c>
      <c r="L245" s="50">
        <v>38</v>
      </c>
      <c r="M245" s="30">
        <v>3</v>
      </c>
      <c r="N245" s="34">
        <v>380</v>
      </c>
      <c r="O245" s="34"/>
      <c r="P245" s="153">
        <v>72159.02</v>
      </c>
      <c r="Q245" s="38">
        <v>18</v>
      </c>
      <c r="R245" s="30" t="s">
        <v>1380</v>
      </c>
      <c r="S245" s="30" t="s">
        <v>1381</v>
      </c>
      <c r="T245" s="30" t="s">
        <v>1382</v>
      </c>
      <c r="U245" s="39">
        <v>45590</v>
      </c>
      <c r="V245" s="39" t="s">
        <v>1980</v>
      </c>
      <c r="W245" s="39" t="s">
        <v>1985</v>
      </c>
      <c r="X245" s="51"/>
    </row>
    <row r="246" spans="1:24" ht="20.100000000000001" customHeight="1" x14ac:dyDescent="0.3">
      <c r="A246" s="50">
        <v>244</v>
      </c>
      <c r="B246" s="191" t="s">
        <v>1377</v>
      </c>
      <c r="C246" s="191" t="s">
        <v>1469</v>
      </c>
      <c r="D246" s="191" t="s">
        <v>187</v>
      </c>
      <c r="E246" s="56" t="s">
        <v>1512</v>
      </c>
      <c r="F246" s="46" t="s">
        <v>421</v>
      </c>
      <c r="G246" s="30" t="s">
        <v>1782</v>
      </c>
      <c r="H246" s="30" t="s">
        <v>2025</v>
      </c>
      <c r="I246" s="30" t="s">
        <v>513</v>
      </c>
      <c r="J246" s="27" t="s">
        <v>30</v>
      </c>
      <c r="K246" s="30" t="s">
        <v>521</v>
      </c>
      <c r="L246" s="191">
        <v>15</v>
      </c>
      <c r="M246" s="30">
        <v>8</v>
      </c>
      <c r="N246" s="34">
        <v>538</v>
      </c>
      <c r="O246" s="34"/>
      <c r="P246" s="153">
        <v>71191.700299999997</v>
      </c>
      <c r="Q246" s="192">
        <v>18</v>
      </c>
      <c r="R246" s="30" t="s">
        <v>845</v>
      </c>
      <c r="S246" s="30" t="s">
        <v>1121</v>
      </c>
      <c r="T246" s="30" t="s">
        <v>528</v>
      </c>
      <c r="U246" s="39">
        <v>38656</v>
      </c>
      <c r="V246" s="39" t="s">
        <v>1980</v>
      </c>
      <c r="W246" s="39" t="s">
        <v>1985</v>
      </c>
      <c r="X246" s="51"/>
    </row>
    <row r="247" spans="1:24" ht="20.100000000000001" customHeight="1" x14ac:dyDescent="0.3">
      <c r="A247" s="50">
        <v>245</v>
      </c>
      <c r="B247" s="191" t="s">
        <v>1377</v>
      </c>
      <c r="C247" s="191" t="s">
        <v>1469</v>
      </c>
      <c r="D247" s="191" t="s">
        <v>187</v>
      </c>
      <c r="E247" s="56" t="s">
        <v>1512</v>
      </c>
      <c r="F247" s="46" t="s">
        <v>422</v>
      </c>
      <c r="G247" s="30" t="s">
        <v>1783</v>
      </c>
      <c r="H247" s="30" t="s">
        <v>2026</v>
      </c>
      <c r="I247" s="30" t="s">
        <v>513</v>
      </c>
      <c r="J247" s="27" t="s">
        <v>30</v>
      </c>
      <c r="K247" s="30" t="s">
        <v>522</v>
      </c>
      <c r="L247" s="191">
        <v>20</v>
      </c>
      <c r="M247" s="30">
        <v>17</v>
      </c>
      <c r="N247" s="34">
        <v>1135</v>
      </c>
      <c r="O247" s="34"/>
      <c r="P247" s="153">
        <v>90660.52</v>
      </c>
      <c r="Q247" s="192">
        <v>32</v>
      </c>
      <c r="R247" s="30" t="s">
        <v>846</v>
      </c>
      <c r="S247" s="30" t="s">
        <v>1122</v>
      </c>
      <c r="T247" s="30" t="s">
        <v>528</v>
      </c>
      <c r="U247" s="39">
        <v>42571</v>
      </c>
      <c r="V247" s="39" t="s">
        <v>1980</v>
      </c>
      <c r="W247" s="39" t="s">
        <v>1985</v>
      </c>
      <c r="X247" s="51"/>
    </row>
    <row r="248" spans="1:24" ht="20.100000000000001" customHeight="1" x14ac:dyDescent="0.3">
      <c r="A248" s="50">
        <v>246</v>
      </c>
      <c r="B248" s="191" t="s">
        <v>1377</v>
      </c>
      <c r="C248" s="191" t="s">
        <v>1469</v>
      </c>
      <c r="D248" s="191" t="s">
        <v>187</v>
      </c>
      <c r="E248" s="56" t="s">
        <v>1512</v>
      </c>
      <c r="F248" s="46" t="s">
        <v>423</v>
      </c>
      <c r="G248" s="30" t="s">
        <v>1784</v>
      </c>
      <c r="H248" s="30" t="s">
        <v>2027</v>
      </c>
      <c r="I248" s="30" t="s">
        <v>513</v>
      </c>
      <c r="J248" s="27" t="s">
        <v>30</v>
      </c>
      <c r="K248" s="30" t="s">
        <v>522</v>
      </c>
      <c r="L248" s="191">
        <v>15</v>
      </c>
      <c r="M248" s="30">
        <v>13</v>
      </c>
      <c r="N248" s="34">
        <v>827</v>
      </c>
      <c r="O248" s="34"/>
      <c r="P248" s="153">
        <v>124814.5263</v>
      </c>
      <c r="Q248" s="192">
        <v>30</v>
      </c>
      <c r="R248" s="30" t="s">
        <v>847</v>
      </c>
      <c r="S248" s="30" t="s">
        <v>1123</v>
      </c>
      <c r="T248" s="30" t="s">
        <v>528</v>
      </c>
      <c r="U248" s="39">
        <v>42576</v>
      </c>
      <c r="V248" s="39" t="s">
        <v>1980</v>
      </c>
      <c r="W248" s="39" t="s">
        <v>1985</v>
      </c>
      <c r="X248" s="51"/>
    </row>
    <row r="249" spans="1:24" ht="20.100000000000001" customHeight="1" x14ac:dyDescent="0.3">
      <c r="A249" s="50">
        <v>247</v>
      </c>
      <c r="B249" s="191" t="s">
        <v>1377</v>
      </c>
      <c r="C249" s="191" t="s">
        <v>1469</v>
      </c>
      <c r="D249" s="191" t="s">
        <v>187</v>
      </c>
      <c r="E249" s="56" t="s">
        <v>1512</v>
      </c>
      <c r="F249" s="46" t="s">
        <v>424</v>
      </c>
      <c r="G249" s="30" t="s">
        <v>1785</v>
      </c>
      <c r="H249" s="30" t="s">
        <v>2028</v>
      </c>
      <c r="I249" s="30" t="s">
        <v>513</v>
      </c>
      <c r="J249" s="27" t="s">
        <v>30</v>
      </c>
      <c r="K249" s="30" t="s">
        <v>522</v>
      </c>
      <c r="L249" s="191">
        <v>15</v>
      </c>
      <c r="M249" s="30">
        <v>9</v>
      </c>
      <c r="N249" s="34">
        <v>489</v>
      </c>
      <c r="O249" s="34"/>
      <c r="P249" s="153">
        <v>76375.147500000006</v>
      </c>
      <c r="Q249" s="192">
        <v>28</v>
      </c>
      <c r="R249" s="30" t="s">
        <v>848</v>
      </c>
      <c r="S249" s="30" t="s">
        <v>1124</v>
      </c>
      <c r="T249" s="30" t="s">
        <v>528</v>
      </c>
      <c r="U249" s="39">
        <v>42713</v>
      </c>
      <c r="V249" s="39" t="s">
        <v>1980</v>
      </c>
      <c r="W249" s="39" t="s">
        <v>1985</v>
      </c>
      <c r="X249" s="51"/>
    </row>
    <row r="250" spans="1:24" ht="20.100000000000001" customHeight="1" x14ac:dyDescent="0.3">
      <c r="A250" s="50">
        <v>248</v>
      </c>
      <c r="B250" s="191" t="s">
        <v>1377</v>
      </c>
      <c r="C250" s="191" t="s">
        <v>1469</v>
      </c>
      <c r="D250" s="191" t="s">
        <v>187</v>
      </c>
      <c r="E250" s="56" t="s">
        <v>1512</v>
      </c>
      <c r="F250" s="46" t="s">
        <v>425</v>
      </c>
      <c r="G250" s="30" t="s">
        <v>1786</v>
      </c>
      <c r="H250" s="30" t="s">
        <v>2026</v>
      </c>
      <c r="I250" s="27" t="s">
        <v>673</v>
      </c>
      <c r="J250" s="27" t="s">
        <v>30</v>
      </c>
      <c r="K250" s="30" t="s">
        <v>522</v>
      </c>
      <c r="L250" s="191">
        <v>20</v>
      </c>
      <c r="M250" s="30">
        <v>8</v>
      </c>
      <c r="N250" s="34">
        <v>652</v>
      </c>
      <c r="O250" s="34">
        <v>422</v>
      </c>
      <c r="P250" s="153">
        <v>90660.52</v>
      </c>
      <c r="Q250" s="192">
        <v>16</v>
      </c>
      <c r="R250" s="30" t="s">
        <v>849</v>
      </c>
      <c r="S250" s="30" t="s">
        <v>1125</v>
      </c>
      <c r="T250" s="30" t="s">
        <v>528</v>
      </c>
      <c r="U250" s="39">
        <v>42755</v>
      </c>
      <c r="V250" s="39" t="s">
        <v>1980</v>
      </c>
      <c r="W250" s="39" t="s">
        <v>1985</v>
      </c>
      <c r="X250" s="111"/>
    </row>
    <row r="251" spans="1:24" ht="20.100000000000001" customHeight="1" x14ac:dyDescent="0.3">
      <c r="A251" s="50">
        <v>249</v>
      </c>
      <c r="B251" s="191" t="s">
        <v>1377</v>
      </c>
      <c r="C251" s="191" t="s">
        <v>1469</v>
      </c>
      <c r="D251" s="191" t="s">
        <v>187</v>
      </c>
      <c r="E251" s="56" t="s">
        <v>1512</v>
      </c>
      <c r="F251" s="46" t="s">
        <v>426</v>
      </c>
      <c r="G251" s="30" t="s">
        <v>1787</v>
      </c>
      <c r="H251" s="30" t="s">
        <v>2029</v>
      </c>
      <c r="I251" s="30" t="s">
        <v>513</v>
      </c>
      <c r="J251" s="27" t="s">
        <v>30</v>
      </c>
      <c r="K251" s="30" t="s">
        <v>522</v>
      </c>
      <c r="L251" s="191">
        <v>29</v>
      </c>
      <c r="M251" s="30">
        <v>5</v>
      </c>
      <c r="N251" s="34">
        <v>545</v>
      </c>
      <c r="O251" s="34"/>
      <c r="P251" s="153">
        <v>82155.603600000002</v>
      </c>
      <c r="Q251" s="192">
        <v>11</v>
      </c>
      <c r="R251" s="30" t="s">
        <v>851</v>
      </c>
      <c r="S251" s="30" t="s">
        <v>1126</v>
      </c>
      <c r="T251" s="30" t="s">
        <v>528</v>
      </c>
      <c r="U251" s="39">
        <v>42992</v>
      </c>
      <c r="V251" s="39" t="s">
        <v>1980</v>
      </c>
      <c r="W251" s="39" t="s">
        <v>1985</v>
      </c>
      <c r="X251" s="51"/>
    </row>
    <row r="252" spans="1:24" ht="20.100000000000001" customHeight="1" x14ac:dyDescent="0.3">
      <c r="A252" s="50">
        <v>250</v>
      </c>
      <c r="B252" s="191" t="s">
        <v>1377</v>
      </c>
      <c r="C252" s="191" t="s">
        <v>1469</v>
      </c>
      <c r="D252" s="191" t="s">
        <v>1220</v>
      </c>
      <c r="E252" s="56" t="s">
        <v>1512</v>
      </c>
      <c r="F252" s="46" t="s">
        <v>427</v>
      </c>
      <c r="G252" s="30" t="s">
        <v>1788</v>
      </c>
      <c r="H252" s="30" t="s">
        <v>2030</v>
      </c>
      <c r="I252" s="30" t="s">
        <v>513</v>
      </c>
      <c r="J252" s="27" t="s">
        <v>30</v>
      </c>
      <c r="K252" s="30" t="s">
        <v>522</v>
      </c>
      <c r="L252" s="191">
        <v>29</v>
      </c>
      <c r="M252" s="30">
        <v>6</v>
      </c>
      <c r="N252" s="34">
        <v>532</v>
      </c>
      <c r="O252" s="34"/>
      <c r="P252" s="153">
        <v>80035.734700000001</v>
      </c>
      <c r="Q252" s="192">
        <v>11</v>
      </c>
      <c r="R252" s="30" t="s">
        <v>852</v>
      </c>
      <c r="S252" s="30" t="s">
        <v>1127</v>
      </c>
      <c r="T252" s="30" t="s">
        <v>528</v>
      </c>
      <c r="U252" s="39">
        <v>42992</v>
      </c>
      <c r="V252" s="39" t="s">
        <v>1980</v>
      </c>
      <c r="W252" s="39" t="s">
        <v>1985</v>
      </c>
      <c r="X252" s="51"/>
    </row>
    <row r="253" spans="1:24" ht="20.100000000000001" customHeight="1" x14ac:dyDescent="0.3">
      <c r="A253" s="50">
        <v>251</v>
      </c>
      <c r="B253" s="191" t="s">
        <v>1377</v>
      </c>
      <c r="C253" s="191" t="s">
        <v>1469</v>
      </c>
      <c r="D253" s="191" t="s">
        <v>1220</v>
      </c>
      <c r="E253" s="56" t="s">
        <v>1512</v>
      </c>
      <c r="F253" s="46" t="s">
        <v>428</v>
      </c>
      <c r="G253" s="30" t="s">
        <v>1789</v>
      </c>
      <c r="H253" s="30" t="s">
        <v>2031</v>
      </c>
      <c r="I253" s="30" t="s">
        <v>513</v>
      </c>
      <c r="J253" s="27" t="s">
        <v>30</v>
      </c>
      <c r="K253" s="30" t="s">
        <v>522</v>
      </c>
      <c r="L253" s="191">
        <v>25</v>
      </c>
      <c r="M253" s="30">
        <v>10</v>
      </c>
      <c r="N253" s="34">
        <v>745</v>
      </c>
      <c r="O253" s="34"/>
      <c r="P253" s="153">
        <v>110816.7641</v>
      </c>
      <c r="Q253" s="192">
        <v>19</v>
      </c>
      <c r="R253" s="30" t="s">
        <v>853</v>
      </c>
      <c r="S253" s="30" t="s">
        <v>1128</v>
      </c>
      <c r="T253" s="30" t="s">
        <v>528</v>
      </c>
      <c r="U253" s="39">
        <v>43306</v>
      </c>
      <c r="V253" s="39" t="s">
        <v>1980</v>
      </c>
      <c r="W253" s="39" t="s">
        <v>1985</v>
      </c>
      <c r="X253" s="51"/>
    </row>
    <row r="254" spans="1:24" ht="20.100000000000001" customHeight="1" x14ac:dyDescent="0.3">
      <c r="A254" s="50">
        <v>252</v>
      </c>
      <c r="B254" s="191" t="s">
        <v>1377</v>
      </c>
      <c r="C254" s="191" t="s">
        <v>1469</v>
      </c>
      <c r="D254" s="191" t="s">
        <v>1220</v>
      </c>
      <c r="E254" s="56" t="s">
        <v>1512</v>
      </c>
      <c r="F254" s="123" t="s">
        <v>429</v>
      </c>
      <c r="G254" s="30" t="s">
        <v>2032</v>
      </c>
      <c r="H254" s="30" t="s">
        <v>2033</v>
      </c>
      <c r="I254" s="30" t="s">
        <v>513</v>
      </c>
      <c r="J254" s="27" t="s">
        <v>30</v>
      </c>
      <c r="K254" s="30" t="s">
        <v>522</v>
      </c>
      <c r="L254" s="191">
        <v>44</v>
      </c>
      <c r="M254" s="30">
        <v>3</v>
      </c>
      <c r="N254" s="34">
        <v>617</v>
      </c>
      <c r="O254" s="34"/>
      <c r="P254" s="153">
        <v>153523.29319999999</v>
      </c>
      <c r="Q254" s="192">
        <v>22</v>
      </c>
      <c r="R254" s="30" t="s">
        <v>854</v>
      </c>
      <c r="S254" s="30" t="s">
        <v>1189</v>
      </c>
      <c r="T254" s="30" t="s">
        <v>528</v>
      </c>
      <c r="U254" s="39">
        <v>43349</v>
      </c>
      <c r="V254" s="39" t="s">
        <v>1980</v>
      </c>
      <c r="W254" s="39" t="s">
        <v>1985</v>
      </c>
      <c r="X254" s="51"/>
    </row>
    <row r="255" spans="1:24" ht="20.100000000000001" customHeight="1" x14ac:dyDescent="0.3">
      <c r="A255" s="50">
        <v>253</v>
      </c>
      <c r="B255" s="191" t="s">
        <v>1377</v>
      </c>
      <c r="C255" s="191" t="s">
        <v>1469</v>
      </c>
      <c r="D255" s="191" t="s">
        <v>1220</v>
      </c>
      <c r="E255" s="56" t="s">
        <v>1512</v>
      </c>
      <c r="F255" s="46" t="s">
        <v>430</v>
      </c>
      <c r="G255" s="30" t="s">
        <v>1790</v>
      </c>
      <c r="H255" s="30" t="s">
        <v>2034</v>
      </c>
      <c r="I255" s="30" t="s">
        <v>513</v>
      </c>
      <c r="J255" s="27" t="s">
        <v>30</v>
      </c>
      <c r="K255" s="30" t="s">
        <v>522</v>
      </c>
      <c r="L255" s="191">
        <v>42</v>
      </c>
      <c r="M255" s="30">
        <v>5</v>
      </c>
      <c r="N255" s="34">
        <v>671</v>
      </c>
      <c r="O255" s="34"/>
      <c r="P255" s="153">
        <v>166825.25700000001</v>
      </c>
      <c r="Q255" s="192">
        <v>35</v>
      </c>
      <c r="R255" s="30" t="s">
        <v>855</v>
      </c>
      <c r="S255" s="30" t="s">
        <v>1190</v>
      </c>
      <c r="T255" s="30" t="s">
        <v>528</v>
      </c>
      <c r="U255" s="39">
        <v>43392</v>
      </c>
      <c r="V255" s="39" t="s">
        <v>1980</v>
      </c>
      <c r="W255" s="39" t="s">
        <v>1985</v>
      </c>
      <c r="X255" s="51"/>
    </row>
    <row r="256" spans="1:24" ht="20.100000000000001" customHeight="1" x14ac:dyDescent="0.3">
      <c r="A256" s="50">
        <v>254</v>
      </c>
      <c r="B256" s="191" t="s">
        <v>1377</v>
      </c>
      <c r="C256" s="191" t="s">
        <v>1469</v>
      </c>
      <c r="D256" s="191" t="s">
        <v>1220</v>
      </c>
      <c r="E256" s="56" t="s">
        <v>1512</v>
      </c>
      <c r="F256" s="46" t="s">
        <v>431</v>
      </c>
      <c r="G256" s="27" t="s">
        <v>1791</v>
      </c>
      <c r="H256" s="27" t="s">
        <v>2035</v>
      </c>
      <c r="I256" s="27" t="s">
        <v>513</v>
      </c>
      <c r="J256" s="27" t="s">
        <v>30</v>
      </c>
      <c r="K256" s="27" t="s">
        <v>522</v>
      </c>
      <c r="L256" s="191">
        <v>15</v>
      </c>
      <c r="M256" s="27">
        <v>10</v>
      </c>
      <c r="N256" s="33">
        <v>436</v>
      </c>
      <c r="O256" s="33"/>
      <c r="P256" s="154">
        <v>70050.786500000002</v>
      </c>
      <c r="Q256" s="192">
        <v>21</v>
      </c>
      <c r="R256" s="27" t="s">
        <v>856</v>
      </c>
      <c r="S256" s="27" t="s">
        <v>1191</v>
      </c>
      <c r="T256" s="27" t="s">
        <v>528</v>
      </c>
      <c r="U256" s="39">
        <v>43474</v>
      </c>
      <c r="V256" s="39" t="s">
        <v>1980</v>
      </c>
      <c r="W256" s="39" t="s">
        <v>1985</v>
      </c>
      <c r="X256" s="51"/>
    </row>
    <row r="257" spans="1:24" ht="20.100000000000001" customHeight="1" x14ac:dyDescent="0.3">
      <c r="A257" s="50">
        <v>255</v>
      </c>
      <c r="B257" s="191" t="s">
        <v>1377</v>
      </c>
      <c r="C257" s="191" t="s">
        <v>1469</v>
      </c>
      <c r="D257" s="191" t="s">
        <v>1220</v>
      </c>
      <c r="E257" s="56" t="s">
        <v>1512</v>
      </c>
      <c r="F257" s="46" t="s">
        <v>432</v>
      </c>
      <c r="G257" s="30" t="s">
        <v>1792</v>
      </c>
      <c r="H257" s="30" t="s">
        <v>2460</v>
      </c>
      <c r="I257" s="30" t="s">
        <v>513</v>
      </c>
      <c r="J257" s="27" t="s">
        <v>30</v>
      </c>
      <c r="K257" s="30" t="s">
        <v>522</v>
      </c>
      <c r="L257" s="191">
        <v>4</v>
      </c>
      <c r="M257" s="30">
        <v>11</v>
      </c>
      <c r="N257" s="34">
        <v>158</v>
      </c>
      <c r="O257" s="34"/>
      <c r="P257" s="153">
        <v>36850.121700000003</v>
      </c>
      <c r="Q257" s="192">
        <v>21</v>
      </c>
      <c r="R257" s="30" t="s">
        <v>857</v>
      </c>
      <c r="S257" s="30" t="s">
        <v>1192</v>
      </c>
      <c r="T257" s="30" t="s">
        <v>528</v>
      </c>
      <c r="U257" s="39">
        <v>43675</v>
      </c>
      <c r="V257" s="39" t="s">
        <v>1980</v>
      </c>
      <c r="W257" s="39" t="s">
        <v>1983</v>
      </c>
      <c r="X257" s="51"/>
    </row>
    <row r="258" spans="1:24" ht="20.100000000000001" customHeight="1" x14ac:dyDescent="0.3">
      <c r="A258" s="50">
        <v>256</v>
      </c>
      <c r="B258" s="191" t="s">
        <v>1377</v>
      </c>
      <c r="C258" s="191" t="s">
        <v>1469</v>
      </c>
      <c r="D258" s="191" t="s">
        <v>1220</v>
      </c>
      <c r="E258" s="56" t="s">
        <v>1512</v>
      </c>
      <c r="F258" s="46" t="s">
        <v>433</v>
      </c>
      <c r="G258" s="31" t="s">
        <v>1793</v>
      </c>
      <c r="H258" s="31" t="s">
        <v>2034</v>
      </c>
      <c r="I258" s="27" t="s">
        <v>513</v>
      </c>
      <c r="J258" s="27" t="s">
        <v>30</v>
      </c>
      <c r="K258" s="27" t="s">
        <v>522</v>
      </c>
      <c r="L258" s="191">
        <v>48</v>
      </c>
      <c r="M258" s="27">
        <v>4</v>
      </c>
      <c r="N258" s="33">
        <v>710</v>
      </c>
      <c r="O258" s="33"/>
      <c r="P258" s="154">
        <v>166825.25700000001</v>
      </c>
      <c r="Q258" s="192">
        <v>13</v>
      </c>
      <c r="R258" s="27" t="s">
        <v>858</v>
      </c>
      <c r="S258" s="27" t="s">
        <v>1193</v>
      </c>
      <c r="T258" s="27" t="s">
        <v>528</v>
      </c>
      <c r="U258" s="39">
        <v>43481</v>
      </c>
      <c r="V258" s="39" t="s">
        <v>1980</v>
      </c>
      <c r="W258" s="39" t="s">
        <v>1985</v>
      </c>
      <c r="X258" s="51"/>
    </row>
    <row r="259" spans="1:24" ht="20.100000000000001" customHeight="1" x14ac:dyDescent="0.3">
      <c r="A259" s="50">
        <v>257</v>
      </c>
      <c r="B259" s="191" t="s">
        <v>1377</v>
      </c>
      <c r="C259" s="191" t="s">
        <v>1469</v>
      </c>
      <c r="D259" s="191" t="s">
        <v>1220</v>
      </c>
      <c r="E259" s="56" t="s">
        <v>1512</v>
      </c>
      <c r="F259" s="46" t="s">
        <v>434</v>
      </c>
      <c r="G259" s="27" t="s">
        <v>1794</v>
      </c>
      <c r="H259" s="27" t="s">
        <v>2036</v>
      </c>
      <c r="I259" s="27" t="s">
        <v>513</v>
      </c>
      <c r="J259" s="27" t="s">
        <v>525</v>
      </c>
      <c r="K259" s="27" t="s">
        <v>522</v>
      </c>
      <c r="L259" s="191">
        <v>39</v>
      </c>
      <c r="M259" s="27">
        <v>3</v>
      </c>
      <c r="N259" s="33">
        <v>424</v>
      </c>
      <c r="O259" s="33"/>
      <c r="P259" s="154">
        <v>112733.74559999999</v>
      </c>
      <c r="Q259" s="192">
        <v>20</v>
      </c>
      <c r="R259" s="27" t="s">
        <v>859</v>
      </c>
      <c r="S259" s="27" t="s">
        <v>1194</v>
      </c>
      <c r="T259" s="27" t="s">
        <v>528</v>
      </c>
      <c r="U259" s="39">
        <v>43886</v>
      </c>
      <c r="V259" s="39" t="s">
        <v>1980</v>
      </c>
      <c r="W259" s="39" t="s">
        <v>1985</v>
      </c>
      <c r="X259" s="51"/>
    </row>
    <row r="260" spans="1:24" ht="20.100000000000001" customHeight="1" x14ac:dyDescent="0.3">
      <c r="A260" s="50">
        <v>258</v>
      </c>
      <c r="B260" s="191" t="s">
        <v>1377</v>
      </c>
      <c r="C260" s="191" t="s">
        <v>1469</v>
      </c>
      <c r="D260" s="191" t="s">
        <v>1220</v>
      </c>
      <c r="E260" s="56" t="s">
        <v>1512</v>
      </c>
      <c r="F260" s="46" t="s">
        <v>435</v>
      </c>
      <c r="G260" s="27" t="s">
        <v>1795</v>
      </c>
      <c r="H260" s="27" t="s">
        <v>2037</v>
      </c>
      <c r="I260" s="27" t="s">
        <v>513</v>
      </c>
      <c r="J260" s="27" t="s">
        <v>525</v>
      </c>
      <c r="K260" s="27" t="s">
        <v>522</v>
      </c>
      <c r="L260" s="191">
        <v>35</v>
      </c>
      <c r="M260" s="27">
        <v>3</v>
      </c>
      <c r="N260" s="33">
        <v>278</v>
      </c>
      <c r="O260" s="33"/>
      <c r="P260" s="154">
        <v>72768.129000000001</v>
      </c>
      <c r="Q260" s="192">
        <v>10</v>
      </c>
      <c r="R260" s="27" t="s">
        <v>860</v>
      </c>
      <c r="S260" s="27" t="s">
        <v>1195</v>
      </c>
      <c r="T260" s="27" t="s">
        <v>528</v>
      </c>
      <c r="U260" s="39">
        <v>43887</v>
      </c>
      <c r="V260" s="39" t="s">
        <v>1980</v>
      </c>
      <c r="W260" s="39" t="s">
        <v>1985</v>
      </c>
      <c r="X260" s="51" t="s">
        <v>1398</v>
      </c>
    </row>
    <row r="261" spans="1:24" ht="20.100000000000001" customHeight="1" x14ac:dyDescent="0.3">
      <c r="A261" s="50">
        <v>259</v>
      </c>
      <c r="B261" s="191" t="s">
        <v>1377</v>
      </c>
      <c r="C261" s="191" t="s">
        <v>1469</v>
      </c>
      <c r="D261" s="191" t="s">
        <v>1220</v>
      </c>
      <c r="E261" s="56" t="s">
        <v>1512</v>
      </c>
      <c r="F261" s="46" t="s">
        <v>436</v>
      </c>
      <c r="G261" s="27" t="s">
        <v>1796</v>
      </c>
      <c r="H261" s="27" t="s">
        <v>2038</v>
      </c>
      <c r="I261" s="27" t="s">
        <v>513</v>
      </c>
      <c r="J261" s="27" t="s">
        <v>525</v>
      </c>
      <c r="K261" s="27" t="s">
        <v>522</v>
      </c>
      <c r="L261" s="191">
        <v>49</v>
      </c>
      <c r="M261" s="27">
        <v>4</v>
      </c>
      <c r="N261" s="33">
        <v>940</v>
      </c>
      <c r="O261" s="33"/>
      <c r="P261" s="154">
        <v>506333.53659999999</v>
      </c>
      <c r="Q261" s="192">
        <v>69</v>
      </c>
      <c r="R261" s="27" t="s">
        <v>861</v>
      </c>
      <c r="S261" s="27" t="s">
        <v>1196</v>
      </c>
      <c r="T261" s="27" t="s">
        <v>528</v>
      </c>
      <c r="U261" s="39">
        <v>44377</v>
      </c>
      <c r="V261" s="39" t="s">
        <v>1980</v>
      </c>
      <c r="W261" s="39" t="s">
        <v>1983</v>
      </c>
      <c r="X261" s="51"/>
    </row>
    <row r="262" spans="1:24" ht="20.100000000000001" customHeight="1" x14ac:dyDescent="0.3">
      <c r="A262" s="50">
        <v>260</v>
      </c>
      <c r="B262" s="191" t="s">
        <v>1377</v>
      </c>
      <c r="C262" s="191" t="s">
        <v>1469</v>
      </c>
      <c r="D262" s="191" t="s">
        <v>1220</v>
      </c>
      <c r="E262" s="56" t="s">
        <v>1512</v>
      </c>
      <c r="F262" s="46" t="s">
        <v>437</v>
      </c>
      <c r="G262" s="27" t="s">
        <v>1797</v>
      </c>
      <c r="H262" s="27" t="s">
        <v>2039</v>
      </c>
      <c r="I262" s="27" t="s">
        <v>513</v>
      </c>
      <c r="J262" s="27" t="s">
        <v>525</v>
      </c>
      <c r="K262" s="27" t="s">
        <v>522</v>
      </c>
      <c r="L262" s="191">
        <v>49</v>
      </c>
      <c r="M262" s="27">
        <v>1</v>
      </c>
      <c r="N262" s="33">
        <v>183</v>
      </c>
      <c r="O262" s="33"/>
      <c r="P262" s="154">
        <v>81813.191099999996</v>
      </c>
      <c r="Q262" s="192">
        <v>10</v>
      </c>
      <c r="R262" s="27" t="s">
        <v>862</v>
      </c>
      <c r="S262" s="27" t="s">
        <v>1197</v>
      </c>
      <c r="T262" s="30" t="s">
        <v>528</v>
      </c>
      <c r="U262" s="39">
        <v>44483</v>
      </c>
      <c r="V262" s="39" t="s">
        <v>1980</v>
      </c>
      <c r="W262" s="39" t="s">
        <v>1983</v>
      </c>
      <c r="X262" s="51" t="s">
        <v>1398</v>
      </c>
    </row>
    <row r="263" spans="1:24" ht="20.100000000000001" customHeight="1" x14ac:dyDescent="0.3">
      <c r="A263" s="50">
        <v>261</v>
      </c>
      <c r="B263" s="191" t="s">
        <v>1377</v>
      </c>
      <c r="C263" s="191" t="s">
        <v>1469</v>
      </c>
      <c r="D263" s="191" t="s">
        <v>1220</v>
      </c>
      <c r="E263" s="56" t="s">
        <v>1512</v>
      </c>
      <c r="F263" s="46" t="s">
        <v>438</v>
      </c>
      <c r="G263" s="27" t="s">
        <v>1798</v>
      </c>
      <c r="H263" s="27" t="s">
        <v>2040</v>
      </c>
      <c r="I263" s="27" t="s">
        <v>513</v>
      </c>
      <c r="J263" s="27" t="s">
        <v>525</v>
      </c>
      <c r="K263" s="27" t="s">
        <v>522</v>
      </c>
      <c r="L263" s="191">
        <v>47</v>
      </c>
      <c r="M263" s="27">
        <v>3</v>
      </c>
      <c r="N263" s="33">
        <v>498</v>
      </c>
      <c r="O263" s="33"/>
      <c r="P263" s="154">
        <v>135220.2267</v>
      </c>
      <c r="Q263" s="192">
        <v>21</v>
      </c>
      <c r="R263" s="27" t="s">
        <v>863</v>
      </c>
      <c r="S263" s="27" t="s">
        <v>1198</v>
      </c>
      <c r="T263" s="27" t="s">
        <v>528</v>
      </c>
      <c r="U263" s="39">
        <v>44490</v>
      </c>
      <c r="V263" s="39" t="s">
        <v>1980</v>
      </c>
      <c r="W263" s="39" t="s">
        <v>1985</v>
      </c>
      <c r="X263" s="51"/>
    </row>
    <row r="264" spans="1:24" ht="20.100000000000001" customHeight="1" x14ac:dyDescent="0.3">
      <c r="A264" s="50">
        <v>262</v>
      </c>
      <c r="B264" s="191" t="s">
        <v>1377</v>
      </c>
      <c r="C264" s="191" t="s">
        <v>1469</v>
      </c>
      <c r="D264" s="191" t="s">
        <v>1220</v>
      </c>
      <c r="E264" s="56" t="s">
        <v>1512</v>
      </c>
      <c r="F264" s="46" t="s">
        <v>439</v>
      </c>
      <c r="G264" s="27" t="s">
        <v>1799</v>
      </c>
      <c r="H264" s="27" t="s">
        <v>2041</v>
      </c>
      <c r="I264" s="27" t="s">
        <v>513</v>
      </c>
      <c r="J264" s="27" t="s">
        <v>525</v>
      </c>
      <c r="K264" s="27" t="s">
        <v>522</v>
      </c>
      <c r="L264" s="191">
        <v>49</v>
      </c>
      <c r="M264" s="27">
        <v>2</v>
      </c>
      <c r="N264" s="33">
        <v>312</v>
      </c>
      <c r="O264" s="33"/>
      <c r="P264" s="154">
        <v>136841.30439999999</v>
      </c>
      <c r="Q264" s="192">
        <v>22</v>
      </c>
      <c r="R264" s="27" t="s">
        <v>864</v>
      </c>
      <c r="S264" s="27" t="s">
        <v>1199</v>
      </c>
      <c r="T264" s="28" t="s">
        <v>528</v>
      </c>
      <c r="U264" s="39">
        <v>44495</v>
      </c>
      <c r="V264" s="39" t="s">
        <v>1980</v>
      </c>
      <c r="W264" s="39" t="s">
        <v>1983</v>
      </c>
      <c r="X264" s="51"/>
    </row>
    <row r="265" spans="1:24" ht="20.100000000000001" customHeight="1" x14ac:dyDescent="0.3">
      <c r="A265" s="50">
        <v>263</v>
      </c>
      <c r="B265" s="191" t="s">
        <v>1377</v>
      </c>
      <c r="C265" s="191" t="s">
        <v>1469</v>
      </c>
      <c r="D265" s="191" t="s">
        <v>1220</v>
      </c>
      <c r="E265" s="56" t="s">
        <v>1512</v>
      </c>
      <c r="F265" s="46" t="s">
        <v>440</v>
      </c>
      <c r="G265" s="27" t="s">
        <v>1800</v>
      </c>
      <c r="H265" s="27" t="s">
        <v>2042</v>
      </c>
      <c r="I265" s="27" t="s">
        <v>513</v>
      </c>
      <c r="J265" s="27" t="s">
        <v>30</v>
      </c>
      <c r="K265" s="27" t="s">
        <v>522</v>
      </c>
      <c r="L265" s="191">
        <v>16</v>
      </c>
      <c r="M265" s="27">
        <v>9</v>
      </c>
      <c r="N265" s="33">
        <v>428</v>
      </c>
      <c r="O265" s="33"/>
      <c r="P265" s="154">
        <v>135747.65100000001</v>
      </c>
      <c r="Q265" s="192">
        <v>29</v>
      </c>
      <c r="R265" s="27" t="s">
        <v>865</v>
      </c>
      <c r="S265" s="27" t="s">
        <v>1200</v>
      </c>
      <c r="T265" s="27" t="s">
        <v>528</v>
      </c>
      <c r="U265" s="39">
        <v>44971</v>
      </c>
      <c r="V265" s="39" t="s">
        <v>1980</v>
      </c>
      <c r="W265" s="39" t="s">
        <v>1985</v>
      </c>
      <c r="X265" s="51"/>
    </row>
    <row r="266" spans="1:24" ht="20.100000000000001" customHeight="1" x14ac:dyDescent="0.3">
      <c r="A266" s="50">
        <v>264</v>
      </c>
      <c r="B266" s="191" t="s">
        <v>1385</v>
      </c>
      <c r="C266" s="192" t="s">
        <v>1469</v>
      </c>
      <c r="D266" s="191" t="s">
        <v>1386</v>
      </c>
      <c r="E266" s="56" t="s">
        <v>1512</v>
      </c>
      <c r="F266" s="46" t="s">
        <v>1383</v>
      </c>
      <c r="G266" s="27" t="s">
        <v>1801</v>
      </c>
      <c r="H266" s="27" t="s">
        <v>2043</v>
      </c>
      <c r="I266" s="27" t="s">
        <v>1388</v>
      </c>
      <c r="J266" s="27" t="s">
        <v>1384</v>
      </c>
      <c r="K266" s="27" t="s">
        <v>1387</v>
      </c>
      <c r="L266" s="191">
        <v>49</v>
      </c>
      <c r="M266" s="27">
        <v>3</v>
      </c>
      <c r="N266" s="33">
        <v>531</v>
      </c>
      <c r="O266" s="33"/>
      <c r="P266" s="154">
        <v>254025.0478</v>
      </c>
      <c r="Q266" s="192">
        <v>40</v>
      </c>
      <c r="R266" s="27" t="s">
        <v>1389</v>
      </c>
      <c r="S266" s="27" t="s">
        <v>1390</v>
      </c>
      <c r="T266" s="27" t="s">
        <v>1391</v>
      </c>
      <c r="U266" s="39">
        <v>45691</v>
      </c>
      <c r="V266" s="39" t="s">
        <v>1980</v>
      </c>
      <c r="W266" s="39" t="s">
        <v>1985</v>
      </c>
      <c r="X266" s="51"/>
    </row>
    <row r="267" spans="1:24" ht="20.100000000000001" customHeight="1" x14ac:dyDescent="0.3">
      <c r="A267" s="50">
        <v>265</v>
      </c>
      <c r="B267" s="50" t="s">
        <v>1376</v>
      </c>
      <c r="C267" s="38" t="s">
        <v>1468</v>
      </c>
      <c r="D267" s="38" t="s">
        <v>612</v>
      </c>
      <c r="E267" s="52" t="s">
        <v>612</v>
      </c>
      <c r="F267" s="46" t="s">
        <v>443</v>
      </c>
      <c r="G267" s="30" t="s">
        <v>1549</v>
      </c>
      <c r="H267" s="30" t="s">
        <v>2044</v>
      </c>
      <c r="I267" s="30" t="s">
        <v>513</v>
      </c>
      <c r="J267" s="27" t="s">
        <v>30</v>
      </c>
      <c r="K267" s="30" t="s">
        <v>521</v>
      </c>
      <c r="L267" s="191">
        <v>20</v>
      </c>
      <c r="M267" s="30">
        <v>3</v>
      </c>
      <c r="N267" s="34">
        <v>297</v>
      </c>
      <c r="O267" s="34"/>
      <c r="P267" s="153">
        <v>24678.18</v>
      </c>
      <c r="Q267" s="192">
        <v>5</v>
      </c>
      <c r="R267" s="30" t="s">
        <v>655</v>
      </c>
      <c r="S267" s="30" t="s">
        <v>657</v>
      </c>
      <c r="T267" s="30" t="s">
        <v>528</v>
      </c>
      <c r="U267" s="39">
        <v>36860</v>
      </c>
      <c r="V267" s="39" t="s">
        <v>1980</v>
      </c>
      <c r="W267" s="39" t="s">
        <v>1985</v>
      </c>
      <c r="X267" s="51"/>
    </row>
    <row r="268" spans="1:24" ht="20.100000000000001" customHeight="1" x14ac:dyDescent="0.3">
      <c r="A268" s="50">
        <v>266</v>
      </c>
      <c r="B268" s="50" t="s">
        <v>1376</v>
      </c>
      <c r="C268" s="38" t="s">
        <v>1468</v>
      </c>
      <c r="D268" s="38" t="s">
        <v>612</v>
      </c>
      <c r="E268" s="52" t="s">
        <v>612</v>
      </c>
      <c r="F268" s="46" t="s">
        <v>444</v>
      </c>
      <c r="G268" s="30" t="s">
        <v>1550</v>
      </c>
      <c r="H268" s="30" t="s">
        <v>2045</v>
      </c>
      <c r="I268" s="30" t="s">
        <v>513</v>
      </c>
      <c r="J268" s="27" t="s">
        <v>30</v>
      </c>
      <c r="K268" s="27" t="s">
        <v>521</v>
      </c>
      <c r="L268" s="191">
        <v>18</v>
      </c>
      <c r="M268" s="30">
        <v>11</v>
      </c>
      <c r="N268" s="34">
        <v>635</v>
      </c>
      <c r="O268" s="34"/>
      <c r="P268" s="153">
        <v>104083.2515</v>
      </c>
      <c r="Q268" s="192">
        <v>42</v>
      </c>
      <c r="R268" s="30" t="s">
        <v>656</v>
      </c>
      <c r="S268" s="30" t="s">
        <v>658</v>
      </c>
      <c r="T268" s="30" t="s">
        <v>528</v>
      </c>
      <c r="U268" s="39">
        <v>41257</v>
      </c>
      <c r="V268" s="39" t="s">
        <v>1980</v>
      </c>
      <c r="W268" s="39" t="s">
        <v>1985</v>
      </c>
      <c r="X268" s="51"/>
    </row>
    <row r="269" spans="1:24" ht="20.100000000000001" customHeight="1" x14ac:dyDescent="0.3">
      <c r="A269" s="50">
        <v>267</v>
      </c>
      <c r="B269" s="50" t="s">
        <v>1376</v>
      </c>
      <c r="C269" s="38" t="s">
        <v>1468</v>
      </c>
      <c r="D269" s="38" t="s">
        <v>1364</v>
      </c>
      <c r="E269" s="52" t="s">
        <v>1364</v>
      </c>
      <c r="F269" s="46" t="s">
        <v>1366</v>
      </c>
      <c r="G269" s="30" t="s">
        <v>1551</v>
      </c>
      <c r="H269" s="30" t="s">
        <v>2046</v>
      </c>
      <c r="I269" s="30" t="s">
        <v>1365</v>
      </c>
      <c r="J269" s="27" t="s">
        <v>1368</v>
      </c>
      <c r="K269" s="27" t="s">
        <v>1369</v>
      </c>
      <c r="L269" s="191">
        <v>17</v>
      </c>
      <c r="M269" s="30">
        <v>4</v>
      </c>
      <c r="N269" s="34">
        <v>224</v>
      </c>
      <c r="O269" s="34"/>
      <c r="P269" s="153">
        <v>25937.759699999999</v>
      </c>
      <c r="Q269" s="192">
        <v>8</v>
      </c>
      <c r="R269" s="30" t="s">
        <v>1392</v>
      </c>
      <c r="S269" s="30" t="s">
        <v>1393</v>
      </c>
      <c r="T269" s="30" t="s">
        <v>1370</v>
      </c>
      <c r="U269" s="39">
        <v>45681</v>
      </c>
      <c r="V269" s="39" t="s">
        <v>1980</v>
      </c>
      <c r="W269" s="39" t="s">
        <v>1985</v>
      </c>
      <c r="X269" s="51" t="s">
        <v>1367</v>
      </c>
    </row>
    <row r="270" spans="1:24" ht="20.100000000000001" customHeight="1" x14ac:dyDescent="0.3">
      <c r="A270" s="50">
        <v>268</v>
      </c>
      <c r="B270" s="50" t="s">
        <v>1376</v>
      </c>
      <c r="C270" s="38" t="s">
        <v>1468</v>
      </c>
      <c r="D270" s="38" t="s">
        <v>665</v>
      </c>
      <c r="E270" s="52" t="s">
        <v>665</v>
      </c>
      <c r="F270" s="46" t="s">
        <v>445</v>
      </c>
      <c r="G270" s="27" t="s">
        <v>1552</v>
      </c>
      <c r="H270" s="27" t="s">
        <v>2047</v>
      </c>
      <c r="I270" s="27" t="s">
        <v>513</v>
      </c>
      <c r="J270" s="27" t="s">
        <v>30</v>
      </c>
      <c r="K270" s="27" t="s">
        <v>521</v>
      </c>
      <c r="L270" s="193">
        <v>15</v>
      </c>
      <c r="M270" s="27">
        <v>5</v>
      </c>
      <c r="N270" s="33">
        <v>406</v>
      </c>
      <c r="O270" s="33"/>
      <c r="P270" s="154">
        <v>32309.360000000001</v>
      </c>
      <c r="Q270" s="194">
        <v>48</v>
      </c>
      <c r="R270" s="28" t="s">
        <v>659</v>
      </c>
      <c r="S270" s="27" t="s">
        <v>660</v>
      </c>
      <c r="T270" s="27" t="s">
        <v>528</v>
      </c>
      <c r="U270" s="39">
        <v>35371</v>
      </c>
      <c r="V270" s="39" t="s">
        <v>1985</v>
      </c>
      <c r="W270" s="39" t="s">
        <v>1985</v>
      </c>
      <c r="X270" s="51"/>
    </row>
    <row r="271" spans="1:24" ht="20.100000000000001" customHeight="1" x14ac:dyDescent="0.3">
      <c r="A271" s="50">
        <v>269</v>
      </c>
      <c r="B271" s="191" t="s">
        <v>1377</v>
      </c>
      <c r="C271" s="192" t="s">
        <v>1469</v>
      </c>
      <c r="D271" s="191" t="s">
        <v>1230</v>
      </c>
      <c r="E271" s="56" t="s">
        <v>97</v>
      </c>
      <c r="F271" s="46" t="s">
        <v>446</v>
      </c>
      <c r="G271" s="30" t="s">
        <v>1802</v>
      </c>
      <c r="H271" s="30" t="s">
        <v>2048</v>
      </c>
      <c r="I271" s="30" t="s">
        <v>513</v>
      </c>
      <c r="J271" s="27" t="s">
        <v>30</v>
      </c>
      <c r="K271" s="30" t="s">
        <v>522</v>
      </c>
      <c r="L271" s="191">
        <v>20</v>
      </c>
      <c r="M271" s="30">
        <v>13</v>
      </c>
      <c r="N271" s="34">
        <v>689</v>
      </c>
      <c r="O271" s="34"/>
      <c r="P271" s="153">
        <v>135251.49660000001</v>
      </c>
      <c r="Q271" s="192">
        <v>26</v>
      </c>
      <c r="R271" s="30" t="s">
        <v>866</v>
      </c>
      <c r="S271" s="30" t="s">
        <v>1175</v>
      </c>
      <c r="T271" s="30" t="s">
        <v>528</v>
      </c>
      <c r="U271" s="39">
        <v>43097</v>
      </c>
      <c r="V271" s="39" t="s">
        <v>1980</v>
      </c>
      <c r="W271" s="39" t="s">
        <v>1985</v>
      </c>
      <c r="X271" s="51"/>
    </row>
    <row r="272" spans="1:24" ht="20.100000000000001" customHeight="1" x14ac:dyDescent="0.3">
      <c r="A272" s="50">
        <v>270</v>
      </c>
      <c r="B272" s="191" t="s">
        <v>1377</v>
      </c>
      <c r="C272" s="191" t="s">
        <v>1469</v>
      </c>
      <c r="D272" s="191" t="s">
        <v>1230</v>
      </c>
      <c r="E272" s="56" t="s">
        <v>97</v>
      </c>
      <c r="F272" s="46" t="s">
        <v>447</v>
      </c>
      <c r="G272" s="30" t="s">
        <v>1803</v>
      </c>
      <c r="H272" s="30" t="s">
        <v>2049</v>
      </c>
      <c r="I272" s="30" t="s">
        <v>513</v>
      </c>
      <c r="J272" s="27" t="s">
        <v>30</v>
      </c>
      <c r="K272" s="27" t="s">
        <v>522</v>
      </c>
      <c r="L272" s="191">
        <v>20</v>
      </c>
      <c r="M272" s="30">
        <v>11</v>
      </c>
      <c r="N272" s="34">
        <v>1067</v>
      </c>
      <c r="O272" s="34"/>
      <c r="P272" s="153">
        <v>137440.71</v>
      </c>
      <c r="Q272" s="192">
        <v>26</v>
      </c>
      <c r="R272" s="30" t="s">
        <v>867</v>
      </c>
      <c r="S272" s="30" t="s">
        <v>1176</v>
      </c>
      <c r="T272" s="30" t="s">
        <v>528</v>
      </c>
      <c r="U272" s="39">
        <v>43171</v>
      </c>
      <c r="V272" s="39" t="s">
        <v>1980</v>
      </c>
      <c r="W272" s="39" t="s">
        <v>1985</v>
      </c>
      <c r="X272" s="51"/>
    </row>
    <row r="273" spans="1:24" ht="20.100000000000001" customHeight="1" x14ac:dyDescent="0.3">
      <c r="A273" s="50">
        <v>271</v>
      </c>
      <c r="B273" s="191" t="s">
        <v>1377</v>
      </c>
      <c r="C273" s="191" t="s">
        <v>1469</v>
      </c>
      <c r="D273" s="191" t="s">
        <v>1230</v>
      </c>
      <c r="E273" s="56" t="s">
        <v>97</v>
      </c>
      <c r="F273" s="46" t="s">
        <v>449</v>
      </c>
      <c r="G273" s="30" t="s">
        <v>1804</v>
      </c>
      <c r="H273" s="30" t="s">
        <v>2050</v>
      </c>
      <c r="I273" s="30" t="s">
        <v>513</v>
      </c>
      <c r="J273" s="27" t="s">
        <v>30</v>
      </c>
      <c r="K273" s="27" t="s">
        <v>522</v>
      </c>
      <c r="L273" s="191">
        <v>25</v>
      </c>
      <c r="M273" s="30">
        <v>10</v>
      </c>
      <c r="N273" s="34">
        <v>812</v>
      </c>
      <c r="O273" s="34"/>
      <c r="P273" s="153">
        <v>103706.52</v>
      </c>
      <c r="Q273" s="192">
        <v>22</v>
      </c>
      <c r="R273" s="30" t="s">
        <v>868</v>
      </c>
      <c r="S273" s="30" t="s">
        <v>1177</v>
      </c>
      <c r="T273" s="30" t="s">
        <v>528</v>
      </c>
      <c r="U273" s="39">
        <v>43272</v>
      </c>
      <c r="V273" s="39" t="s">
        <v>1980</v>
      </c>
      <c r="W273" s="39" t="s">
        <v>1985</v>
      </c>
      <c r="X273" s="51"/>
    </row>
    <row r="274" spans="1:24" ht="20.100000000000001" customHeight="1" x14ac:dyDescent="0.3">
      <c r="A274" s="50">
        <v>272</v>
      </c>
      <c r="B274" s="191" t="s">
        <v>1377</v>
      </c>
      <c r="C274" s="191" t="s">
        <v>1469</v>
      </c>
      <c r="D274" s="191" t="s">
        <v>1230</v>
      </c>
      <c r="E274" s="56" t="s">
        <v>97</v>
      </c>
      <c r="F274" s="46" t="s">
        <v>1482</v>
      </c>
      <c r="G274" s="30" t="s">
        <v>1805</v>
      </c>
      <c r="H274" s="30" t="s">
        <v>2051</v>
      </c>
      <c r="I274" s="30" t="s">
        <v>513</v>
      </c>
      <c r="J274" s="27" t="s">
        <v>30</v>
      </c>
      <c r="K274" s="30" t="s">
        <v>522</v>
      </c>
      <c r="L274" s="191">
        <v>15</v>
      </c>
      <c r="M274" s="30">
        <v>7</v>
      </c>
      <c r="N274" s="34">
        <v>393</v>
      </c>
      <c r="O274" s="34"/>
      <c r="P274" s="153">
        <v>61032.430500000002</v>
      </c>
      <c r="Q274" s="192">
        <v>14</v>
      </c>
      <c r="R274" s="30" t="s">
        <v>869</v>
      </c>
      <c r="S274" s="30" t="s">
        <v>1178</v>
      </c>
      <c r="T274" s="30" t="s">
        <v>528</v>
      </c>
      <c r="U274" s="39">
        <v>43286</v>
      </c>
      <c r="V274" s="39" t="s">
        <v>1980</v>
      </c>
      <c r="W274" s="39" t="s">
        <v>1983</v>
      </c>
      <c r="X274" s="51"/>
    </row>
    <row r="275" spans="1:24" ht="20.100000000000001" customHeight="1" x14ac:dyDescent="0.3">
      <c r="A275" s="50">
        <v>273</v>
      </c>
      <c r="B275" s="191" t="s">
        <v>1377</v>
      </c>
      <c r="C275" s="191" t="s">
        <v>1469</v>
      </c>
      <c r="D275" s="191" t="s">
        <v>1230</v>
      </c>
      <c r="E275" s="56" t="s">
        <v>97</v>
      </c>
      <c r="F275" s="46" t="s">
        <v>1465</v>
      </c>
      <c r="G275" s="30" t="s">
        <v>1806</v>
      </c>
      <c r="H275" s="30" t="s">
        <v>2052</v>
      </c>
      <c r="I275" s="30" t="s">
        <v>513</v>
      </c>
      <c r="J275" s="27" t="s">
        <v>30</v>
      </c>
      <c r="K275" s="27" t="s">
        <v>522</v>
      </c>
      <c r="L275" s="191">
        <v>20</v>
      </c>
      <c r="M275" s="30">
        <v>9</v>
      </c>
      <c r="N275" s="34">
        <v>624</v>
      </c>
      <c r="O275" s="34"/>
      <c r="P275" s="153">
        <v>85083.910099999994</v>
      </c>
      <c r="Q275" s="192">
        <v>21</v>
      </c>
      <c r="R275" s="30" t="s">
        <v>870</v>
      </c>
      <c r="S275" s="30" t="s">
        <v>1179</v>
      </c>
      <c r="T275" s="30" t="s">
        <v>528</v>
      </c>
      <c r="U275" s="39">
        <v>43339</v>
      </c>
      <c r="V275" s="39" t="s">
        <v>1980</v>
      </c>
      <c r="W275" s="39" t="s">
        <v>1985</v>
      </c>
      <c r="X275" s="51"/>
    </row>
    <row r="276" spans="1:24" ht="20.100000000000001" customHeight="1" x14ac:dyDescent="0.3">
      <c r="A276" s="50">
        <v>274</v>
      </c>
      <c r="B276" s="191" t="s">
        <v>1377</v>
      </c>
      <c r="C276" s="191" t="s">
        <v>1469</v>
      </c>
      <c r="D276" s="191" t="s">
        <v>1230</v>
      </c>
      <c r="E276" s="56" t="s">
        <v>97</v>
      </c>
      <c r="F276" s="46" t="s">
        <v>450</v>
      </c>
      <c r="G276" s="30" t="s">
        <v>1807</v>
      </c>
      <c r="H276" s="30" t="s">
        <v>2053</v>
      </c>
      <c r="I276" s="30" t="s">
        <v>513</v>
      </c>
      <c r="J276" s="27" t="s">
        <v>30</v>
      </c>
      <c r="K276" s="27" t="s">
        <v>522</v>
      </c>
      <c r="L276" s="191">
        <v>20</v>
      </c>
      <c r="M276" s="30">
        <v>9</v>
      </c>
      <c r="N276" s="34">
        <v>681</v>
      </c>
      <c r="O276" s="34"/>
      <c r="P276" s="153">
        <v>101467.94</v>
      </c>
      <c r="Q276" s="192">
        <v>19</v>
      </c>
      <c r="R276" s="30" t="s">
        <v>871</v>
      </c>
      <c r="S276" s="30" t="s">
        <v>1180</v>
      </c>
      <c r="T276" s="30" t="s">
        <v>528</v>
      </c>
      <c r="U276" s="39">
        <v>43539</v>
      </c>
      <c r="V276" s="39" t="s">
        <v>1980</v>
      </c>
      <c r="W276" s="39" t="s">
        <v>1985</v>
      </c>
      <c r="X276" s="51"/>
    </row>
    <row r="277" spans="1:24" ht="20.100000000000001" customHeight="1" x14ac:dyDescent="0.3">
      <c r="A277" s="50">
        <v>275</v>
      </c>
      <c r="B277" s="191" t="s">
        <v>1377</v>
      </c>
      <c r="C277" s="191" t="s">
        <v>1469</v>
      </c>
      <c r="D277" s="191" t="s">
        <v>1230</v>
      </c>
      <c r="E277" s="56" t="s">
        <v>97</v>
      </c>
      <c r="F277" s="46" t="s">
        <v>451</v>
      </c>
      <c r="G277" s="27" t="s">
        <v>1808</v>
      </c>
      <c r="H277" s="27" t="s">
        <v>2054</v>
      </c>
      <c r="I277" s="121" t="s">
        <v>513</v>
      </c>
      <c r="J277" s="27" t="s">
        <v>30</v>
      </c>
      <c r="K277" s="31" t="s">
        <v>522</v>
      </c>
      <c r="L277" s="191">
        <v>15</v>
      </c>
      <c r="M277" s="30">
        <v>9</v>
      </c>
      <c r="N277" s="34">
        <v>510</v>
      </c>
      <c r="O277" s="34"/>
      <c r="P277" s="153">
        <v>98076.429199999999</v>
      </c>
      <c r="Q277" s="192">
        <v>19</v>
      </c>
      <c r="R277" s="30" t="s">
        <v>872</v>
      </c>
      <c r="S277" s="30" t="s">
        <v>1181</v>
      </c>
      <c r="T277" s="30" t="s">
        <v>528</v>
      </c>
      <c r="U277" s="39">
        <v>43544</v>
      </c>
      <c r="V277" s="39" t="s">
        <v>1980</v>
      </c>
      <c r="W277" s="39" t="s">
        <v>1985</v>
      </c>
      <c r="X277" s="51"/>
    </row>
    <row r="278" spans="1:24" ht="20.100000000000001" customHeight="1" x14ac:dyDescent="0.3">
      <c r="A278" s="50">
        <v>276</v>
      </c>
      <c r="B278" s="191" t="s">
        <v>1377</v>
      </c>
      <c r="C278" s="191" t="s">
        <v>1469</v>
      </c>
      <c r="D278" s="191" t="s">
        <v>1230</v>
      </c>
      <c r="E278" s="56" t="s">
        <v>97</v>
      </c>
      <c r="F278" s="46" t="s">
        <v>452</v>
      </c>
      <c r="G278" s="27" t="s">
        <v>1809</v>
      </c>
      <c r="H278" s="27" t="s">
        <v>2055</v>
      </c>
      <c r="I278" s="121" t="s">
        <v>513</v>
      </c>
      <c r="J278" s="27" t="s">
        <v>30</v>
      </c>
      <c r="K278" s="31" t="s">
        <v>522</v>
      </c>
      <c r="L278" s="191">
        <v>20</v>
      </c>
      <c r="M278" s="30">
        <v>6</v>
      </c>
      <c r="N278" s="34">
        <v>470</v>
      </c>
      <c r="O278" s="34"/>
      <c r="P278" s="153">
        <v>88884.159100000004</v>
      </c>
      <c r="Q278" s="192">
        <v>14</v>
      </c>
      <c r="R278" s="30" t="s">
        <v>873</v>
      </c>
      <c r="S278" s="30" t="s">
        <v>1182</v>
      </c>
      <c r="T278" s="30" t="s">
        <v>528</v>
      </c>
      <c r="U278" s="39">
        <v>43544</v>
      </c>
      <c r="V278" s="39" t="s">
        <v>1980</v>
      </c>
      <c r="W278" s="39" t="s">
        <v>1985</v>
      </c>
      <c r="X278" s="51"/>
    </row>
    <row r="279" spans="1:24" ht="20.100000000000001" customHeight="1" x14ac:dyDescent="0.3">
      <c r="A279" s="50">
        <v>277</v>
      </c>
      <c r="B279" s="191" t="s">
        <v>1377</v>
      </c>
      <c r="C279" s="191" t="s">
        <v>1469</v>
      </c>
      <c r="D279" s="191" t="s">
        <v>1230</v>
      </c>
      <c r="E279" s="56" t="s">
        <v>97</v>
      </c>
      <c r="F279" s="46" t="s">
        <v>1483</v>
      </c>
      <c r="G279" s="27" t="s">
        <v>1810</v>
      </c>
      <c r="H279" s="27" t="s">
        <v>2056</v>
      </c>
      <c r="I279" s="30" t="s">
        <v>518</v>
      </c>
      <c r="J279" s="27" t="s">
        <v>30</v>
      </c>
      <c r="K279" s="30" t="s">
        <v>522</v>
      </c>
      <c r="L279" s="191">
        <v>25</v>
      </c>
      <c r="M279" s="30">
        <v>8</v>
      </c>
      <c r="N279" s="34">
        <v>704</v>
      </c>
      <c r="O279" s="34"/>
      <c r="P279" s="153">
        <v>112801.5863</v>
      </c>
      <c r="Q279" s="192">
        <v>21</v>
      </c>
      <c r="R279" s="30" t="s">
        <v>874</v>
      </c>
      <c r="S279" s="30" t="s">
        <v>1183</v>
      </c>
      <c r="T279" s="30" t="s">
        <v>528</v>
      </c>
      <c r="U279" s="39">
        <v>43882</v>
      </c>
      <c r="V279" s="39" t="s">
        <v>1980</v>
      </c>
      <c r="W279" s="39" t="s">
        <v>1985</v>
      </c>
      <c r="X279" s="51"/>
    </row>
    <row r="280" spans="1:24" ht="20.100000000000001" customHeight="1" x14ac:dyDescent="0.3">
      <c r="A280" s="50">
        <v>278</v>
      </c>
      <c r="B280" s="191" t="s">
        <v>1377</v>
      </c>
      <c r="C280" s="191" t="s">
        <v>1469</v>
      </c>
      <c r="D280" s="191" t="s">
        <v>1230</v>
      </c>
      <c r="E280" s="56" t="s">
        <v>97</v>
      </c>
      <c r="F280" s="46" t="s">
        <v>456</v>
      </c>
      <c r="G280" s="30" t="s">
        <v>1811</v>
      </c>
      <c r="H280" s="30" t="s">
        <v>2057</v>
      </c>
      <c r="I280" s="30" t="s">
        <v>513</v>
      </c>
      <c r="J280" s="27" t="s">
        <v>30</v>
      </c>
      <c r="K280" s="30" t="s">
        <v>522</v>
      </c>
      <c r="L280" s="191">
        <v>25</v>
      </c>
      <c r="M280" s="30">
        <v>8</v>
      </c>
      <c r="N280" s="34">
        <v>800</v>
      </c>
      <c r="O280" s="34"/>
      <c r="P280" s="153">
        <v>119139.06</v>
      </c>
      <c r="Q280" s="192">
        <v>19</v>
      </c>
      <c r="R280" s="30" t="s">
        <v>875</v>
      </c>
      <c r="S280" s="30" t="s">
        <v>1184</v>
      </c>
      <c r="T280" s="30" t="s">
        <v>528</v>
      </c>
      <c r="U280" s="39">
        <v>44102</v>
      </c>
      <c r="V280" s="39" t="s">
        <v>1980</v>
      </c>
      <c r="W280" s="39" t="s">
        <v>1985</v>
      </c>
      <c r="X280" s="51"/>
    </row>
    <row r="281" spans="1:24" ht="20.100000000000001" customHeight="1" x14ac:dyDescent="0.3">
      <c r="A281" s="50">
        <v>279</v>
      </c>
      <c r="B281" s="191" t="s">
        <v>1377</v>
      </c>
      <c r="C281" s="191" t="s">
        <v>1469</v>
      </c>
      <c r="D281" s="191" t="s">
        <v>1230</v>
      </c>
      <c r="E281" s="56" t="s">
        <v>97</v>
      </c>
      <c r="F281" s="46" t="s">
        <v>457</v>
      </c>
      <c r="G281" s="30" t="s">
        <v>1812</v>
      </c>
      <c r="H281" s="30" t="s">
        <v>2058</v>
      </c>
      <c r="I281" s="30" t="s">
        <v>513</v>
      </c>
      <c r="J281" s="28" t="s">
        <v>850</v>
      </c>
      <c r="K281" s="30" t="s">
        <v>522</v>
      </c>
      <c r="L281" s="191">
        <v>4</v>
      </c>
      <c r="M281" s="30">
        <v>9</v>
      </c>
      <c r="N281" s="34">
        <v>238</v>
      </c>
      <c r="O281" s="34"/>
      <c r="P281" s="153">
        <v>41347.708700000003</v>
      </c>
      <c r="Q281" s="192">
        <v>33</v>
      </c>
      <c r="R281" s="30" t="s">
        <v>876</v>
      </c>
      <c r="S281" s="30" t="s">
        <v>1185</v>
      </c>
      <c r="T281" s="30" t="s">
        <v>528</v>
      </c>
      <c r="U281" s="39">
        <v>44406</v>
      </c>
      <c r="V281" s="39" t="s">
        <v>1980</v>
      </c>
      <c r="W281" s="39" t="s">
        <v>1985</v>
      </c>
      <c r="X281" s="51"/>
    </row>
    <row r="282" spans="1:24" ht="20.100000000000001" customHeight="1" x14ac:dyDescent="0.3">
      <c r="A282" s="50">
        <v>280</v>
      </c>
      <c r="B282" s="191" t="s">
        <v>1377</v>
      </c>
      <c r="C282" s="191" t="s">
        <v>1469</v>
      </c>
      <c r="D282" s="191" t="s">
        <v>1230</v>
      </c>
      <c r="E282" s="56" t="s">
        <v>97</v>
      </c>
      <c r="F282" s="46" t="s">
        <v>459</v>
      </c>
      <c r="G282" s="30" t="s">
        <v>1813</v>
      </c>
      <c r="H282" s="30" t="s">
        <v>2059</v>
      </c>
      <c r="I282" s="30" t="s">
        <v>513</v>
      </c>
      <c r="J282" s="27" t="s">
        <v>30</v>
      </c>
      <c r="K282" s="30" t="s">
        <v>522</v>
      </c>
      <c r="L282" s="191">
        <v>20</v>
      </c>
      <c r="M282" s="30">
        <v>7</v>
      </c>
      <c r="N282" s="34">
        <v>516</v>
      </c>
      <c r="O282" s="34"/>
      <c r="P282" s="153">
        <v>82611.960000000006</v>
      </c>
      <c r="Q282" s="192">
        <v>15</v>
      </c>
      <c r="R282" s="30" t="s">
        <v>877</v>
      </c>
      <c r="S282" s="30" t="s">
        <v>1186</v>
      </c>
      <c r="T282" s="30" t="s">
        <v>528</v>
      </c>
      <c r="U282" s="39">
        <v>44490</v>
      </c>
      <c r="V282" s="39" t="s">
        <v>1980</v>
      </c>
      <c r="W282" s="39" t="s">
        <v>1985</v>
      </c>
      <c r="X282" s="51"/>
    </row>
    <row r="283" spans="1:24" ht="20.100000000000001" customHeight="1" x14ac:dyDescent="0.3">
      <c r="A283" s="50">
        <v>281</v>
      </c>
      <c r="B283" s="191" t="s">
        <v>1377</v>
      </c>
      <c r="C283" s="191" t="s">
        <v>1469</v>
      </c>
      <c r="D283" s="191" t="s">
        <v>1230</v>
      </c>
      <c r="E283" s="56" t="s">
        <v>97</v>
      </c>
      <c r="F283" s="46" t="s">
        <v>460</v>
      </c>
      <c r="G283" s="30" t="s">
        <v>1814</v>
      </c>
      <c r="H283" s="30" t="s">
        <v>2060</v>
      </c>
      <c r="I283" s="30" t="s">
        <v>513</v>
      </c>
      <c r="J283" s="27" t="s">
        <v>30</v>
      </c>
      <c r="K283" s="30" t="s">
        <v>522</v>
      </c>
      <c r="L283" s="191">
        <v>25</v>
      </c>
      <c r="M283" s="30">
        <v>18</v>
      </c>
      <c r="N283" s="34">
        <v>1227</v>
      </c>
      <c r="O283" s="34"/>
      <c r="P283" s="153">
        <v>204580.481</v>
      </c>
      <c r="Q283" s="192">
        <v>43</v>
      </c>
      <c r="R283" s="30" t="s">
        <v>878</v>
      </c>
      <c r="S283" s="30" t="s">
        <v>1187</v>
      </c>
      <c r="T283" s="30" t="s">
        <v>528</v>
      </c>
      <c r="U283" s="39">
        <v>45394</v>
      </c>
      <c r="V283" s="39" t="s">
        <v>1980</v>
      </c>
      <c r="W283" s="39" t="s">
        <v>1985</v>
      </c>
      <c r="X283" s="51"/>
    </row>
    <row r="284" spans="1:24" ht="20.100000000000001" customHeight="1" x14ac:dyDescent="0.3">
      <c r="A284" s="50">
        <v>282</v>
      </c>
      <c r="B284" s="50" t="s">
        <v>1375</v>
      </c>
      <c r="C284" s="50" t="s">
        <v>1472</v>
      </c>
      <c r="D284" s="38" t="s">
        <v>1221</v>
      </c>
      <c r="E284" s="134" t="s">
        <v>1222</v>
      </c>
      <c r="F284" s="46" t="s">
        <v>461</v>
      </c>
      <c r="G284" s="30" t="s">
        <v>1623</v>
      </c>
      <c r="H284" s="30" t="s">
        <v>2061</v>
      </c>
      <c r="I284" s="30" t="s">
        <v>513</v>
      </c>
      <c r="J284" s="27" t="s">
        <v>30</v>
      </c>
      <c r="K284" s="30" t="s">
        <v>521</v>
      </c>
      <c r="L284" s="191">
        <v>15</v>
      </c>
      <c r="M284" s="30">
        <v>6</v>
      </c>
      <c r="N284" s="34">
        <v>985</v>
      </c>
      <c r="O284" s="34"/>
      <c r="P284" s="153">
        <v>67292.55</v>
      </c>
      <c r="Q284" s="192">
        <v>12</v>
      </c>
      <c r="R284" s="30" t="s">
        <v>879</v>
      </c>
      <c r="S284" s="30" t="s">
        <v>1188</v>
      </c>
      <c r="T284" s="30" t="s">
        <v>528</v>
      </c>
      <c r="U284" s="39">
        <v>36644</v>
      </c>
      <c r="V284" s="39" t="s">
        <v>1985</v>
      </c>
      <c r="W284" s="39" t="s">
        <v>1985</v>
      </c>
      <c r="X284" s="51"/>
    </row>
    <row r="285" spans="1:24" ht="20.100000000000001" customHeight="1" x14ac:dyDescent="0.3">
      <c r="A285" s="50">
        <v>283</v>
      </c>
      <c r="B285" s="50" t="s">
        <v>1375</v>
      </c>
      <c r="C285" s="50" t="s">
        <v>1472</v>
      </c>
      <c r="D285" s="38" t="s">
        <v>1221</v>
      </c>
      <c r="E285" s="134" t="s">
        <v>1222</v>
      </c>
      <c r="F285" s="46" t="s">
        <v>462</v>
      </c>
      <c r="G285" s="27" t="s">
        <v>1624</v>
      </c>
      <c r="H285" s="27" t="s">
        <v>2062</v>
      </c>
      <c r="I285" s="27" t="s">
        <v>513</v>
      </c>
      <c r="J285" s="27" t="s">
        <v>30</v>
      </c>
      <c r="K285" s="27" t="s">
        <v>521</v>
      </c>
      <c r="L285" s="193">
        <v>15</v>
      </c>
      <c r="M285" s="27">
        <v>4</v>
      </c>
      <c r="N285" s="33">
        <v>252</v>
      </c>
      <c r="O285" s="33"/>
      <c r="P285" s="154">
        <v>34323.660000000003</v>
      </c>
      <c r="Q285" s="194">
        <v>10</v>
      </c>
      <c r="R285" s="27" t="s">
        <v>880</v>
      </c>
      <c r="S285" s="27" t="s">
        <v>1161</v>
      </c>
      <c r="T285" s="27" t="s">
        <v>528</v>
      </c>
      <c r="U285" s="39">
        <v>38222</v>
      </c>
      <c r="V285" s="39" t="s">
        <v>1980</v>
      </c>
      <c r="W285" s="39" t="s">
        <v>1985</v>
      </c>
      <c r="X285" s="51"/>
    </row>
    <row r="286" spans="1:24" ht="20.100000000000001" customHeight="1" x14ac:dyDescent="0.3">
      <c r="A286" s="50">
        <v>284</v>
      </c>
      <c r="B286" s="50" t="s">
        <v>1375</v>
      </c>
      <c r="C286" s="50" t="s">
        <v>1471</v>
      </c>
      <c r="D286" s="38" t="s">
        <v>1223</v>
      </c>
      <c r="E286" s="24" t="s">
        <v>98</v>
      </c>
      <c r="F286" s="46" t="s">
        <v>463</v>
      </c>
      <c r="G286" s="27" t="s">
        <v>1684</v>
      </c>
      <c r="H286" s="27" t="s">
        <v>2063</v>
      </c>
      <c r="I286" s="27" t="s">
        <v>513</v>
      </c>
      <c r="J286" s="27" t="s">
        <v>30</v>
      </c>
      <c r="K286" s="27" t="s">
        <v>521</v>
      </c>
      <c r="L286" s="193">
        <v>13</v>
      </c>
      <c r="M286" s="27">
        <v>1</v>
      </c>
      <c r="N286" s="33">
        <v>234</v>
      </c>
      <c r="O286" s="33"/>
      <c r="P286" s="154">
        <v>26873.119999999999</v>
      </c>
      <c r="Q286" s="194">
        <v>7</v>
      </c>
      <c r="R286" s="201" t="s">
        <v>881</v>
      </c>
      <c r="S286" s="201" t="s">
        <v>1162</v>
      </c>
      <c r="T286" s="27" t="s">
        <v>528</v>
      </c>
      <c r="U286" s="39">
        <v>34886</v>
      </c>
      <c r="V286" s="39" t="s">
        <v>1980</v>
      </c>
      <c r="W286" s="39" t="s">
        <v>1985</v>
      </c>
      <c r="X286" s="200" t="s">
        <v>1442</v>
      </c>
    </row>
    <row r="287" spans="1:24" ht="20.100000000000001" customHeight="1" x14ac:dyDescent="0.3">
      <c r="A287" s="50">
        <v>285</v>
      </c>
      <c r="B287" s="50" t="s">
        <v>1375</v>
      </c>
      <c r="C287" s="50" t="s">
        <v>1471</v>
      </c>
      <c r="D287" s="38" t="s">
        <v>1223</v>
      </c>
      <c r="E287" s="24" t="s">
        <v>98</v>
      </c>
      <c r="F287" s="46" t="s">
        <v>464</v>
      </c>
      <c r="G287" s="27" t="s">
        <v>1685</v>
      </c>
      <c r="H287" s="27" t="s">
        <v>2064</v>
      </c>
      <c r="I287" s="27" t="s">
        <v>513</v>
      </c>
      <c r="J287" s="27" t="s">
        <v>30</v>
      </c>
      <c r="K287" s="27" t="s">
        <v>521</v>
      </c>
      <c r="L287" s="193">
        <v>13</v>
      </c>
      <c r="M287" s="27">
        <v>1</v>
      </c>
      <c r="N287" s="33">
        <v>181</v>
      </c>
      <c r="O287" s="33"/>
      <c r="P287" s="154">
        <v>21334.15</v>
      </c>
      <c r="Q287" s="194">
        <v>2</v>
      </c>
      <c r="R287" s="201"/>
      <c r="S287" s="201"/>
      <c r="T287" s="27" t="s">
        <v>528</v>
      </c>
      <c r="U287" s="39">
        <v>34996</v>
      </c>
      <c r="V287" s="39" t="s">
        <v>1980</v>
      </c>
      <c r="W287" s="39" t="s">
        <v>1985</v>
      </c>
      <c r="X287" s="200"/>
    </row>
    <row r="288" spans="1:24" ht="20.100000000000001" customHeight="1" x14ac:dyDescent="0.3">
      <c r="A288" s="50">
        <v>286</v>
      </c>
      <c r="B288" s="50" t="s">
        <v>1375</v>
      </c>
      <c r="C288" s="50" t="s">
        <v>1471</v>
      </c>
      <c r="D288" s="38" t="s">
        <v>1223</v>
      </c>
      <c r="E288" s="24" t="s">
        <v>98</v>
      </c>
      <c r="F288" s="46" t="s">
        <v>465</v>
      </c>
      <c r="G288" s="30" t="s">
        <v>1686</v>
      </c>
      <c r="H288" s="30" t="s">
        <v>2065</v>
      </c>
      <c r="I288" s="30" t="s">
        <v>513</v>
      </c>
      <c r="J288" s="27" t="s">
        <v>30</v>
      </c>
      <c r="K288" s="30" t="s">
        <v>522</v>
      </c>
      <c r="L288" s="191">
        <v>15</v>
      </c>
      <c r="M288" s="30">
        <v>8</v>
      </c>
      <c r="N288" s="34">
        <v>598</v>
      </c>
      <c r="O288" s="34"/>
      <c r="P288" s="153">
        <v>68736.13</v>
      </c>
      <c r="Q288" s="192">
        <v>20</v>
      </c>
      <c r="R288" s="30" t="s">
        <v>882</v>
      </c>
      <c r="S288" s="30" t="s">
        <v>1163</v>
      </c>
      <c r="T288" s="30" t="s">
        <v>528</v>
      </c>
      <c r="U288" s="39">
        <v>38090</v>
      </c>
      <c r="V288" s="39" t="s">
        <v>1980</v>
      </c>
      <c r="W288" s="39" t="s">
        <v>1985</v>
      </c>
      <c r="X288" s="51"/>
    </row>
    <row r="289" spans="1:24" ht="20.100000000000001" customHeight="1" x14ac:dyDescent="0.3">
      <c r="A289" s="50">
        <v>287</v>
      </c>
      <c r="B289" s="50" t="s">
        <v>1375</v>
      </c>
      <c r="C289" s="50" t="s">
        <v>1471</v>
      </c>
      <c r="D289" s="38" t="s">
        <v>1223</v>
      </c>
      <c r="E289" s="24" t="s">
        <v>98</v>
      </c>
      <c r="F289" s="46" t="s">
        <v>466</v>
      </c>
      <c r="G289" s="30" t="s">
        <v>1687</v>
      </c>
      <c r="H289" s="30" t="s">
        <v>2066</v>
      </c>
      <c r="I289" s="30" t="s">
        <v>513</v>
      </c>
      <c r="J289" s="27" t="s">
        <v>30</v>
      </c>
      <c r="K289" s="30" t="s">
        <v>522</v>
      </c>
      <c r="L289" s="191">
        <v>15</v>
      </c>
      <c r="M289" s="30">
        <v>10</v>
      </c>
      <c r="N289" s="34">
        <v>742</v>
      </c>
      <c r="O289" s="34"/>
      <c r="P289" s="153">
        <v>62292.76</v>
      </c>
      <c r="Q289" s="192">
        <v>25</v>
      </c>
      <c r="R289" s="30" t="s">
        <v>883</v>
      </c>
      <c r="S289" s="30" t="s">
        <v>1164</v>
      </c>
      <c r="T289" s="30" t="s">
        <v>528</v>
      </c>
      <c r="U289" s="39">
        <v>38126</v>
      </c>
      <c r="V289" s="39" t="s">
        <v>1980</v>
      </c>
      <c r="W289" s="39" t="s">
        <v>1985</v>
      </c>
      <c r="X289" s="51"/>
    </row>
    <row r="290" spans="1:24" ht="20.100000000000001" customHeight="1" x14ac:dyDescent="0.3">
      <c r="A290" s="50">
        <v>288</v>
      </c>
      <c r="B290" s="50" t="s">
        <v>1375</v>
      </c>
      <c r="C290" s="50" t="s">
        <v>1471</v>
      </c>
      <c r="D290" s="38" t="s">
        <v>1223</v>
      </c>
      <c r="E290" s="24" t="s">
        <v>98</v>
      </c>
      <c r="F290" s="46" t="s">
        <v>467</v>
      </c>
      <c r="G290" s="30" t="s">
        <v>1688</v>
      </c>
      <c r="H290" s="30" t="s">
        <v>2067</v>
      </c>
      <c r="I290" s="30" t="s">
        <v>513</v>
      </c>
      <c r="J290" s="27" t="s">
        <v>30</v>
      </c>
      <c r="K290" s="30" t="s">
        <v>522</v>
      </c>
      <c r="L290" s="192">
        <v>14</v>
      </c>
      <c r="M290" s="30">
        <v>5</v>
      </c>
      <c r="N290" s="34">
        <v>386</v>
      </c>
      <c r="O290" s="34"/>
      <c r="P290" s="153">
        <v>50843.37</v>
      </c>
      <c r="Q290" s="192">
        <v>15</v>
      </c>
      <c r="R290" s="30" t="s">
        <v>884</v>
      </c>
      <c r="S290" s="30" t="s">
        <v>1165</v>
      </c>
      <c r="T290" s="30" t="s">
        <v>528</v>
      </c>
      <c r="U290" s="39">
        <v>38247</v>
      </c>
      <c r="V290" s="39" t="s">
        <v>1980</v>
      </c>
      <c r="W290" s="39" t="s">
        <v>1985</v>
      </c>
      <c r="X290" s="51"/>
    </row>
    <row r="291" spans="1:24" ht="20.100000000000001" customHeight="1" x14ac:dyDescent="0.3">
      <c r="A291" s="50">
        <v>289</v>
      </c>
      <c r="B291" s="50" t="s">
        <v>1375</v>
      </c>
      <c r="C291" s="50" t="s">
        <v>1471</v>
      </c>
      <c r="D291" s="38" t="s">
        <v>1223</v>
      </c>
      <c r="E291" s="24" t="s">
        <v>98</v>
      </c>
      <c r="F291" s="46" t="s">
        <v>1441</v>
      </c>
      <c r="G291" s="136" t="s">
        <v>2458</v>
      </c>
      <c r="H291" s="136" t="s">
        <v>2457</v>
      </c>
      <c r="I291" s="27" t="s">
        <v>513</v>
      </c>
      <c r="J291" s="27" t="s">
        <v>30</v>
      </c>
      <c r="K291" s="27" t="s">
        <v>521</v>
      </c>
      <c r="L291" s="191">
        <v>13</v>
      </c>
      <c r="M291" s="27">
        <v>7</v>
      </c>
      <c r="N291" s="33">
        <v>545</v>
      </c>
      <c r="O291" s="33"/>
      <c r="P291" s="154" t="s">
        <v>2459</v>
      </c>
      <c r="Q291" s="192">
        <v>18</v>
      </c>
      <c r="R291" s="27" t="s">
        <v>885</v>
      </c>
      <c r="S291" s="27" t="s">
        <v>1166</v>
      </c>
      <c r="T291" s="27" t="s">
        <v>529</v>
      </c>
      <c r="U291" s="39">
        <v>38681</v>
      </c>
      <c r="V291" s="39" t="s">
        <v>1980</v>
      </c>
      <c r="W291" s="39" t="s">
        <v>1985</v>
      </c>
      <c r="X291" s="51"/>
    </row>
    <row r="292" spans="1:24" ht="20.100000000000001" customHeight="1" x14ac:dyDescent="0.3">
      <c r="A292" s="50">
        <v>290</v>
      </c>
      <c r="B292" s="191" t="s">
        <v>1377</v>
      </c>
      <c r="C292" s="191" t="s">
        <v>1469</v>
      </c>
      <c r="D292" s="191" t="s">
        <v>1228</v>
      </c>
      <c r="E292" s="56" t="s">
        <v>1229</v>
      </c>
      <c r="F292" s="46" t="s">
        <v>468</v>
      </c>
      <c r="G292" s="30" t="s">
        <v>1815</v>
      </c>
      <c r="H292" s="30" t="s">
        <v>2068</v>
      </c>
      <c r="I292" s="30" t="s">
        <v>513</v>
      </c>
      <c r="J292" s="27" t="s">
        <v>30</v>
      </c>
      <c r="K292" s="30" t="s">
        <v>522</v>
      </c>
      <c r="L292" s="191">
        <v>25</v>
      </c>
      <c r="M292" s="30">
        <v>5</v>
      </c>
      <c r="N292" s="34">
        <v>460</v>
      </c>
      <c r="O292" s="34"/>
      <c r="P292" s="153">
        <v>73058.522400000002</v>
      </c>
      <c r="Q292" s="192">
        <v>10</v>
      </c>
      <c r="R292" s="30" t="s">
        <v>886</v>
      </c>
      <c r="S292" s="30" t="s">
        <v>1167</v>
      </c>
      <c r="T292" s="30" t="s">
        <v>528</v>
      </c>
      <c r="U292" s="39">
        <v>42027</v>
      </c>
      <c r="V292" s="39" t="s">
        <v>1980</v>
      </c>
      <c r="W292" s="39" t="s">
        <v>1985</v>
      </c>
      <c r="X292" s="51"/>
    </row>
    <row r="293" spans="1:24" ht="20.100000000000001" customHeight="1" x14ac:dyDescent="0.3">
      <c r="A293" s="50">
        <v>291</v>
      </c>
      <c r="B293" s="191" t="s">
        <v>1377</v>
      </c>
      <c r="C293" s="191" t="s">
        <v>1469</v>
      </c>
      <c r="D293" s="191" t="s">
        <v>1228</v>
      </c>
      <c r="E293" s="56" t="s">
        <v>1229</v>
      </c>
      <c r="F293" s="46" t="s">
        <v>469</v>
      </c>
      <c r="G293" s="30" t="s">
        <v>1816</v>
      </c>
      <c r="H293" s="30" t="s">
        <v>2069</v>
      </c>
      <c r="I293" s="30" t="s">
        <v>513</v>
      </c>
      <c r="J293" s="27" t="s">
        <v>30</v>
      </c>
      <c r="K293" s="30" t="s">
        <v>522</v>
      </c>
      <c r="L293" s="191">
        <v>19</v>
      </c>
      <c r="M293" s="30">
        <v>12</v>
      </c>
      <c r="N293" s="34">
        <v>485</v>
      </c>
      <c r="O293" s="34"/>
      <c r="P293" s="153">
        <v>79734.523799999995</v>
      </c>
      <c r="Q293" s="192">
        <v>21</v>
      </c>
      <c r="R293" s="30" t="s">
        <v>887</v>
      </c>
      <c r="S293" s="30" t="s">
        <v>1168</v>
      </c>
      <c r="T293" s="30" t="s">
        <v>528</v>
      </c>
      <c r="U293" s="39">
        <v>42033</v>
      </c>
      <c r="V293" s="39" t="s">
        <v>1980</v>
      </c>
      <c r="W293" s="39" t="s">
        <v>1985</v>
      </c>
      <c r="X293" s="51"/>
    </row>
    <row r="294" spans="1:24" ht="20.100000000000001" customHeight="1" x14ac:dyDescent="0.3">
      <c r="A294" s="50">
        <v>292</v>
      </c>
      <c r="B294" s="191" t="s">
        <v>1377</v>
      </c>
      <c r="C294" s="191" t="s">
        <v>1469</v>
      </c>
      <c r="D294" s="191" t="s">
        <v>1228</v>
      </c>
      <c r="E294" s="56" t="s">
        <v>1229</v>
      </c>
      <c r="F294" s="46" t="s">
        <v>470</v>
      </c>
      <c r="G294" s="30" t="s">
        <v>1817</v>
      </c>
      <c r="H294" s="30" t="s">
        <v>2070</v>
      </c>
      <c r="I294" s="30" t="s">
        <v>513</v>
      </c>
      <c r="J294" s="27" t="s">
        <v>30</v>
      </c>
      <c r="K294" s="30" t="s">
        <v>522</v>
      </c>
      <c r="L294" s="191">
        <v>24</v>
      </c>
      <c r="M294" s="30">
        <v>15</v>
      </c>
      <c r="N294" s="34">
        <v>656</v>
      </c>
      <c r="O294" s="34"/>
      <c r="P294" s="153">
        <v>105911.22</v>
      </c>
      <c r="Q294" s="192">
        <v>25</v>
      </c>
      <c r="R294" s="30" t="s">
        <v>888</v>
      </c>
      <c r="S294" s="30" t="s">
        <v>1169</v>
      </c>
      <c r="T294" s="30" t="s">
        <v>528</v>
      </c>
      <c r="U294" s="39">
        <v>42034</v>
      </c>
      <c r="V294" s="39" t="s">
        <v>1980</v>
      </c>
      <c r="W294" s="39" t="s">
        <v>1985</v>
      </c>
      <c r="X294" s="51"/>
    </row>
    <row r="295" spans="1:24" ht="20.100000000000001" customHeight="1" x14ac:dyDescent="0.3">
      <c r="A295" s="50">
        <v>293</v>
      </c>
      <c r="B295" s="191" t="s">
        <v>1377</v>
      </c>
      <c r="C295" s="191" t="s">
        <v>1469</v>
      </c>
      <c r="D295" s="191" t="s">
        <v>1228</v>
      </c>
      <c r="E295" s="56" t="s">
        <v>1229</v>
      </c>
      <c r="F295" s="123" t="s">
        <v>471</v>
      </c>
      <c r="G295" s="30" t="s">
        <v>1818</v>
      </c>
      <c r="H295" s="30" t="s">
        <v>2071</v>
      </c>
      <c r="I295" s="30" t="s">
        <v>513</v>
      </c>
      <c r="J295" s="27" t="s">
        <v>30</v>
      </c>
      <c r="K295" s="30" t="s">
        <v>522</v>
      </c>
      <c r="L295" s="191">
        <v>29</v>
      </c>
      <c r="M295" s="30">
        <v>7</v>
      </c>
      <c r="N295" s="34">
        <v>640</v>
      </c>
      <c r="O295" s="34"/>
      <c r="P295" s="153">
        <v>95855.44</v>
      </c>
      <c r="Q295" s="192">
        <v>13</v>
      </c>
      <c r="R295" s="30" t="s">
        <v>889</v>
      </c>
      <c r="S295" s="30" t="s">
        <v>1170</v>
      </c>
      <c r="T295" s="30" t="s">
        <v>528</v>
      </c>
      <c r="U295" s="39">
        <v>42046</v>
      </c>
      <c r="V295" s="39" t="s">
        <v>1980</v>
      </c>
      <c r="W295" s="39" t="s">
        <v>1985</v>
      </c>
      <c r="X295" s="51"/>
    </row>
    <row r="296" spans="1:24" ht="20.100000000000001" customHeight="1" x14ac:dyDescent="0.3">
      <c r="A296" s="50">
        <v>294</v>
      </c>
      <c r="B296" s="191" t="s">
        <v>1377</v>
      </c>
      <c r="C296" s="191" t="s">
        <v>1469</v>
      </c>
      <c r="D296" s="191" t="s">
        <v>1228</v>
      </c>
      <c r="E296" s="56" t="s">
        <v>1229</v>
      </c>
      <c r="F296" s="46" t="s">
        <v>472</v>
      </c>
      <c r="G296" s="30" t="s">
        <v>1819</v>
      </c>
      <c r="H296" s="30" t="s">
        <v>2072</v>
      </c>
      <c r="I296" s="30" t="s">
        <v>513</v>
      </c>
      <c r="J296" s="27" t="s">
        <v>30</v>
      </c>
      <c r="K296" s="30" t="s">
        <v>522</v>
      </c>
      <c r="L296" s="191">
        <v>29</v>
      </c>
      <c r="M296" s="30">
        <v>13</v>
      </c>
      <c r="N296" s="34">
        <v>1002</v>
      </c>
      <c r="O296" s="34"/>
      <c r="P296" s="153">
        <v>159638.1208</v>
      </c>
      <c r="Q296" s="192">
        <v>26</v>
      </c>
      <c r="R296" s="30" t="s">
        <v>890</v>
      </c>
      <c r="S296" s="30" t="s">
        <v>1171</v>
      </c>
      <c r="T296" s="30" t="s">
        <v>528</v>
      </c>
      <c r="U296" s="39">
        <v>42046</v>
      </c>
      <c r="V296" s="39" t="s">
        <v>1980</v>
      </c>
      <c r="W296" s="39" t="s">
        <v>1985</v>
      </c>
      <c r="X296" s="51"/>
    </row>
    <row r="297" spans="1:24" ht="20.100000000000001" customHeight="1" x14ac:dyDescent="0.3">
      <c r="A297" s="50">
        <v>295</v>
      </c>
      <c r="B297" s="191" t="s">
        <v>1377</v>
      </c>
      <c r="C297" s="191" t="s">
        <v>1469</v>
      </c>
      <c r="D297" s="191" t="s">
        <v>1228</v>
      </c>
      <c r="E297" s="56" t="s">
        <v>1229</v>
      </c>
      <c r="F297" s="123" t="s">
        <v>473</v>
      </c>
      <c r="G297" s="30" t="s">
        <v>1820</v>
      </c>
      <c r="H297" s="30" t="s">
        <v>2073</v>
      </c>
      <c r="I297" s="30" t="s">
        <v>513</v>
      </c>
      <c r="J297" s="27" t="s">
        <v>30</v>
      </c>
      <c r="K297" s="30" t="s">
        <v>522</v>
      </c>
      <c r="L297" s="191">
        <v>37</v>
      </c>
      <c r="M297" s="30">
        <v>16</v>
      </c>
      <c r="N297" s="34">
        <v>1442</v>
      </c>
      <c r="O297" s="34"/>
      <c r="P297" s="153">
        <v>208557.45</v>
      </c>
      <c r="Q297" s="192">
        <v>34</v>
      </c>
      <c r="R297" s="30" t="s">
        <v>891</v>
      </c>
      <c r="S297" s="30" t="s">
        <v>1172</v>
      </c>
      <c r="T297" s="30" t="s">
        <v>528</v>
      </c>
      <c r="U297" s="39">
        <v>42047</v>
      </c>
      <c r="V297" s="39" t="s">
        <v>1980</v>
      </c>
      <c r="W297" s="39" t="s">
        <v>1983</v>
      </c>
      <c r="X297" s="51"/>
    </row>
    <row r="298" spans="1:24" ht="20.100000000000001" customHeight="1" x14ac:dyDescent="0.3">
      <c r="A298" s="50">
        <v>296</v>
      </c>
      <c r="B298" s="191" t="s">
        <v>1377</v>
      </c>
      <c r="C298" s="191" t="s">
        <v>1469</v>
      </c>
      <c r="D298" s="191" t="s">
        <v>1228</v>
      </c>
      <c r="E298" s="56" t="s">
        <v>1229</v>
      </c>
      <c r="F298" s="123" t="s">
        <v>474</v>
      </c>
      <c r="G298" s="30" t="s">
        <v>1821</v>
      </c>
      <c r="H298" s="30" t="s">
        <v>2074</v>
      </c>
      <c r="I298" s="30" t="s">
        <v>513</v>
      </c>
      <c r="J298" s="27" t="s">
        <v>30</v>
      </c>
      <c r="K298" s="30" t="s">
        <v>522</v>
      </c>
      <c r="L298" s="191">
        <v>21</v>
      </c>
      <c r="M298" s="30">
        <v>9</v>
      </c>
      <c r="N298" s="34">
        <v>498</v>
      </c>
      <c r="O298" s="34"/>
      <c r="P298" s="153">
        <v>82335.705000000002</v>
      </c>
      <c r="Q298" s="192">
        <v>20</v>
      </c>
      <c r="R298" s="30" t="s">
        <v>892</v>
      </c>
      <c r="S298" s="30" t="s">
        <v>1173</v>
      </c>
      <c r="T298" s="30" t="s">
        <v>528</v>
      </c>
      <c r="U298" s="39">
        <v>42093</v>
      </c>
      <c r="V298" s="39" t="s">
        <v>1980</v>
      </c>
      <c r="W298" s="39" t="s">
        <v>1985</v>
      </c>
      <c r="X298" s="51"/>
    </row>
    <row r="299" spans="1:24" ht="20.100000000000001" customHeight="1" x14ac:dyDescent="0.3">
      <c r="A299" s="50">
        <v>297</v>
      </c>
      <c r="B299" s="191" t="s">
        <v>1377</v>
      </c>
      <c r="C299" s="191" t="s">
        <v>1469</v>
      </c>
      <c r="D299" s="191" t="s">
        <v>1228</v>
      </c>
      <c r="E299" s="56" t="s">
        <v>1229</v>
      </c>
      <c r="F299" s="123" t="s">
        <v>475</v>
      </c>
      <c r="G299" s="30" t="s">
        <v>1822</v>
      </c>
      <c r="H299" s="30" t="s">
        <v>2075</v>
      </c>
      <c r="I299" s="30" t="s">
        <v>513</v>
      </c>
      <c r="J299" s="27" t="s">
        <v>30</v>
      </c>
      <c r="K299" s="30" t="s">
        <v>522</v>
      </c>
      <c r="L299" s="191">
        <v>25</v>
      </c>
      <c r="M299" s="30">
        <v>11</v>
      </c>
      <c r="N299" s="34">
        <v>1348</v>
      </c>
      <c r="O299" s="34"/>
      <c r="P299" s="153">
        <v>168541.9921</v>
      </c>
      <c r="Q299" s="192">
        <v>31</v>
      </c>
      <c r="R299" s="30" t="s">
        <v>893</v>
      </c>
      <c r="S299" s="30" t="s">
        <v>1174</v>
      </c>
      <c r="T299" s="30" t="s">
        <v>528</v>
      </c>
      <c r="U299" s="39">
        <v>42167</v>
      </c>
      <c r="V299" s="39" t="s">
        <v>1980</v>
      </c>
      <c r="W299" s="39" t="s">
        <v>1985</v>
      </c>
      <c r="X299" s="51"/>
    </row>
    <row r="300" spans="1:24" ht="20.100000000000001" customHeight="1" x14ac:dyDescent="0.3">
      <c r="A300" s="50">
        <v>298</v>
      </c>
      <c r="B300" s="191" t="s">
        <v>1377</v>
      </c>
      <c r="C300" s="191" t="s">
        <v>1469</v>
      </c>
      <c r="D300" s="191" t="s">
        <v>1228</v>
      </c>
      <c r="E300" s="56" t="s">
        <v>1229</v>
      </c>
      <c r="F300" s="123" t="s">
        <v>476</v>
      </c>
      <c r="G300" s="30" t="s">
        <v>1823</v>
      </c>
      <c r="H300" s="30" t="s">
        <v>2076</v>
      </c>
      <c r="I300" s="30" t="s">
        <v>513</v>
      </c>
      <c r="J300" s="27" t="s">
        <v>30</v>
      </c>
      <c r="K300" s="30" t="s">
        <v>522</v>
      </c>
      <c r="L300" s="191">
        <v>29</v>
      </c>
      <c r="M300" s="30">
        <v>16</v>
      </c>
      <c r="N300" s="34">
        <v>1416</v>
      </c>
      <c r="O300" s="34"/>
      <c r="P300" s="153">
        <v>277688.74300000002</v>
      </c>
      <c r="Q300" s="192">
        <v>33</v>
      </c>
      <c r="R300" s="30" t="s">
        <v>894</v>
      </c>
      <c r="S300" s="30" t="s">
        <v>1152</v>
      </c>
      <c r="T300" s="30" t="s">
        <v>528</v>
      </c>
      <c r="U300" s="39">
        <v>42188</v>
      </c>
      <c r="V300" s="39" t="s">
        <v>1980</v>
      </c>
      <c r="W300" s="39" t="s">
        <v>1985</v>
      </c>
      <c r="X300" s="51"/>
    </row>
    <row r="301" spans="1:24" ht="20.100000000000001" customHeight="1" x14ac:dyDescent="0.3">
      <c r="A301" s="50">
        <v>299</v>
      </c>
      <c r="B301" s="191" t="s">
        <v>1377</v>
      </c>
      <c r="C301" s="191" t="s">
        <v>1469</v>
      </c>
      <c r="D301" s="191" t="s">
        <v>1228</v>
      </c>
      <c r="E301" s="56" t="s">
        <v>1229</v>
      </c>
      <c r="F301" s="46" t="s">
        <v>477</v>
      </c>
      <c r="G301" s="30" t="s">
        <v>1824</v>
      </c>
      <c r="H301" s="30" t="s">
        <v>2077</v>
      </c>
      <c r="I301" s="30" t="s">
        <v>513</v>
      </c>
      <c r="J301" s="27" t="s">
        <v>30</v>
      </c>
      <c r="K301" s="30" t="s">
        <v>522</v>
      </c>
      <c r="L301" s="191">
        <v>25</v>
      </c>
      <c r="M301" s="30">
        <v>9</v>
      </c>
      <c r="N301" s="34">
        <v>922</v>
      </c>
      <c r="O301" s="34"/>
      <c r="P301" s="153">
        <v>128811.9363</v>
      </c>
      <c r="Q301" s="192">
        <v>17</v>
      </c>
      <c r="R301" s="30" t="s">
        <v>895</v>
      </c>
      <c r="S301" s="30" t="s">
        <v>1153</v>
      </c>
      <c r="T301" s="30" t="s">
        <v>528</v>
      </c>
      <c r="U301" s="39">
        <v>42195</v>
      </c>
      <c r="V301" s="39" t="s">
        <v>1980</v>
      </c>
      <c r="W301" s="39" t="s">
        <v>1985</v>
      </c>
      <c r="X301" s="51"/>
    </row>
    <row r="302" spans="1:24" ht="20.100000000000001" customHeight="1" x14ac:dyDescent="0.3">
      <c r="A302" s="50">
        <v>300</v>
      </c>
      <c r="B302" s="191" t="s">
        <v>1377</v>
      </c>
      <c r="C302" s="191" t="s">
        <v>1469</v>
      </c>
      <c r="D302" s="191" t="s">
        <v>1228</v>
      </c>
      <c r="E302" s="56" t="s">
        <v>1229</v>
      </c>
      <c r="F302" s="46" t="s">
        <v>478</v>
      </c>
      <c r="G302" s="30" t="s">
        <v>1825</v>
      </c>
      <c r="H302" s="30" t="s">
        <v>2080</v>
      </c>
      <c r="I302" s="30" t="s">
        <v>513</v>
      </c>
      <c r="J302" s="27" t="s">
        <v>30</v>
      </c>
      <c r="K302" s="30" t="s">
        <v>522</v>
      </c>
      <c r="L302" s="191">
        <v>34</v>
      </c>
      <c r="M302" s="30">
        <v>8</v>
      </c>
      <c r="N302" s="34">
        <v>874</v>
      </c>
      <c r="O302" s="34"/>
      <c r="P302" s="153">
        <v>147637.50899999999</v>
      </c>
      <c r="Q302" s="192">
        <v>16</v>
      </c>
      <c r="R302" s="30" t="s">
        <v>896</v>
      </c>
      <c r="S302" s="30" t="s">
        <v>1154</v>
      </c>
      <c r="T302" s="30" t="s">
        <v>528</v>
      </c>
      <c r="U302" s="39">
        <v>42237</v>
      </c>
      <c r="V302" s="39" t="s">
        <v>1980</v>
      </c>
      <c r="W302" s="39" t="s">
        <v>1985</v>
      </c>
      <c r="X302" s="51"/>
    </row>
    <row r="303" spans="1:24" ht="20.100000000000001" customHeight="1" x14ac:dyDescent="0.3">
      <c r="A303" s="50">
        <v>301</v>
      </c>
      <c r="B303" s="191" t="s">
        <v>1377</v>
      </c>
      <c r="C303" s="191" t="s">
        <v>1469</v>
      </c>
      <c r="D303" s="191" t="s">
        <v>1228</v>
      </c>
      <c r="E303" s="56" t="s">
        <v>1229</v>
      </c>
      <c r="F303" s="46" t="s">
        <v>479</v>
      </c>
      <c r="G303" s="30" t="s">
        <v>1826</v>
      </c>
      <c r="H303" s="30" t="s">
        <v>2079</v>
      </c>
      <c r="I303" s="30" t="s">
        <v>513</v>
      </c>
      <c r="J303" s="27" t="s">
        <v>30</v>
      </c>
      <c r="K303" s="30" t="s">
        <v>522</v>
      </c>
      <c r="L303" s="191">
        <v>25</v>
      </c>
      <c r="M303" s="30">
        <v>8</v>
      </c>
      <c r="N303" s="34">
        <v>714</v>
      </c>
      <c r="O303" s="34"/>
      <c r="P303" s="153">
        <v>129153.444</v>
      </c>
      <c r="Q303" s="192">
        <v>35</v>
      </c>
      <c r="R303" s="30" t="s">
        <v>897</v>
      </c>
      <c r="S303" s="30" t="s">
        <v>1155</v>
      </c>
      <c r="T303" s="30" t="s">
        <v>528</v>
      </c>
      <c r="U303" s="39">
        <v>42242</v>
      </c>
      <c r="V303" s="39" t="s">
        <v>1980</v>
      </c>
      <c r="W303" s="39" t="s">
        <v>1985</v>
      </c>
      <c r="X303" s="51"/>
    </row>
    <row r="304" spans="1:24" ht="20.100000000000001" customHeight="1" x14ac:dyDescent="0.3">
      <c r="A304" s="50">
        <v>302</v>
      </c>
      <c r="B304" s="191" t="s">
        <v>1377</v>
      </c>
      <c r="C304" s="191" t="s">
        <v>1469</v>
      </c>
      <c r="D304" s="191" t="s">
        <v>1228</v>
      </c>
      <c r="E304" s="56" t="s">
        <v>1229</v>
      </c>
      <c r="F304" s="46" t="s">
        <v>480</v>
      </c>
      <c r="G304" s="30" t="s">
        <v>1827</v>
      </c>
      <c r="H304" s="30" t="s">
        <v>2078</v>
      </c>
      <c r="I304" s="30" t="s">
        <v>513</v>
      </c>
      <c r="J304" s="27" t="s">
        <v>30</v>
      </c>
      <c r="K304" s="30" t="s">
        <v>522</v>
      </c>
      <c r="L304" s="191">
        <v>36</v>
      </c>
      <c r="M304" s="30">
        <v>25</v>
      </c>
      <c r="N304" s="34">
        <v>1817</v>
      </c>
      <c r="O304" s="34"/>
      <c r="P304" s="153">
        <v>338892.74</v>
      </c>
      <c r="Q304" s="192">
        <v>42</v>
      </c>
      <c r="R304" s="30" t="s">
        <v>898</v>
      </c>
      <c r="S304" s="30" t="s">
        <v>1156</v>
      </c>
      <c r="T304" s="30" t="s">
        <v>528</v>
      </c>
      <c r="U304" s="39">
        <v>42271</v>
      </c>
      <c r="V304" s="39" t="s">
        <v>1980</v>
      </c>
      <c r="W304" s="39" t="s">
        <v>1985</v>
      </c>
      <c r="X304" s="51"/>
    </row>
    <row r="305" spans="1:24" ht="20.100000000000001" customHeight="1" x14ac:dyDescent="0.3">
      <c r="A305" s="50">
        <v>303</v>
      </c>
      <c r="B305" s="191" t="s">
        <v>1377</v>
      </c>
      <c r="C305" s="191" t="s">
        <v>1469</v>
      </c>
      <c r="D305" s="191" t="s">
        <v>1228</v>
      </c>
      <c r="E305" s="56" t="s">
        <v>1229</v>
      </c>
      <c r="F305" s="123" t="s">
        <v>481</v>
      </c>
      <c r="G305" s="30" t="s">
        <v>1828</v>
      </c>
      <c r="H305" s="30" t="s">
        <v>2081</v>
      </c>
      <c r="I305" s="30" t="s">
        <v>513</v>
      </c>
      <c r="J305" s="27" t="s">
        <v>30</v>
      </c>
      <c r="K305" s="30" t="s">
        <v>522</v>
      </c>
      <c r="L305" s="191">
        <v>25</v>
      </c>
      <c r="M305" s="30">
        <v>13</v>
      </c>
      <c r="N305" s="34">
        <v>913</v>
      </c>
      <c r="O305" s="34"/>
      <c r="P305" s="153">
        <v>168611.00049999999</v>
      </c>
      <c r="Q305" s="192">
        <v>29</v>
      </c>
      <c r="R305" s="30" t="s">
        <v>899</v>
      </c>
      <c r="S305" s="30" t="s">
        <v>1157</v>
      </c>
      <c r="T305" s="30" t="s">
        <v>528</v>
      </c>
      <c r="U305" s="39">
        <v>42296</v>
      </c>
      <c r="V305" s="39" t="s">
        <v>1980</v>
      </c>
      <c r="W305" s="39" t="s">
        <v>1985</v>
      </c>
      <c r="X305" s="51"/>
    </row>
    <row r="306" spans="1:24" ht="20.100000000000001" customHeight="1" x14ac:dyDescent="0.3">
      <c r="A306" s="50">
        <v>304</v>
      </c>
      <c r="B306" s="191" t="s">
        <v>1377</v>
      </c>
      <c r="C306" s="191" t="s">
        <v>1469</v>
      </c>
      <c r="D306" s="191" t="s">
        <v>1228</v>
      </c>
      <c r="E306" s="56" t="s">
        <v>1229</v>
      </c>
      <c r="F306" s="123" t="s">
        <v>482</v>
      </c>
      <c r="G306" s="30" t="s">
        <v>1829</v>
      </c>
      <c r="H306" s="30" t="s">
        <v>2082</v>
      </c>
      <c r="I306" s="30" t="s">
        <v>513</v>
      </c>
      <c r="J306" s="27" t="s">
        <v>30</v>
      </c>
      <c r="K306" s="30" t="s">
        <v>522</v>
      </c>
      <c r="L306" s="191">
        <v>27</v>
      </c>
      <c r="M306" s="30">
        <v>12</v>
      </c>
      <c r="N306" s="34">
        <v>904</v>
      </c>
      <c r="O306" s="34"/>
      <c r="P306" s="153">
        <v>151979.7781</v>
      </c>
      <c r="Q306" s="192">
        <v>24</v>
      </c>
      <c r="R306" s="30" t="s">
        <v>900</v>
      </c>
      <c r="S306" s="30" t="s">
        <v>1158</v>
      </c>
      <c r="T306" s="30" t="s">
        <v>528</v>
      </c>
      <c r="U306" s="39">
        <v>42360</v>
      </c>
      <c r="V306" s="39" t="s">
        <v>1980</v>
      </c>
      <c r="W306" s="39" t="s">
        <v>1985</v>
      </c>
      <c r="X306" s="51"/>
    </row>
    <row r="307" spans="1:24" ht="20.100000000000001" customHeight="1" x14ac:dyDescent="0.3">
      <c r="A307" s="50">
        <v>305</v>
      </c>
      <c r="B307" s="191" t="s">
        <v>1377</v>
      </c>
      <c r="C307" s="191" t="s">
        <v>1469</v>
      </c>
      <c r="D307" s="191" t="s">
        <v>1228</v>
      </c>
      <c r="E307" s="56" t="s">
        <v>1229</v>
      </c>
      <c r="F307" s="46" t="s">
        <v>483</v>
      </c>
      <c r="G307" s="30" t="s">
        <v>1830</v>
      </c>
      <c r="H307" s="30" t="s">
        <v>2083</v>
      </c>
      <c r="I307" s="30" t="s">
        <v>513</v>
      </c>
      <c r="J307" s="27" t="s">
        <v>30</v>
      </c>
      <c r="K307" s="30" t="s">
        <v>522</v>
      </c>
      <c r="L307" s="191">
        <v>25</v>
      </c>
      <c r="M307" s="30">
        <v>8</v>
      </c>
      <c r="N307" s="34">
        <v>644</v>
      </c>
      <c r="O307" s="34"/>
      <c r="P307" s="153">
        <v>90337.076300000001</v>
      </c>
      <c r="Q307" s="192">
        <v>15</v>
      </c>
      <c r="R307" s="30" t="s">
        <v>901</v>
      </c>
      <c r="S307" s="30" t="s">
        <v>1159</v>
      </c>
      <c r="T307" s="30" t="s">
        <v>528</v>
      </c>
      <c r="U307" s="39">
        <v>42664</v>
      </c>
      <c r="V307" s="39" t="s">
        <v>1980</v>
      </c>
      <c r="W307" s="39" t="s">
        <v>1985</v>
      </c>
      <c r="X307" s="51"/>
    </row>
    <row r="308" spans="1:24" ht="20.100000000000001" customHeight="1" x14ac:dyDescent="0.3">
      <c r="A308" s="50">
        <v>306</v>
      </c>
      <c r="B308" s="191" t="s">
        <v>1377</v>
      </c>
      <c r="C308" s="191" t="s">
        <v>1469</v>
      </c>
      <c r="D308" s="191" t="s">
        <v>1228</v>
      </c>
      <c r="E308" s="56" t="s">
        <v>1229</v>
      </c>
      <c r="F308" s="46" t="s">
        <v>1493</v>
      </c>
      <c r="G308" s="30" t="s">
        <v>1831</v>
      </c>
      <c r="H308" s="30" t="s">
        <v>2084</v>
      </c>
      <c r="I308" s="30" t="s">
        <v>513</v>
      </c>
      <c r="J308" s="27" t="s">
        <v>30</v>
      </c>
      <c r="K308" s="30" t="s">
        <v>522</v>
      </c>
      <c r="L308" s="191">
        <v>15</v>
      </c>
      <c r="M308" s="30">
        <v>13</v>
      </c>
      <c r="N308" s="34">
        <v>718</v>
      </c>
      <c r="O308" s="34"/>
      <c r="P308" s="153">
        <v>123053.9477</v>
      </c>
      <c r="Q308" s="192">
        <v>27</v>
      </c>
      <c r="R308" s="30" t="s">
        <v>902</v>
      </c>
      <c r="S308" s="30" t="s">
        <v>1160</v>
      </c>
      <c r="T308" s="30" t="s">
        <v>528</v>
      </c>
      <c r="U308" s="39">
        <v>42794</v>
      </c>
      <c r="V308" s="39" t="s">
        <v>1980</v>
      </c>
      <c r="W308" s="39" t="s">
        <v>1985</v>
      </c>
      <c r="X308" s="51"/>
    </row>
    <row r="309" spans="1:24" ht="20.100000000000001" customHeight="1" x14ac:dyDescent="0.3">
      <c r="A309" s="50">
        <v>307</v>
      </c>
      <c r="B309" s="191" t="s">
        <v>1377</v>
      </c>
      <c r="C309" s="191" t="s">
        <v>1469</v>
      </c>
      <c r="D309" s="191" t="s">
        <v>1228</v>
      </c>
      <c r="E309" s="56" t="s">
        <v>1229</v>
      </c>
      <c r="F309" s="46" t="s">
        <v>484</v>
      </c>
      <c r="G309" s="30" t="s">
        <v>1832</v>
      </c>
      <c r="H309" s="30" t="s">
        <v>2085</v>
      </c>
      <c r="I309" s="30" t="s">
        <v>513</v>
      </c>
      <c r="J309" s="27" t="s">
        <v>30</v>
      </c>
      <c r="K309" s="30" t="s">
        <v>522</v>
      </c>
      <c r="L309" s="191">
        <v>19</v>
      </c>
      <c r="M309" s="30">
        <v>5</v>
      </c>
      <c r="N309" s="34">
        <v>252</v>
      </c>
      <c r="O309" s="34"/>
      <c r="P309" s="153">
        <v>44674.023699999998</v>
      </c>
      <c r="Q309" s="192">
        <v>12</v>
      </c>
      <c r="R309" s="30" t="s">
        <v>903</v>
      </c>
      <c r="S309" s="30" t="s">
        <v>1141</v>
      </c>
      <c r="T309" s="30" t="s">
        <v>528</v>
      </c>
      <c r="U309" s="39">
        <v>42915</v>
      </c>
      <c r="V309" s="39" t="s">
        <v>1980</v>
      </c>
      <c r="W309" s="39" t="s">
        <v>1983</v>
      </c>
      <c r="X309" s="51"/>
    </row>
    <row r="310" spans="1:24" ht="20.100000000000001" customHeight="1" x14ac:dyDescent="0.3">
      <c r="A310" s="50">
        <v>308</v>
      </c>
      <c r="B310" s="191" t="s">
        <v>1377</v>
      </c>
      <c r="C310" s="192" t="s">
        <v>1469</v>
      </c>
      <c r="D310" s="191" t="s">
        <v>1228</v>
      </c>
      <c r="E310" s="56" t="s">
        <v>1229</v>
      </c>
      <c r="F310" s="123" t="s">
        <v>485</v>
      </c>
      <c r="G310" s="30" t="s">
        <v>1833</v>
      </c>
      <c r="H310" s="30" t="s">
        <v>2086</v>
      </c>
      <c r="I310" s="30" t="s">
        <v>513</v>
      </c>
      <c r="J310" s="27" t="s">
        <v>30</v>
      </c>
      <c r="K310" s="30" t="s">
        <v>522</v>
      </c>
      <c r="L310" s="191">
        <v>40</v>
      </c>
      <c r="M310" s="30">
        <v>6</v>
      </c>
      <c r="N310" s="34">
        <v>740</v>
      </c>
      <c r="O310" s="34"/>
      <c r="P310" s="153">
        <v>207333.0962</v>
      </c>
      <c r="Q310" s="192">
        <v>30</v>
      </c>
      <c r="R310" s="30" t="s">
        <v>904</v>
      </c>
      <c r="S310" s="30" t="s">
        <v>1142</v>
      </c>
      <c r="T310" s="30" t="s">
        <v>528</v>
      </c>
      <c r="U310" s="39">
        <v>43129</v>
      </c>
      <c r="V310" s="39" t="s">
        <v>1980</v>
      </c>
      <c r="W310" s="39" t="s">
        <v>1985</v>
      </c>
      <c r="X310" s="51"/>
    </row>
    <row r="311" spans="1:24" ht="20.100000000000001" customHeight="1" x14ac:dyDescent="0.3">
      <c r="A311" s="50">
        <v>309</v>
      </c>
      <c r="B311" s="50" t="s">
        <v>1376</v>
      </c>
      <c r="C311" s="38" t="s">
        <v>1468</v>
      </c>
      <c r="D311" s="38" t="s">
        <v>1224</v>
      </c>
      <c r="E311" s="52" t="s">
        <v>1226</v>
      </c>
      <c r="F311" s="46" t="s">
        <v>486</v>
      </c>
      <c r="G311" s="30" t="s">
        <v>1553</v>
      </c>
      <c r="H311" s="30" t="s">
        <v>2087</v>
      </c>
      <c r="I311" s="30" t="s">
        <v>513</v>
      </c>
      <c r="J311" s="27" t="s">
        <v>30</v>
      </c>
      <c r="K311" s="30" t="s">
        <v>521</v>
      </c>
      <c r="L311" s="191">
        <v>20</v>
      </c>
      <c r="M311" s="30">
        <v>4</v>
      </c>
      <c r="N311" s="34">
        <v>656</v>
      </c>
      <c r="O311" s="34"/>
      <c r="P311" s="153">
        <v>46383.92</v>
      </c>
      <c r="Q311" s="192">
        <v>10</v>
      </c>
      <c r="R311" s="30" t="s">
        <v>905</v>
      </c>
      <c r="S311" s="30" t="s">
        <v>1143</v>
      </c>
      <c r="T311" s="30" t="s">
        <v>528</v>
      </c>
      <c r="U311" s="39">
        <v>37439</v>
      </c>
      <c r="V311" s="39" t="s">
        <v>1985</v>
      </c>
      <c r="W311" s="39" t="s">
        <v>1985</v>
      </c>
      <c r="X311" s="51"/>
    </row>
    <row r="312" spans="1:24" ht="20.100000000000001" customHeight="1" x14ac:dyDescent="0.3">
      <c r="A312" s="50">
        <v>310</v>
      </c>
      <c r="B312" s="50" t="s">
        <v>1376</v>
      </c>
      <c r="C312" s="38" t="s">
        <v>1468</v>
      </c>
      <c r="D312" s="38" t="s">
        <v>1225</v>
      </c>
      <c r="E312" s="52" t="s">
        <v>99</v>
      </c>
      <c r="F312" s="46" t="s">
        <v>487</v>
      </c>
      <c r="G312" s="30" t="s">
        <v>1554</v>
      </c>
      <c r="H312" s="30" t="s">
        <v>2088</v>
      </c>
      <c r="I312" s="30" t="s">
        <v>513</v>
      </c>
      <c r="J312" s="27" t="s">
        <v>30</v>
      </c>
      <c r="K312" s="30" t="s">
        <v>522</v>
      </c>
      <c r="L312" s="191">
        <v>20</v>
      </c>
      <c r="M312" s="30">
        <v>8</v>
      </c>
      <c r="N312" s="34">
        <v>514</v>
      </c>
      <c r="O312" s="34"/>
      <c r="P312" s="153">
        <v>75381.255999999994</v>
      </c>
      <c r="Q312" s="192">
        <v>14</v>
      </c>
      <c r="R312" s="30" t="s">
        <v>906</v>
      </c>
      <c r="S312" s="30" t="s">
        <v>1144</v>
      </c>
      <c r="T312" s="30" t="s">
        <v>528</v>
      </c>
      <c r="U312" s="39">
        <v>40308</v>
      </c>
      <c r="V312" s="39" t="s">
        <v>1980</v>
      </c>
      <c r="W312" s="39" t="s">
        <v>1985</v>
      </c>
      <c r="X312" s="51"/>
    </row>
    <row r="313" spans="1:24" ht="20.100000000000001" customHeight="1" x14ac:dyDescent="0.3">
      <c r="A313" s="50">
        <v>311</v>
      </c>
      <c r="B313" s="50" t="s">
        <v>1376</v>
      </c>
      <c r="C313" s="38" t="s">
        <v>1468</v>
      </c>
      <c r="D313" s="38" t="s">
        <v>1225</v>
      </c>
      <c r="E313" s="52" t="s">
        <v>99</v>
      </c>
      <c r="F313" s="46" t="s">
        <v>488</v>
      </c>
      <c r="G313" s="30" t="s">
        <v>1555</v>
      </c>
      <c r="H313" s="30" t="s">
        <v>2089</v>
      </c>
      <c r="I313" s="30" t="s">
        <v>513</v>
      </c>
      <c r="J313" s="27" t="s">
        <v>30</v>
      </c>
      <c r="K313" s="30" t="s">
        <v>522</v>
      </c>
      <c r="L313" s="191">
        <v>15</v>
      </c>
      <c r="M313" s="30">
        <v>12</v>
      </c>
      <c r="N313" s="34">
        <v>600</v>
      </c>
      <c r="O313" s="34"/>
      <c r="P313" s="153">
        <v>96298.33</v>
      </c>
      <c r="Q313" s="192">
        <v>18</v>
      </c>
      <c r="R313" s="30" t="s">
        <v>907</v>
      </c>
      <c r="S313" s="30" t="s">
        <v>1145</v>
      </c>
      <c r="T313" s="30" t="s">
        <v>528</v>
      </c>
      <c r="U313" s="39">
        <v>39736</v>
      </c>
      <c r="V313" s="39" t="s">
        <v>1980</v>
      </c>
      <c r="W313" s="39" t="s">
        <v>1985</v>
      </c>
      <c r="X313" s="51"/>
    </row>
    <row r="314" spans="1:24" ht="20.100000000000001" customHeight="1" x14ac:dyDescent="0.3">
      <c r="A314" s="50">
        <v>312</v>
      </c>
      <c r="B314" s="50" t="s">
        <v>1376</v>
      </c>
      <c r="C314" s="38" t="s">
        <v>1468</v>
      </c>
      <c r="D314" s="38" t="s">
        <v>1225</v>
      </c>
      <c r="E314" s="52" t="s">
        <v>99</v>
      </c>
      <c r="F314" s="46" t="s">
        <v>489</v>
      </c>
      <c r="G314" s="30" t="s">
        <v>1556</v>
      </c>
      <c r="H314" s="30" t="s">
        <v>2090</v>
      </c>
      <c r="I314" s="30" t="s">
        <v>513</v>
      </c>
      <c r="J314" s="27" t="s">
        <v>30</v>
      </c>
      <c r="K314" s="30" t="s">
        <v>521</v>
      </c>
      <c r="L314" s="191">
        <v>15</v>
      </c>
      <c r="M314" s="30">
        <v>14</v>
      </c>
      <c r="N314" s="34">
        <v>882</v>
      </c>
      <c r="O314" s="34"/>
      <c r="P314" s="153">
        <v>65620.798999999999</v>
      </c>
      <c r="Q314" s="192">
        <v>31</v>
      </c>
      <c r="R314" s="30" t="s">
        <v>908</v>
      </c>
      <c r="S314" s="30" t="s">
        <v>1146</v>
      </c>
      <c r="T314" s="30" t="s">
        <v>528</v>
      </c>
      <c r="U314" s="39">
        <v>37910</v>
      </c>
      <c r="V314" s="39" t="s">
        <v>1985</v>
      </c>
      <c r="W314" s="39" t="s">
        <v>1985</v>
      </c>
      <c r="X314" s="51"/>
    </row>
    <row r="315" spans="1:24" ht="20.100000000000001" customHeight="1" x14ac:dyDescent="0.3">
      <c r="A315" s="50">
        <v>313</v>
      </c>
      <c r="B315" s="50" t="s">
        <v>1376</v>
      </c>
      <c r="C315" s="38" t="s">
        <v>1468</v>
      </c>
      <c r="D315" s="38" t="s">
        <v>1225</v>
      </c>
      <c r="E315" s="52" t="s">
        <v>99</v>
      </c>
      <c r="F315" s="46" t="s">
        <v>490</v>
      </c>
      <c r="G315" s="30" t="s">
        <v>1557</v>
      </c>
      <c r="H315" s="30" t="s">
        <v>2091</v>
      </c>
      <c r="I315" s="30" t="s">
        <v>513</v>
      </c>
      <c r="J315" s="27" t="s">
        <v>30</v>
      </c>
      <c r="K315" s="30" t="s">
        <v>521</v>
      </c>
      <c r="L315" s="191">
        <v>19</v>
      </c>
      <c r="M315" s="30">
        <v>11</v>
      </c>
      <c r="N315" s="34">
        <v>940</v>
      </c>
      <c r="O315" s="34"/>
      <c r="P315" s="153">
        <v>115368.04700000001</v>
      </c>
      <c r="Q315" s="192">
        <v>26</v>
      </c>
      <c r="R315" s="30" t="s">
        <v>909</v>
      </c>
      <c r="S315" s="30" t="s">
        <v>1147</v>
      </c>
      <c r="T315" s="30" t="s">
        <v>528</v>
      </c>
      <c r="U315" s="39">
        <v>38867</v>
      </c>
      <c r="V315" s="39" t="s">
        <v>1980</v>
      </c>
      <c r="W315" s="39" t="s">
        <v>1985</v>
      </c>
      <c r="X315" s="51"/>
    </row>
    <row r="316" spans="1:24" ht="20.100000000000001" customHeight="1" x14ac:dyDescent="0.3">
      <c r="A316" s="50">
        <v>314</v>
      </c>
      <c r="B316" s="50" t="s">
        <v>1376</v>
      </c>
      <c r="C316" s="38" t="s">
        <v>1468</v>
      </c>
      <c r="D316" s="38" t="s">
        <v>1225</v>
      </c>
      <c r="E316" s="52" t="s">
        <v>99</v>
      </c>
      <c r="F316" s="46" t="s">
        <v>491</v>
      </c>
      <c r="G316" s="30" t="s">
        <v>1558</v>
      </c>
      <c r="H316" s="30" t="s">
        <v>2092</v>
      </c>
      <c r="I316" s="30" t="s">
        <v>513</v>
      </c>
      <c r="J316" s="27" t="s">
        <v>30</v>
      </c>
      <c r="K316" s="30" t="s">
        <v>522</v>
      </c>
      <c r="L316" s="191">
        <v>18</v>
      </c>
      <c r="M316" s="30">
        <v>9</v>
      </c>
      <c r="N316" s="34">
        <v>544</v>
      </c>
      <c r="O316" s="34"/>
      <c r="P316" s="153">
        <v>98619.871700000003</v>
      </c>
      <c r="Q316" s="192">
        <v>18</v>
      </c>
      <c r="R316" s="30" t="s">
        <v>910</v>
      </c>
      <c r="S316" s="30" t="s">
        <v>1148</v>
      </c>
      <c r="T316" s="30" t="s">
        <v>528</v>
      </c>
      <c r="U316" s="39">
        <v>39716</v>
      </c>
      <c r="V316" s="39" t="s">
        <v>1980</v>
      </c>
      <c r="W316" s="39" t="s">
        <v>1985</v>
      </c>
      <c r="X316" s="51"/>
    </row>
    <row r="317" spans="1:24" ht="20.100000000000001" customHeight="1" x14ac:dyDescent="0.3">
      <c r="A317" s="50">
        <v>315</v>
      </c>
      <c r="B317" s="50" t="s">
        <v>1376</v>
      </c>
      <c r="C317" s="38" t="s">
        <v>1468</v>
      </c>
      <c r="D317" s="38" t="s">
        <v>1225</v>
      </c>
      <c r="E317" s="52" t="s">
        <v>99</v>
      </c>
      <c r="F317" s="46" t="s">
        <v>492</v>
      </c>
      <c r="G317" s="30" t="s">
        <v>1559</v>
      </c>
      <c r="H317" s="30" t="s">
        <v>2093</v>
      </c>
      <c r="I317" s="30" t="s">
        <v>513</v>
      </c>
      <c r="J317" s="27" t="s">
        <v>30</v>
      </c>
      <c r="K317" s="30" t="s">
        <v>522</v>
      </c>
      <c r="L317" s="191">
        <v>20</v>
      </c>
      <c r="M317" s="30">
        <v>6</v>
      </c>
      <c r="N317" s="34">
        <v>365</v>
      </c>
      <c r="O317" s="34"/>
      <c r="P317" s="153">
        <v>75507.749400000001</v>
      </c>
      <c r="Q317" s="192">
        <v>11</v>
      </c>
      <c r="R317" s="30" t="s">
        <v>911</v>
      </c>
      <c r="S317" s="30" t="s">
        <v>1149</v>
      </c>
      <c r="T317" s="30" t="s">
        <v>528</v>
      </c>
      <c r="U317" s="39">
        <v>39721</v>
      </c>
      <c r="V317" s="39" t="s">
        <v>1980</v>
      </c>
      <c r="W317" s="39" t="s">
        <v>1985</v>
      </c>
      <c r="X317" s="51"/>
    </row>
    <row r="318" spans="1:24" ht="20.100000000000001" customHeight="1" x14ac:dyDescent="0.3">
      <c r="A318" s="50">
        <v>316</v>
      </c>
      <c r="B318" s="50" t="s">
        <v>1376</v>
      </c>
      <c r="C318" s="38" t="s">
        <v>1468</v>
      </c>
      <c r="D318" s="38" t="s">
        <v>1225</v>
      </c>
      <c r="E318" s="52" t="s">
        <v>99</v>
      </c>
      <c r="F318" s="46" t="s">
        <v>493</v>
      </c>
      <c r="G318" s="30" t="s">
        <v>1560</v>
      </c>
      <c r="H318" s="30" t="s">
        <v>2092</v>
      </c>
      <c r="I318" s="30" t="s">
        <v>513</v>
      </c>
      <c r="J318" s="27" t="s">
        <v>30</v>
      </c>
      <c r="K318" s="30" t="s">
        <v>522</v>
      </c>
      <c r="L318" s="191">
        <v>15</v>
      </c>
      <c r="M318" s="30">
        <v>12</v>
      </c>
      <c r="N318" s="34">
        <v>638</v>
      </c>
      <c r="O318" s="34"/>
      <c r="P318" s="153">
        <v>98619.871700000003</v>
      </c>
      <c r="Q318" s="192">
        <v>23</v>
      </c>
      <c r="R318" s="30" t="s">
        <v>912</v>
      </c>
      <c r="S318" s="30" t="s">
        <v>1150</v>
      </c>
      <c r="T318" s="30" t="s">
        <v>528</v>
      </c>
      <c r="U318" s="39">
        <v>40024</v>
      </c>
      <c r="V318" s="39" t="s">
        <v>1980</v>
      </c>
      <c r="W318" s="39" t="s">
        <v>1985</v>
      </c>
      <c r="X318" s="51"/>
    </row>
    <row r="319" spans="1:24" ht="20.100000000000001" customHeight="1" x14ac:dyDescent="0.3">
      <c r="A319" s="50">
        <v>317</v>
      </c>
      <c r="B319" s="50" t="s">
        <v>1376</v>
      </c>
      <c r="C319" s="38" t="s">
        <v>1468</v>
      </c>
      <c r="D319" s="38" t="s">
        <v>1225</v>
      </c>
      <c r="E319" s="52" t="s">
        <v>99</v>
      </c>
      <c r="F319" s="46" t="s">
        <v>494</v>
      </c>
      <c r="G319" s="137" t="s">
        <v>1561</v>
      </c>
      <c r="H319" s="137" t="s">
        <v>2094</v>
      </c>
      <c r="I319" s="30" t="s">
        <v>513</v>
      </c>
      <c r="J319" s="27" t="s">
        <v>30</v>
      </c>
      <c r="K319" s="30" t="s">
        <v>522</v>
      </c>
      <c r="L319" s="191">
        <v>25</v>
      </c>
      <c r="M319" s="30">
        <v>6</v>
      </c>
      <c r="N319" s="34">
        <v>496</v>
      </c>
      <c r="O319" s="34"/>
      <c r="P319" s="153">
        <v>75120.159199999995</v>
      </c>
      <c r="Q319" s="192">
        <v>12</v>
      </c>
      <c r="R319" s="30" t="s">
        <v>913</v>
      </c>
      <c r="S319" s="30" t="s">
        <v>1151</v>
      </c>
      <c r="T319" s="30" t="s">
        <v>528</v>
      </c>
      <c r="U319" s="39">
        <v>42179</v>
      </c>
      <c r="V319" s="39" t="s">
        <v>1980</v>
      </c>
      <c r="W319" s="39" t="s">
        <v>1983</v>
      </c>
      <c r="X319" s="51"/>
    </row>
    <row r="320" spans="1:24" ht="20.100000000000001" customHeight="1" x14ac:dyDescent="0.3">
      <c r="A320" s="50">
        <v>318</v>
      </c>
      <c r="B320" s="50" t="s">
        <v>1376</v>
      </c>
      <c r="C320" s="38" t="s">
        <v>1468</v>
      </c>
      <c r="D320" s="38" t="s">
        <v>1225</v>
      </c>
      <c r="E320" s="52" t="s">
        <v>99</v>
      </c>
      <c r="F320" s="46" t="s">
        <v>495</v>
      </c>
      <c r="G320" s="137" t="s">
        <v>1562</v>
      </c>
      <c r="H320" s="137" t="s">
        <v>2095</v>
      </c>
      <c r="I320" s="30" t="s">
        <v>673</v>
      </c>
      <c r="J320" s="27" t="s">
        <v>30</v>
      </c>
      <c r="K320" s="30" t="s">
        <v>522</v>
      </c>
      <c r="L320" s="191">
        <v>25</v>
      </c>
      <c r="M320" s="30">
        <v>12</v>
      </c>
      <c r="N320" s="34">
        <v>1122</v>
      </c>
      <c r="O320" s="95"/>
      <c r="P320" s="153">
        <v>169460.6391</v>
      </c>
      <c r="Q320" s="192">
        <v>24</v>
      </c>
      <c r="R320" s="30" t="s">
        <v>685</v>
      </c>
      <c r="S320" s="30" t="s">
        <v>686</v>
      </c>
      <c r="T320" s="30" t="s">
        <v>528</v>
      </c>
      <c r="U320" s="39">
        <v>42178</v>
      </c>
      <c r="V320" s="39" t="s">
        <v>1980</v>
      </c>
      <c r="W320" s="39" t="s">
        <v>1985</v>
      </c>
      <c r="X320" s="51" t="s">
        <v>1497</v>
      </c>
    </row>
    <row r="321" spans="1:24" ht="20.100000000000001" customHeight="1" x14ac:dyDescent="0.3">
      <c r="A321" s="50">
        <v>319</v>
      </c>
      <c r="B321" s="50" t="s">
        <v>1376</v>
      </c>
      <c r="C321" s="38" t="s">
        <v>1468</v>
      </c>
      <c r="D321" s="38" t="s">
        <v>1225</v>
      </c>
      <c r="E321" s="52" t="s">
        <v>99</v>
      </c>
      <c r="F321" s="46" t="s">
        <v>497</v>
      </c>
      <c r="G321" s="30" t="s">
        <v>1563</v>
      </c>
      <c r="H321" s="30" t="s">
        <v>2096</v>
      </c>
      <c r="I321" s="30" t="s">
        <v>513</v>
      </c>
      <c r="J321" s="27" t="s">
        <v>30</v>
      </c>
      <c r="K321" s="30" t="s">
        <v>521</v>
      </c>
      <c r="L321" s="191">
        <v>15</v>
      </c>
      <c r="M321" s="30">
        <v>9</v>
      </c>
      <c r="N321" s="34">
        <v>431</v>
      </c>
      <c r="O321" s="95"/>
      <c r="P321" s="153">
        <v>57797.780899999998</v>
      </c>
      <c r="Q321" s="192">
        <v>16</v>
      </c>
      <c r="R321" s="30" t="s">
        <v>914</v>
      </c>
      <c r="S321" s="30" t="s">
        <v>1140</v>
      </c>
      <c r="T321" s="30" t="s">
        <v>528</v>
      </c>
      <c r="U321" s="39">
        <v>38709</v>
      </c>
      <c r="V321" s="39" t="s">
        <v>1980</v>
      </c>
      <c r="W321" s="39" t="s">
        <v>1985</v>
      </c>
      <c r="X321" s="51"/>
    </row>
    <row r="322" spans="1:24" ht="20.100000000000001" customHeight="1" x14ac:dyDescent="0.3">
      <c r="A322" s="50">
        <v>320</v>
      </c>
      <c r="B322" s="50" t="s">
        <v>1376</v>
      </c>
      <c r="C322" s="38" t="s">
        <v>1468</v>
      </c>
      <c r="D322" s="38" t="s">
        <v>1225</v>
      </c>
      <c r="E322" s="52" t="s">
        <v>99</v>
      </c>
      <c r="F322" s="46" t="s">
        <v>498</v>
      </c>
      <c r="G322" s="137" t="s">
        <v>1564</v>
      </c>
      <c r="H322" s="137" t="s">
        <v>2097</v>
      </c>
      <c r="I322" s="30" t="s">
        <v>513</v>
      </c>
      <c r="J322" s="27" t="s">
        <v>30</v>
      </c>
      <c r="K322" s="30" t="s">
        <v>521</v>
      </c>
      <c r="L322" s="191">
        <v>15</v>
      </c>
      <c r="M322" s="30">
        <v>5</v>
      </c>
      <c r="N322" s="34">
        <v>330</v>
      </c>
      <c r="O322" s="95"/>
      <c r="P322" s="153">
        <v>44598.752699999997</v>
      </c>
      <c r="Q322" s="192">
        <v>11</v>
      </c>
      <c r="R322" s="30" t="s">
        <v>915</v>
      </c>
      <c r="S322" s="30" t="s">
        <v>1139</v>
      </c>
      <c r="T322" s="30" t="s">
        <v>528</v>
      </c>
      <c r="U322" s="39">
        <v>39227</v>
      </c>
      <c r="V322" s="39" t="s">
        <v>1980</v>
      </c>
      <c r="W322" s="39" t="s">
        <v>1985</v>
      </c>
      <c r="X322" s="51"/>
    </row>
    <row r="323" spans="1:24" ht="20.100000000000001" customHeight="1" x14ac:dyDescent="0.3">
      <c r="A323" s="50">
        <v>321</v>
      </c>
      <c r="B323" s="50" t="s">
        <v>1376</v>
      </c>
      <c r="C323" s="38" t="s">
        <v>1468</v>
      </c>
      <c r="D323" s="38" t="s">
        <v>1225</v>
      </c>
      <c r="E323" s="52" t="s">
        <v>99</v>
      </c>
      <c r="F323" s="46" t="s">
        <v>499</v>
      </c>
      <c r="G323" s="30" t="s">
        <v>1565</v>
      </c>
      <c r="H323" s="30" t="s">
        <v>2098</v>
      </c>
      <c r="I323" s="30" t="s">
        <v>513</v>
      </c>
      <c r="J323" s="27" t="s">
        <v>30</v>
      </c>
      <c r="K323" s="30" t="s">
        <v>522</v>
      </c>
      <c r="L323" s="191">
        <v>18</v>
      </c>
      <c r="M323" s="30">
        <v>6</v>
      </c>
      <c r="N323" s="34">
        <v>400</v>
      </c>
      <c r="O323" s="95"/>
      <c r="P323" s="153">
        <v>86266.031199999998</v>
      </c>
      <c r="Q323" s="192">
        <v>12</v>
      </c>
      <c r="R323" s="30" t="s">
        <v>916</v>
      </c>
      <c r="S323" s="30" t="s">
        <v>1138</v>
      </c>
      <c r="T323" s="30" t="s">
        <v>528</v>
      </c>
      <c r="U323" s="39">
        <v>39700</v>
      </c>
      <c r="V323" s="39" t="s">
        <v>1980</v>
      </c>
      <c r="W323" s="39" t="s">
        <v>1983</v>
      </c>
      <c r="X323" s="51"/>
    </row>
    <row r="324" spans="1:24" ht="20.100000000000001" customHeight="1" x14ac:dyDescent="0.3">
      <c r="A324" s="50">
        <v>322</v>
      </c>
      <c r="B324" s="50" t="s">
        <v>1376</v>
      </c>
      <c r="C324" s="38" t="s">
        <v>1468</v>
      </c>
      <c r="D324" s="38" t="s">
        <v>1225</v>
      </c>
      <c r="E324" s="52" t="s">
        <v>99</v>
      </c>
      <c r="F324" s="46" t="s">
        <v>500</v>
      </c>
      <c r="G324" s="137" t="s">
        <v>1566</v>
      </c>
      <c r="H324" s="137" t="s">
        <v>2099</v>
      </c>
      <c r="I324" s="30" t="s">
        <v>617</v>
      </c>
      <c r="J324" s="27" t="s">
        <v>30</v>
      </c>
      <c r="K324" s="30" t="s">
        <v>522</v>
      </c>
      <c r="L324" s="191">
        <v>20</v>
      </c>
      <c r="M324" s="30">
        <v>13</v>
      </c>
      <c r="N324" s="34">
        <v>894</v>
      </c>
      <c r="O324" s="95">
        <v>9</v>
      </c>
      <c r="P324" s="153">
        <v>137047.32560000001</v>
      </c>
      <c r="Q324" s="192">
        <v>24</v>
      </c>
      <c r="R324" s="30" t="s">
        <v>787</v>
      </c>
      <c r="S324" s="30" t="s">
        <v>788</v>
      </c>
      <c r="T324" s="30" t="s">
        <v>528</v>
      </c>
      <c r="U324" s="39">
        <v>43341</v>
      </c>
      <c r="V324" s="39" t="s">
        <v>1980</v>
      </c>
      <c r="W324" s="39" t="s">
        <v>1985</v>
      </c>
      <c r="X324" s="51" t="s">
        <v>790</v>
      </c>
    </row>
    <row r="325" spans="1:24" ht="20.100000000000001" customHeight="1" x14ac:dyDescent="0.3">
      <c r="A325" s="50">
        <v>323</v>
      </c>
      <c r="B325" s="50" t="s">
        <v>1376</v>
      </c>
      <c r="C325" s="38" t="s">
        <v>1468</v>
      </c>
      <c r="D325" s="38" t="s">
        <v>1225</v>
      </c>
      <c r="E325" s="52" t="s">
        <v>99</v>
      </c>
      <c r="F325" s="46" t="s">
        <v>1406</v>
      </c>
      <c r="G325" s="30" t="s">
        <v>1567</v>
      </c>
      <c r="H325" s="30" t="s">
        <v>2100</v>
      </c>
      <c r="I325" s="30" t="s">
        <v>513</v>
      </c>
      <c r="J325" s="27" t="s">
        <v>30</v>
      </c>
      <c r="K325" s="30" t="s">
        <v>522</v>
      </c>
      <c r="L325" s="191">
        <v>20</v>
      </c>
      <c r="M325" s="30">
        <v>8</v>
      </c>
      <c r="N325" s="34">
        <v>506</v>
      </c>
      <c r="O325" s="95"/>
      <c r="P325" s="153">
        <v>72039.847699999998</v>
      </c>
      <c r="Q325" s="192">
        <v>14</v>
      </c>
      <c r="R325" s="30" t="s">
        <v>917</v>
      </c>
      <c r="S325" s="30" t="s">
        <v>1137</v>
      </c>
      <c r="T325" s="30" t="s">
        <v>528</v>
      </c>
      <c r="U325" s="39">
        <v>39736</v>
      </c>
      <c r="V325" s="39" t="s">
        <v>1980</v>
      </c>
      <c r="W325" s="39" t="s">
        <v>1985</v>
      </c>
      <c r="X325" s="51"/>
    </row>
    <row r="326" spans="1:24" ht="20.100000000000001" customHeight="1" x14ac:dyDescent="0.3">
      <c r="A326" s="50">
        <v>324</v>
      </c>
      <c r="B326" s="50" t="s">
        <v>1376</v>
      </c>
      <c r="C326" s="38" t="s">
        <v>1468</v>
      </c>
      <c r="D326" s="38" t="s">
        <v>1225</v>
      </c>
      <c r="E326" s="52" t="s">
        <v>99</v>
      </c>
      <c r="F326" s="46" t="s">
        <v>504</v>
      </c>
      <c r="G326" s="30" t="s">
        <v>1568</v>
      </c>
      <c r="H326" s="30" t="s">
        <v>2101</v>
      </c>
      <c r="I326" s="30" t="s">
        <v>513</v>
      </c>
      <c r="J326" s="27" t="s">
        <v>30</v>
      </c>
      <c r="K326" s="30" t="s">
        <v>522</v>
      </c>
      <c r="L326" s="50">
        <v>20</v>
      </c>
      <c r="M326" s="30">
        <v>10</v>
      </c>
      <c r="N326" s="34">
        <v>536</v>
      </c>
      <c r="O326" s="34"/>
      <c r="P326" s="153">
        <v>79198.710000000006</v>
      </c>
      <c r="Q326" s="38">
        <v>16</v>
      </c>
      <c r="R326" s="30" t="s">
        <v>918</v>
      </c>
      <c r="S326" s="30" t="s">
        <v>1136</v>
      </c>
      <c r="T326" s="30" t="s">
        <v>528</v>
      </c>
      <c r="U326" s="39">
        <v>39689</v>
      </c>
      <c r="V326" s="39" t="s">
        <v>1980</v>
      </c>
      <c r="W326" s="39" t="s">
        <v>1985</v>
      </c>
      <c r="X326" s="51"/>
    </row>
    <row r="327" spans="1:24" ht="20.100000000000001" customHeight="1" x14ac:dyDescent="0.3">
      <c r="A327" s="50">
        <v>325</v>
      </c>
      <c r="B327" s="50" t="s">
        <v>1376</v>
      </c>
      <c r="C327" s="38" t="s">
        <v>1468</v>
      </c>
      <c r="D327" s="38" t="s">
        <v>1225</v>
      </c>
      <c r="E327" s="52" t="s">
        <v>99</v>
      </c>
      <c r="F327" s="46" t="s">
        <v>507</v>
      </c>
      <c r="G327" s="30" t="s">
        <v>1569</v>
      </c>
      <c r="H327" s="30" t="s">
        <v>2102</v>
      </c>
      <c r="I327" s="30" t="s">
        <v>513</v>
      </c>
      <c r="J327" s="27" t="s">
        <v>30</v>
      </c>
      <c r="K327" s="30" t="s">
        <v>522</v>
      </c>
      <c r="L327" s="50">
        <v>20</v>
      </c>
      <c r="M327" s="30">
        <v>9</v>
      </c>
      <c r="N327" s="34">
        <v>536</v>
      </c>
      <c r="O327" s="34"/>
      <c r="P327" s="153">
        <v>78407.321800000005</v>
      </c>
      <c r="Q327" s="38">
        <v>18</v>
      </c>
      <c r="R327" s="30" t="s">
        <v>919</v>
      </c>
      <c r="S327" s="30" t="s">
        <v>1135</v>
      </c>
      <c r="T327" s="30" t="s">
        <v>528</v>
      </c>
      <c r="U327" s="39">
        <v>39751</v>
      </c>
      <c r="V327" s="39" t="s">
        <v>1980</v>
      </c>
      <c r="W327" s="39" t="s">
        <v>1985</v>
      </c>
      <c r="X327" s="51"/>
    </row>
    <row r="328" spans="1:24" ht="20.100000000000001" customHeight="1" x14ac:dyDescent="0.3">
      <c r="A328" s="50">
        <v>326</v>
      </c>
      <c r="B328" s="50" t="s">
        <v>1376</v>
      </c>
      <c r="C328" s="38" t="s">
        <v>1468</v>
      </c>
      <c r="D328" s="38" t="s">
        <v>1225</v>
      </c>
      <c r="E328" s="52" t="s">
        <v>99</v>
      </c>
      <c r="F328" s="46" t="s">
        <v>508</v>
      </c>
      <c r="G328" s="27" t="s">
        <v>1570</v>
      </c>
      <c r="H328" s="27" t="s">
        <v>2103</v>
      </c>
      <c r="I328" s="30" t="s">
        <v>513</v>
      </c>
      <c r="J328" s="27" t="s">
        <v>30</v>
      </c>
      <c r="K328" s="30" t="s">
        <v>522</v>
      </c>
      <c r="L328" s="50">
        <v>18</v>
      </c>
      <c r="M328" s="30">
        <v>14</v>
      </c>
      <c r="N328" s="34">
        <v>788</v>
      </c>
      <c r="O328" s="34"/>
      <c r="P328" s="153">
        <v>115162.8168</v>
      </c>
      <c r="Q328" s="38">
        <v>26</v>
      </c>
      <c r="R328" s="30" t="s">
        <v>920</v>
      </c>
      <c r="S328" s="30" t="s">
        <v>1134</v>
      </c>
      <c r="T328" s="30" t="s">
        <v>528</v>
      </c>
      <c r="U328" s="39">
        <v>39721</v>
      </c>
      <c r="V328" s="39" t="s">
        <v>1980</v>
      </c>
      <c r="W328" s="39" t="s">
        <v>1985</v>
      </c>
      <c r="X328" s="51"/>
    </row>
    <row r="329" spans="1:24" ht="20.100000000000001" customHeight="1" x14ac:dyDescent="0.3">
      <c r="A329" s="50">
        <v>327</v>
      </c>
      <c r="B329" s="50" t="s">
        <v>1376</v>
      </c>
      <c r="C329" s="38" t="s">
        <v>1468</v>
      </c>
      <c r="D329" s="38" t="s">
        <v>1225</v>
      </c>
      <c r="E329" s="52" t="s">
        <v>99</v>
      </c>
      <c r="F329" s="46" t="s">
        <v>509</v>
      </c>
      <c r="G329" s="30" t="s">
        <v>1571</v>
      </c>
      <c r="H329" s="30" t="s">
        <v>2104</v>
      </c>
      <c r="I329" s="30" t="s">
        <v>513</v>
      </c>
      <c r="J329" s="27" t="s">
        <v>30</v>
      </c>
      <c r="K329" s="30" t="s">
        <v>522</v>
      </c>
      <c r="L329" s="50">
        <v>20</v>
      </c>
      <c r="M329" s="30">
        <v>6</v>
      </c>
      <c r="N329" s="34">
        <v>478</v>
      </c>
      <c r="O329" s="34"/>
      <c r="P329" s="153">
        <v>100672.23480000001</v>
      </c>
      <c r="Q329" s="38">
        <v>12</v>
      </c>
      <c r="R329" s="30" t="s">
        <v>921</v>
      </c>
      <c r="S329" s="30" t="s">
        <v>1133</v>
      </c>
      <c r="T329" s="30" t="s">
        <v>528</v>
      </c>
      <c r="U329" s="39">
        <v>39721</v>
      </c>
      <c r="V329" s="39" t="s">
        <v>1980</v>
      </c>
      <c r="W329" s="39" t="s">
        <v>1985</v>
      </c>
      <c r="X329" s="51"/>
    </row>
    <row r="330" spans="1:24" ht="20.100000000000001" customHeight="1" x14ac:dyDescent="0.3">
      <c r="A330" s="50">
        <v>328</v>
      </c>
      <c r="B330" s="50" t="s">
        <v>1376</v>
      </c>
      <c r="C330" s="38" t="s">
        <v>1468</v>
      </c>
      <c r="D330" s="38" t="s">
        <v>1225</v>
      </c>
      <c r="E330" s="52" t="s">
        <v>99</v>
      </c>
      <c r="F330" s="46" t="s">
        <v>510</v>
      </c>
      <c r="G330" s="30" t="s">
        <v>1572</v>
      </c>
      <c r="H330" s="30" t="s">
        <v>2105</v>
      </c>
      <c r="I330" s="30" t="s">
        <v>513</v>
      </c>
      <c r="J330" s="27" t="s">
        <v>30</v>
      </c>
      <c r="K330" s="30" t="s">
        <v>522</v>
      </c>
      <c r="L330" s="50">
        <v>19</v>
      </c>
      <c r="M330" s="30">
        <v>11</v>
      </c>
      <c r="N330" s="34">
        <v>622</v>
      </c>
      <c r="O330" s="34"/>
      <c r="P330" s="153">
        <v>105488.6161</v>
      </c>
      <c r="Q330" s="38">
        <v>22</v>
      </c>
      <c r="R330" s="30" t="s">
        <v>922</v>
      </c>
      <c r="S330" s="30" t="s">
        <v>1132</v>
      </c>
      <c r="T330" s="30" t="s">
        <v>528</v>
      </c>
      <c r="U330" s="39">
        <v>39751</v>
      </c>
      <c r="V330" s="39" t="s">
        <v>1980</v>
      </c>
      <c r="W330" s="39" t="s">
        <v>1983</v>
      </c>
      <c r="X330" s="51"/>
    </row>
    <row r="331" spans="1:24" ht="20.100000000000001" customHeight="1" x14ac:dyDescent="0.3">
      <c r="A331" s="50">
        <v>329</v>
      </c>
      <c r="B331" s="50" t="s">
        <v>1376</v>
      </c>
      <c r="C331" s="38" t="s">
        <v>1468</v>
      </c>
      <c r="D331" s="38" t="s">
        <v>1225</v>
      </c>
      <c r="E331" s="52" t="s">
        <v>99</v>
      </c>
      <c r="F331" s="46" t="s">
        <v>1394</v>
      </c>
      <c r="G331" s="30" t="s">
        <v>1573</v>
      </c>
      <c r="H331" s="30" t="s">
        <v>2106</v>
      </c>
      <c r="I331" s="30" t="s">
        <v>513</v>
      </c>
      <c r="J331" s="27" t="s">
        <v>30</v>
      </c>
      <c r="K331" s="30" t="s">
        <v>522</v>
      </c>
      <c r="L331" s="50">
        <v>27</v>
      </c>
      <c r="M331" s="30">
        <v>11</v>
      </c>
      <c r="N331" s="34">
        <v>945</v>
      </c>
      <c r="O331" s="34"/>
      <c r="P331" s="153">
        <v>137458.96799999999</v>
      </c>
      <c r="Q331" s="38">
        <v>26</v>
      </c>
      <c r="R331" s="30" t="s">
        <v>923</v>
      </c>
      <c r="S331" s="30" t="s">
        <v>1131</v>
      </c>
      <c r="T331" s="30" t="s">
        <v>528</v>
      </c>
      <c r="U331" s="39">
        <v>45322</v>
      </c>
      <c r="V331" s="39" t="s">
        <v>1980</v>
      </c>
      <c r="W331" s="39" t="s">
        <v>1985</v>
      </c>
      <c r="X331" s="51"/>
    </row>
    <row r="332" spans="1:24" s="69" customFormat="1" x14ac:dyDescent="0.3">
      <c r="A332" s="67">
        <f>COUNT(A3:A331)</f>
        <v>329</v>
      </c>
      <c r="B332" s="67"/>
      <c r="C332" s="67"/>
      <c r="D332" s="67"/>
      <c r="E332" s="109"/>
      <c r="F332" s="68"/>
      <c r="G332" s="122"/>
      <c r="H332" s="122"/>
      <c r="I332" s="122"/>
      <c r="J332" s="109"/>
      <c r="K332" s="122"/>
      <c r="L332" s="122"/>
      <c r="M332" s="122">
        <f>SUM(M3:M331)</f>
        <v>3046</v>
      </c>
      <c r="N332" s="122">
        <f>SUM(N3:N331)</f>
        <v>233430</v>
      </c>
      <c r="O332" s="122">
        <f>SUM(O3:O331)</f>
        <v>2695</v>
      </c>
      <c r="P332" s="160"/>
      <c r="Q332" s="122"/>
      <c r="R332" s="122"/>
      <c r="S332" s="122"/>
      <c r="T332" s="122"/>
      <c r="U332" s="109"/>
      <c r="V332" s="109"/>
      <c r="W332" s="109"/>
      <c r="X332" s="109"/>
    </row>
  </sheetData>
  <autoFilter ref="A2:Y332" xr:uid="{2500B7E8-503C-48E9-8DF8-CB4DD311A80F}"/>
  <mergeCells count="10">
    <mergeCell ref="A1:X1"/>
    <mergeCell ref="R5:R6"/>
    <mergeCell ref="S5:S6"/>
    <mergeCell ref="X5:X6"/>
    <mergeCell ref="R286:R287"/>
    <mergeCell ref="S286:S287"/>
    <mergeCell ref="X286:X287"/>
    <mergeCell ref="R36:R37"/>
    <mergeCell ref="S36:S37"/>
    <mergeCell ref="X36:X37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068B4-8869-4E7E-B46E-11209C7776CE}">
  <sheetPr>
    <pageSetUpPr fitToPage="1"/>
  </sheetPr>
  <dimension ref="A1:X56"/>
  <sheetViews>
    <sheetView zoomScale="85" zoomScaleNormal="85" workbookViewId="0">
      <pane ySplit="2" topLeftCell="A3" activePane="bottomLeft" state="frozen"/>
      <selection pane="bottomLeft" activeCell="A2" sqref="A2"/>
    </sheetView>
  </sheetViews>
  <sheetFormatPr defaultRowHeight="16.5" x14ac:dyDescent="0.3"/>
  <cols>
    <col min="4" max="5" width="9" style="3"/>
    <col min="6" max="6" width="52.875" style="6" bestFit="1" customWidth="1"/>
    <col min="7" max="7" width="34.875" style="3" bestFit="1" customWidth="1"/>
    <col min="8" max="8" width="13.5" style="3" hidden="1" customWidth="1"/>
    <col min="9" max="9" width="9" style="3" customWidth="1"/>
    <col min="10" max="10" width="15.125" style="3" customWidth="1"/>
    <col min="11" max="14" width="9" style="3" customWidth="1"/>
    <col min="15" max="15" width="10.375" style="166" hidden="1" customWidth="1"/>
    <col min="16" max="16" width="9" style="62"/>
    <col min="17" max="17" width="15.25" style="3" bestFit="1" customWidth="1"/>
    <col min="18" max="18" width="11.625" style="3" bestFit="1" customWidth="1"/>
    <col min="19" max="19" width="11" style="3" bestFit="1" customWidth="1"/>
    <col min="20" max="21" width="19.375" style="3" hidden="1" customWidth="1"/>
    <col min="22" max="22" width="30" customWidth="1"/>
  </cols>
  <sheetData>
    <row r="1" spans="1:22" ht="31.5" x14ac:dyDescent="0.3">
      <c r="A1" s="198" t="s">
        <v>2535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48"/>
      <c r="U1" s="148"/>
    </row>
    <row r="2" spans="1:22" ht="33" x14ac:dyDescent="0.3">
      <c r="A2" s="105" t="s">
        <v>0</v>
      </c>
      <c r="B2" s="105" t="s">
        <v>1374</v>
      </c>
      <c r="C2" s="105" t="s">
        <v>1470</v>
      </c>
      <c r="D2" s="106" t="s">
        <v>1</v>
      </c>
      <c r="E2" s="106" t="s">
        <v>2</v>
      </c>
      <c r="F2" s="106" t="s">
        <v>3</v>
      </c>
      <c r="G2" s="106" t="s">
        <v>8</v>
      </c>
      <c r="H2" s="106" t="s">
        <v>2017</v>
      </c>
      <c r="I2" s="106" t="s">
        <v>643</v>
      </c>
      <c r="J2" s="107" t="s">
        <v>29</v>
      </c>
      <c r="K2" s="106" t="s">
        <v>26</v>
      </c>
      <c r="L2" s="106" t="s">
        <v>130</v>
      </c>
      <c r="M2" s="106" t="s">
        <v>4</v>
      </c>
      <c r="N2" s="106" t="s">
        <v>5</v>
      </c>
      <c r="O2" s="161" t="s">
        <v>2443</v>
      </c>
      <c r="P2" s="107" t="s">
        <v>25</v>
      </c>
      <c r="Q2" s="107" t="s">
        <v>2447</v>
      </c>
      <c r="R2" s="107" t="s">
        <v>527</v>
      </c>
      <c r="S2" s="106" t="s">
        <v>9</v>
      </c>
      <c r="T2" s="106" t="s">
        <v>1981</v>
      </c>
      <c r="U2" s="106" t="s">
        <v>1982</v>
      </c>
      <c r="V2" s="107" t="s">
        <v>1399</v>
      </c>
    </row>
    <row r="3" spans="1:22" ht="20.100000000000001" customHeight="1" x14ac:dyDescent="0.3">
      <c r="A3" s="97">
        <v>1</v>
      </c>
      <c r="B3" s="97" t="s">
        <v>1375</v>
      </c>
      <c r="C3" s="97" t="s">
        <v>1472</v>
      </c>
      <c r="D3" s="158" t="s">
        <v>1246</v>
      </c>
      <c r="E3" s="134" t="s">
        <v>718</v>
      </c>
      <c r="F3" s="65" t="s">
        <v>719</v>
      </c>
      <c r="G3" s="53" t="s">
        <v>1834</v>
      </c>
      <c r="H3" s="53" t="s">
        <v>2018</v>
      </c>
      <c r="I3" s="158" t="s">
        <v>1238</v>
      </c>
      <c r="J3" s="158" t="s">
        <v>1236</v>
      </c>
      <c r="K3" s="158"/>
      <c r="L3" s="158">
        <v>15</v>
      </c>
      <c r="M3" s="158">
        <v>1</v>
      </c>
      <c r="N3" s="158">
        <v>90</v>
      </c>
      <c r="O3" s="162">
        <v>9922.6425999999992</v>
      </c>
      <c r="P3" s="51">
        <v>3</v>
      </c>
      <c r="Q3" s="158" t="s">
        <v>2462</v>
      </c>
      <c r="R3" s="158" t="s">
        <v>1237</v>
      </c>
      <c r="S3" s="98">
        <v>39997</v>
      </c>
      <c r="T3" s="98" t="s">
        <v>2014</v>
      </c>
      <c r="U3" s="98" t="s">
        <v>1985</v>
      </c>
      <c r="V3" s="97"/>
    </row>
    <row r="4" spans="1:22" ht="20.100000000000001" customHeight="1" x14ac:dyDescent="0.3">
      <c r="A4" s="97">
        <v>2</v>
      </c>
      <c r="B4" s="97" t="s">
        <v>1376</v>
      </c>
      <c r="C4" s="97" t="s">
        <v>1468</v>
      </c>
      <c r="D4" s="158" t="s">
        <v>1205</v>
      </c>
      <c r="E4" s="128" t="s">
        <v>720</v>
      </c>
      <c r="F4" s="65" t="s">
        <v>721</v>
      </c>
      <c r="G4" s="140" t="s">
        <v>1835</v>
      </c>
      <c r="H4" s="140" t="s">
        <v>2475</v>
      </c>
      <c r="I4" s="158" t="s">
        <v>1239</v>
      </c>
      <c r="J4" s="158" t="s">
        <v>1240</v>
      </c>
      <c r="K4" s="158"/>
      <c r="L4" s="158">
        <v>3</v>
      </c>
      <c r="M4" s="158">
        <v>1</v>
      </c>
      <c r="N4" s="158">
        <v>18</v>
      </c>
      <c r="O4" s="162">
        <v>1050.8399999999999</v>
      </c>
      <c r="P4" s="51">
        <v>0</v>
      </c>
      <c r="Q4" s="158"/>
      <c r="R4" s="158" t="s">
        <v>1237</v>
      </c>
      <c r="S4" s="98">
        <v>31547</v>
      </c>
      <c r="T4" s="98" t="s">
        <v>1985</v>
      </c>
      <c r="U4" s="98" t="s">
        <v>1985</v>
      </c>
      <c r="V4" s="97"/>
    </row>
    <row r="5" spans="1:22" ht="20.100000000000001" customHeight="1" x14ac:dyDescent="0.3">
      <c r="A5" s="97">
        <v>3</v>
      </c>
      <c r="B5" s="97" t="s">
        <v>1376</v>
      </c>
      <c r="C5" s="97" t="s">
        <v>1468</v>
      </c>
      <c r="D5" s="158" t="s">
        <v>1205</v>
      </c>
      <c r="E5" s="129" t="s">
        <v>10</v>
      </c>
      <c r="F5" s="65" t="s">
        <v>723</v>
      </c>
      <c r="G5" s="141" t="s">
        <v>1836</v>
      </c>
      <c r="H5" s="141" t="s">
        <v>2476</v>
      </c>
      <c r="I5" s="158" t="s">
        <v>1239</v>
      </c>
      <c r="J5" s="99" t="s">
        <v>526</v>
      </c>
      <c r="K5" s="158" t="s">
        <v>1242</v>
      </c>
      <c r="L5" s="158">
        <v>4</v>
      </c>
      <c r="M5" s="158">
        <v>11</v>
      </c>
      <c r="N5" s="158">
        <v>142</v>
      </c>
      <c r="O5" s="162">
        <v>14928.8019</v>
      </c>
      <c r="P5" s="51">
        <v>19</v>
      </c>
      <c r="Q5" s="158"/>
      <c r="R5" s="158" t="s">
        <v>1241</v>
      </c>
      <c r="S5" s="98">
        <v>44074</v>
      </c>
      <c r="T5" s="98" t="s">
        <v>2014</v>
      </c>
      <c r="U5" s="98" t="s">
        <v>1985</v>
      </c>
      <c r="V5" s="97"/>
    </row>
    <row r="6" spans="1:22" ht="20.100000000000001" customHeight="1" x14ac:dyDescent="0.3">
      <c r="A6" s="97">
        <v>4</v>
      </c>
      <c r="B6" s="97" t="s">
        <v>1265</v>
      </c>
      <c r="C6" s="97" t="s">
        <v>1468</v>
      </c>
      <c r="D6" s="158" t="s">
        <v>10</v>
      </c>
      <c r="E6" s="129" t="s">
        <v>10</v>
      </c>
      <c r="F6" s="65" t="s">
        <v>1513</v>
      </c>
      <c r="G6" s="141" t="s">
        <v>1837</v>
      </c>
      <c r="H6" s="141" t="s">
        <v>2477</v>
      </c>
      <c r="I6" s="158" t="s">
        <v>513</v>
      </c>
      <c r="J6" s="99" t="s">
        <v>30</v>
      </c>
      <c r="K6" s="158" t="s">
        <v>132</v>
      </c>
      <c r="L6" s="158">
        <v>5</v>
      </c>
      <c r="M6" s="158">
        <v>1</v>
      </c>
      <c r="N6" s="158">
        <v>20</v>
      </c>
      <c r="O6" s="162">
        <v>1815.3</v>
      </c>
      <c r="P6" s="51">
        <v>0</v>
      </c>
      <c r="Q6" s="158"/>
      <c r="R6" s="158"/>
      <c r="S6" s="98">
        <v>33404</v>
      </c>
      <c r="T6" s="98" t="s">
        <v>1985</v>
      </c>
      <c r="U6" s="98" t="s">
        <v>1985</v>
      </c>
      <c r="V6" s="97"/>
    </row>
    <row r="7" spans="1:22" ht="20.100000000000001" customHeight="1" x14ac:dyDescent="0.3">
      <c r="A7" s="97">
        <v>5</v>
      </c>
      <c r="B7" s="97" t="s">
        <v>1376</v>
      </c>
      <c r="C7" s="97" t="s">
        <v>1468</v>
      </c>
      <c r="D7" s="158" t="s">
        <v>1231</v>
      </c>
      <c r="E7" s="128" t="s">
        <v>724</v>
      </c>
      <c r="F7" s="65" t="s">
        <v>725</v>
      </c>
      <c r="G7" s="141" t="s">
        <v>1838</v>
      </c>
      <c r="H7" s="141" t="s">
        <v>2478</v>
      </c>
      <c r="I7" s="158" t="s">
        <v>1239</v>
      </c>
      <c r="J7" s="158" t="s">
        <v>1236</v>
      </c>
      <c r="K7" s="158"/>
      <c r="L7" s="158">
        <v>14</v>
      </c>
      <c r="M7" s="158">
        <v>1</v>
      </c>
      <c r="N7" s="158">
        <v>88</v>
      </c>
      <c r="O7" s="162">
        <v>9257.42</v>
      </c>
      <c r="P7" s="51">
        <v>4</v>
      </c>
      <c r="Q7" s="158"/>
      <c r="R7" s="158"/>
      <c r="S7" s="98">
        <v>38701</v>
      </c>
      <c r="T7" s="98" t="s">
        <v>1985</v>
      </c>
      <c r="U7" s="98" t="s">
        <v>1985</v>
      </c>
      <c r="V7" s="97"/>
    </row>
    <row r="8" spans="1:22" ht="20.100000000000001" customHeight="1" x14ac:dyDescent="0.3">
      <c r="A8" s="97">
        <v>6</v>
      </c>
      <c r="B8" s="97" t="s">
        <v>1376</v>
      </c>
      <c r="C8" s="97" t="s">
        <v>1472</v>
      </c>
      <c r="D8" s="158" t="s">
        <v>1232</v>
      </c>
      <c r="E8" s="134" t="s">
        <v>726</v>
      </c>
      <c r="F8" s="65" t="s">
        <v>727</v>
      </c>
      <c r="G8" s="140" t="s">
        <v>1857</v>
      </c>
      <c r="H8" s="140" t="s">
        <v>2495</v>
      </c>
      <c r="I8" s="158" t="s">
        <v>1239</v>
      </c>
      <c r="J8" s="158" t="s">
        <v>1236</v>
      </c>
      <c r="K8" s="158"/>
      <c r="L8" s="158">
        <v>5</v>
      </c>
      <c r="M8" s="158">
        <v>3</v>
      </c>
      <c r="N8" s="158">
        <v>165</v>
      </c>
      <c r="O8" s="162">
        <v>10712.445</v>
      </c>
      <c r="P8" s="51">
        <v>0</v>
      </c>
      <c r="Q8" s="158"/>
      <c r="R8" s="158"/>
      <c r="S8" s="98">
        <v>31514</v>
      </c>
      <c r="T8" s="98" t="s">
        <v>1985</v>
      </c>
      <c r="U8" s="98" t="s">
        <v>1985</v>
      </c>
      <c r="V8" s="97"/>
    </row>
    <row r="9" spans="1:22" ht="20.100000000000001" customHeight="1" x14ac:dyDescent="0.3">
      <c r="A9" s="97">
        <v>7</v>
      </c>
      <c r="B9" s="97" t="s">
        <v>1377</v>
      </c>
      <c r="C9" s="97" t="s">
        <v>1469</v>
      </c>
      <c r="D9" s="100" t="s">
        <v>1209</v>
      </c>
      <c r="E9" s="55" t="s">
        <v>89</v>
      </c>
      <c r="F9" s="65" t="s">
        <v>728</v>
      </c>
      <c r="G9" s="53" t="s">
        <v>1872</v>
      </c>
      <c r="H9" s="53" t="s">
        <v>2512</v>
      </c>
      <c r="I9" s="25" t="s">
        <v>513</v>
      </c>
      <c r="J9" s="26" t="s">
        <v>525</v>
      </c>
      <c r="K9" s="59"/>
      <c r="L9" s="101">
        <v>11</v>
      </c>
      <c r="M9" s="59">
        <v>1</v>
      </c>
      <c r="N9" s="26">
        <v>299</v>
      </c>
      <c r="O9" s="157">
        <v>28763.53</v>
      </c>
      <c r="P9" s="51">
        <v>5</v>
      </c>
      <c r="Q9" s="158" t="s">
        <v>2463</v>
      </c>
      <c r="R9" s="27" t="s">
        <v>528</v>
      </c>
      <c r="S9" s="64">
        <v>39689</v>
      </c>
      <c r="T9" s="98" t="s">
        <v>2014</v>
      </c>
      <c r="U9" s="98" t="s">
        <v>1985</v>
      </c>
      <c r="V9" s="27" t="s">
        <v>1400</v>
      </c>
    </row>
    <row r="10" spans="1:22" ht="20.100000000000001" customHeight="1" x14ac:dyDescent="0.3">
      <c r="A10" s="97">
        <v>8</v>
      </c>
      <c r="B10" s="97" t="s">
        <v>1377</v>
      </c>
      <c r="C10" s="97" t="s">
        <v>1469</v>
      </c>
      <c r="D10" s="100" t="s">
        <v>1209</v>
      </c>
      <c r="E10" s="56" t="s">
        <v>729</v>
      </c>
      <c r="F10" s="65" t="s">
        <v>730</v>
      </c>
      <c r="G10" s="53" t="s">
        <v>1873</v>
      </c>
      <c r="H10" s="53" t="s">
        <v>2513</v>
      </c>
      <c r="I10" s="27" t="s">
        <v>513</v>
      </c>
      <c r="J10" s="27" t="s">
        <v>525</v>
      </c>
      <c r="K10" s="158" t="s">
        <v>1242</v>
      </c>
      <c r="L10" s="100">
        <v>9</v>
      </c>
      <c r="M10" s="27">
        <v>1</v>
      </c>
      <c r="N10" s="27">
        <v>40</v>
      </c>
      <c r="O10" s="154">
        <v>23847.667700000002</v>
      </c>
      <c r="P10" s="51">
        <v>4</v>
      </c>
      <c r="Q10" s="158" t="s">
        <v>2464</v>
      </c>
      <c r="R10" s="27" t="s">
        <v>528</v>
      </c>
      <c r="S10" s="39">
        <v>39990</v>
      </c>
      <c r="T10" s="98" t="s">
        <v>2014</v>
      </c>
      <c r="U10" s="98" t="s">
        <v>1985</v>
      </c>
      <c r="V10" s="27" t="s">
        <v>1400</v>
      </c>
    </row>
    <row r="11" spans="1:22" ht="20.100000000000001" customHeight="1" x14ac:dyDescent="0.3">
      <c r="A11" s="97">
        <v>9</v>
      </c>
      <c r="B11" s="97" t="s">
        <v>1377</v>
      </c>
      <c r="C11" s="97" t="s">
        <v>1469</v>
      </c>
      <c r="D11" s="100" t="s">
        <v>1209</v>
      </c>
      <c r="E11" s="55" t="s">
        <v>89</v>
      </c>
      <c r="F11" s="65" t="s">
        <v>731</v>
      </c>
      <c r="G11" s="53" t="s">
        <v>1874</v>
      </c>
      <c r="H11" s="53" t="s">
        <v>2514</v>
      </c>
      <c r="I11" s="27" t="s">
        <v>513</v>
      </c>
      <c r="J11" s="27" t="s">
        <v>525</v>
      </c>
      <c r="K11" s="158" t="s">
        <v>1243</v>
      </c>
      <c r="L11" s="100">
        <v>36</v>
      </c>
      <c r="M11" s="27">
        <v>1</v>
      </c>
      <c r="N11" s="27">
        <v>90</v>
      </c>
      <c r="O11" s="154">
        <v>28260.996999999999</v>
      </c>
      <c r="P11" s="51">
        <v>4</v>
      </c>
      <c r="Q11" s="158" t="s">
        <v>2465</v>
      </c>
      <c r="R11" s="27" t="s">
        <v>528</v>
      </c>
      <c r="S11" s="39">
        <v>40332</v>
      </c>
      <c r="T11" s="98" t="s">
        <v>2014</v>
      </c>
      <c r="U11" s="98" t="s">
        <v>1985</v>
      </c>
      <c r="V11" s="27" t="s">
        <v>1400</v>
      </c>
    </row>
    <row r="12" spans="1:22" ht="20.100000000000001" customHeight="1" x14ac:dyDescent="0.3">
      <c r="A12" s="97">
        <v>10</v>
      </c>
      <c r="B12" s="97" t="s">
        <v>1377</v>
      </c>
      <c r="C12" s="97" t="s">
        <v>1469</v>
      </c>
      <c r="D12" s="100" t="s">
        <v>1209</v>
      </c>
      <c r="E12" s="55" t="s">
        <v>89</v>
      </c>
      <c r="F12" s="65" t="s">
        <v>732</v>
      </c>
      <c r="G12" s="53" t="s">
        <v>1875</v>
      </c>
      <c r="H12" s="53" t="s">
        <v>2515</v>
      </c>
      <c r="I12" s="27" t="s">
        <v>513</v>
      </c>
      <c r="J12" s="27" t="s">
        <v>525</v>
      </c>
      <c r="K12" s="158" t="s">
        <v>1243</v>
      </c>
      <c r="L12" s="100">
        <v>36</v>
      </c>
      <c r="M12" s="27">
        <v>1</v>
      </c>
      <c r="N12" s="27">
        <v>90</v>
      </c>
      <c r="O12" s="154">
        <v>28671.248200000002</v>
      </c>
      <c r="P12" s="51">
        <v>4</v>
      </c>
      <c r="Q12" s="158" t="s">
        <v>2466</v>
      </c>
      <c r="R12" s="27" t="s">
        <v>528</v>
      </c>
      <c r="S12" s="39">
        <v>40332</v>
      </c>
      <c r="T12" s="98" t="s">
        <v>2014</v>
      </c>
      <c r="U12" s="98" t="s">
        <v>1985</v>
      </c>
      <c r="V12" s="27" t="s">
        <v>1400</v>
      </c>
    </row>
    <row r="13" spans="1:22" ht="20.100000000000001" customHeight="1" x14ac:dyDescent="0.3">
      <c r="A13" s="97">
        <v>11</v>
      </c>
      <c r="B13" s="97" t="s">
        <v>1377</v>
      </c>
      <c r="C13" s="97" t="s">
        <v>1469</v>
      </c>
      <c r="D13" s="100" t="s">
        <v>1209</v>
      </c>
      <c r="E13" s="55" t="s">
        <v>89</v>
      </c>
      <c r="F13" s="65" t="s">
        <v>733</v>
      </c>
      <c r="G13" s="53" t="s">
        <v>1876</v>
      </c>
      <c r="H13" s="53" t="s">
        <v>2516</v>
      </c>
      <c r="I13" s="27" t="s">
        <v>513</v>
      </c>
      <c r="J13" s="27" t="s">
        <v>525</v>
      </c>
      <c r="K13" s="158" t="s">
        <v>1243</v>
      </c>
      <c r="L13" s="100">
        <v>40</v>
      </c>
      <c r="M13" s="27">
        <v>1</v>
      </c>
      <c r="N13" s="27">
        <v>99</v>
      </c>
      <c r="O13" s="154">
        <v>34142.1</v>
      </c>
      <c r="P13" s="51">
        <v>5</v>
      </c>
      <c r="Q13" s="158" t="s">
        <v>2467</v>
      </c>
      <c r="R13" s="27" t="s">
        <v>528</v>
      </c>
      <c r="S13" s="39">
        <v>40371</v>
      </c>
      <c r="T13" s="98" t="s">
        <v>2014</v>
      </c>
      <c r="U13" s="98" t="s">
        <v>1985</v>
      </c>
      <c r="V13" s="27" t="s">
        <v>1400</v>
      </c>
    </row>
    <row r="14" spans="1:22" ht="20.100000000000001" customHeight="1" x14ac:dyDescent="0.3">
      <c r="A14" s="97">
        <v>12</v>
      </c>
      <c r="B14" s="97" t="s">
        <v>1377</v>
      </c>
      <c r="C14" s="97" t="s">
        <v>1469</v>
      </c>
      <c r="D14" s="100" t="s">
        <v>1209</v>
      </c>
      <c r="E14" s="55" t="s">
        <v>89</v>
      </c>
      <c r="F14" s="65" t="s">
        <v>734</v>
      </c>
      <c r="G14" s="53" t="s">
        <v>1877</v>
      </c>
      <c r="H14" s="53" t="s">
        <v>2517</v>
      </c>
      <c r="I14" s="27" t="s">
        <v>513</v>
      </c>
      <c r="J14" s="27" t="s">
        <v>525</v>
      </c>
      <c r="K14" s="158" t="s">
        <v>1243</v>
      </c>
      <c r="L14" s="100">
        <v>38</v>
      </c>
      <c r="M14" s="27">
        <v>1</v>
      </c>
      <c r="N14" s="27">
        <v>90</v>
      </c>
      <c r="O14" s="154">
        <v>29568.82</v>
      </c>
      <c r="P14" s="51">
        <v>5</v>
      </c>
      <c r="Q14" s="158" t="s">
        <v>2468</v>
      </c>
      <c r="R14" s="29" t="s">
        <v>528</v>
      </c>
      <c r="S14" s="39">
        <v>40417</v>
      </c>
      <c r="T14" s="98" t="s">
        <v>2014</v>
      </c>
      <c r="U14" s="98" t="s">
        <v>1985</v>
      </c>
      <c r="V14" s="27" t="s">
        <v>1400</v>
      </c>
    </row>
    <row r="15" spans="1:22" ht="20.100000000000001" customHeight="1" x14ac:dyDescent="0.3">
      <c r="A15" s="97">
        <v>13</v>
      </c>
      <c r="B15" s="97" t="s">
        <v>1377</v>
      </c>
      <c r="C15" s="97" t="s">
        <v>1469</v>
      </c>
      <c r="D15" s="100" t="s">
        <v>133</v>
      </c>
      <c r="E15" s="55" t="s">
        <v>89</v>
      </c>
      <c r="F15" s="65" t="s">
        <v>735</v>
      </c>
      <c r="G15" s="59" t="s">
        <v>1878</v>
      </c>
      <c r="H15" s="59" t="s">
        <v>2518</v>
      </c>
      <c r="I15" s="27" t="s">
        <v>513</v>
      </c>
      <c r="J15" s="27" t="s">
        <v>30</v>
      </c>
      <c r="K15" s="158" t="s">
        <v>1243</v>
      </c>
      <c r="L15" s="100">
        <v>3</v>
      </c>
      <c r="M15" s="27">
        <v>16</v>
      </c>
      <c r="N15" s="27">
        <v>90</v>
      </c>
      <c r="O15" s="154">
        <v>8454.8520000000008</v>
      </c>
      <c r="P15" s="51"/>
      <c r="Q15" s="158" t="s">
        <v>2469</v>
      </c>
      <c r="R15" s="29" t="s">
        <v>528</v>
      </c>
      <c r="S15" s="39">
        <v>43630</v>
      </c>
      <c r="T15" s="98" t="s">
        <v>1985</v>
      </c>
      <c r="U15" s="98" t="s">
        <v>1985</v>
      </c>
      <c r="V15" s="97"/>
    </row>
    <row r="16" spans="1:22" ht="20.100000000000001" customHeight="1" x14ac:dyDescent="0.3">
      <c r="A16" s="97">
        <v>14</v>
      </c>
      <c r="B16" s="97" t="s">
        <v>1375</v>
      </c>
      <c r="C16" s="97" t="s">
        <v>1471</v>
      </c>
      <c r="D16" s="100" t="s">
        <v>134</v>
      </c>
      <c r="E16" s="24" t="s">
        <v>736</v>
      </c>
      <c r="F16" s="65" t="s">
        <v>737</v>
      </c>
      <c r="G16" s="53" t="s">
        <v>1862</v>
      </c>
      <c r="H16" s="53" t="s">
        <v>2502</v>
      </c>
      <c r="I16" s="27" t="s">
        <v>1239</v>
      </c>
      <c r="J16" s="27" t="s">
        <v>1240</v>
      </c>
      <c r="K16" s="158"/>
      <c r="L16" s="100">
        <v>3</v>
      </c>
      <c r="M16" s="51">
        <v>2</v>
      </c>
      <c r="N16" s="51">
        <v>36</v>
      </c>
      <c r="O16" s="163">
        <v>2328.39</v>
      </c>
      <c r="P16" s="51">
        <v>0</v>
      </c>
      <c r="Q16" s="102"/>
      <c r="R16" s="158" t="s">
        <v>1237</v>
      </c>
      <c r="S16" s="63">
        <v>31737</v>
      </c>
      <c r="T16" s="98" t="s">
        <v>1985</v>
      </c>
      <c r="U16" s="98" t="s">
        <v>1985</v>
      </c>
      <c r="V16" s="97"/>
    </row>
    <row r="17" spans="1:22" ht="20.100000000000001" customHeight="1" x14ac:dyDescent="0.3">
      <c r="A17" s="97">
        <v>15</v>
      </c>
      <c r="B17" s="97" t="s">
        <v>1376</v>
      </c>
      <c r="C17" s="97" t="s">
        <v>1472</v>
      </c>
      <c r="D17" s="158" t="s">
        <v>1201</v>
      </c>
      <c r="E17" s="134" t="s">
        <v>738</v>
      </c>
      <c r="F17" s="65" t="s">
        <v>739</v>
      </c>
      <c r="G17" s="53" t="s">
        <v>1858</v>
      </c>
      <c r="H17" s="53" t="s">
        <v>2496</v>
      </c>
      <c r="I17" s="27" t="s">
        <v>1239</v>
      </c>
      <c r="J17" s="158" t="s">
        <v>1240</v>
      </c>
      <c r="K17" s="158"/>
      <c r="L17" s="100">
        <v>3</v>
      </c>
      <c r="M17" s="27">
        <v>5</v>
      </c>
      <c r="N17" s="27">
        <v>90</v>
      </c>
      <c r="O17" s="154">
        <v>7568.16</v>
      </c>
      <c r="P17" s="51">
        <v>0</v>
      </c>
      <c r="Q17" s="102"/>
      <c r="R17" s="158"/>
      <c r="S17" s="39">
        <v>31017</v>
      </c>
      <c r="T17" s="98" t="s">
        <v>1985</v>
      </c>
      <c r="U17" s="98" t="s">
        <v>1985</v>
      </c>
      <c r="V17" s="97"/>
    </row>
    <row r="18" spans="1:22" ht="20.100000000000001" customHeight="1" x14ac:dyDescent="0.3">
      <c r="A18" s="97">
        <v>16</v>
      </c>
      <c r="B18" s="97" t="s">
        <v>1376</v>
      </c>
      <c r="C18" s="97" t="s">
        <v>1472</v>
      </c>
      <c r="D18" s="158" t="s">
        <v>1201</v>
      </c>
      <c r="E18" s="134" t="s">
        <v>91</v>
      </c>
      <c r="F18" s="66" t="s">
        <v>740</v>
      </c>
      <c r="G18" s="140" t="s">
        <v>1859</v>
      </c>
      <c r="H18" s="140" t="s">
        <v>2497</v>
      </c>
      <c r="I18" s="27" t="s">
        <v>1239</v>
      </c>
      <c r="J18" s="158" t="s">
        <v>1240</v>
      </c>
      <c r="K18" s="158"/>
      <c r="L18" s="100">
        <v>4</v>
      </c>
      <c r="M18" s="27">
        <v>2</v>
      </c>
      <c r="N18" s="27">
        <v>40</v>
      </c>
      <c r="O18" s="154">
        <v>2682.72</v>
      </c>
      <c r="P18" s="51">
        <v>0</v>
      </c>
      <c r="Q18" s="102"/>
      <c r="R18" s="158"/>
      <c r="S18" s="39">
        <v>31559</v>
      </c>
      <c r="T18" s="98" t="s">
        <v>1985</v>
      </c>
      <c r="U18" s="98" t="s">
        <v>1985</v>
      </c>
      <c r="V18" s="97"/>
    </row>
    <row r="19" spans="1:22" ht="20.100000000000001" customHeight="1" x14ac:dyDescent="0.3">
      <c r="A19" s="97">
        <v>17</v>
      </c>
      <c r="B19" s="97" t="s">
        <v>1376</v>
      </c>
      <c r="C19" s="97" t="s">
        <v>1472</v>
      </c>
      <c r="D19" s="158" t="s">
        <v>1201</v>
      </c>
      <c r="E19" s="134" t="s">
        <v>738</v>
      </c>
      <c r="F19" s="66" t="s">
        <v>741</v>
      </c>
      <c r="G19" s="60" t="s">
        <v>1860</v>
      </c>
      <c r="H19" s="60" t="s">
        <v>2498</v>
      </c>
      <c r="I19" s="27" t="s">
        <v>1239</v>
      </c>
      <c r="J19" s="158" t="s">
        <v>1240</v>
      </c>
      <c r="K19" s="158"/>
      <c r="L19" s="100">
        <v>17</v>
      </c>
      <c r="M19" s="27">
        <v>1</v>
      </c>
      <c r="N19" s="27">
        <v>132</v>
      </c>
      <c r="O19" s="154">
        <v>13982.222</v>
      </c>
      <c r="P19" s="51">
        <v>0</v>
      </c>
      <c r="Q19" s="102"/>
      <c r="R19" s="158"/>
      <c r="S19" s="39">
        <v>35962</v>
      </c>
      <c r="T19" s="98" t="s">
        <v>1985</v>
      </c>
      <c r="U19" s="98" t="s">
        <v>1985</v>
      </c>
      <c r="V19" s="97"/>
    </row>
    <row r="20" spans="1:22" ht="20.100000000000001" customHeight="1" x14ac:dyDescent="0.3">
      <c r="A20" s="97">
        <v>18</v>
      </c>
      <c r="B20" s="97" t="s">
        <v>1376</v>
      </c>
      <c r="C20" s="97" t="s">
        <v>1472</v>
      </c>
      <c r="D20" s="158" t="s">
        <v>1201</v>
      </c>
      <c r="E20" s="134" t="s">
        <v>91</v>
      </c>
      <c r="F20" s="66" t="s">
        <v>742</v>
      </c>
      <c r="G20" s="60" t="s">
        <v>1861</v>
      </c>
      <c r="H20" s="60" t="s">
        <v>2499</v>
      </c>
      <c r="I20" s="27" t="s">
        <v>1239</v>
      </c>
      <c r="J20" s="158" t="s">
        <v>1236</v>
      </c>
      <c r="K20" s="158"/>
      <c r="L20" s="100">
        <v>17</v>
      </c>
      <c r="M20" s="26">
        <v>1</v>
      </c>
      <c r="N20" s="26">
        <v>70</v>
      </c>
      <c r="O20" s="157">
        <v>13191.968999999999</v>
      </c>
      <c r="P20" s="51">
        <v>2</v>
      </c>
      <c r="Q20" s="102"/>
      <c r="R20" s="158"/>
      <c r="S20" s="61">
        <v>39324</v>
      </c>
      <c r="T20" s="98" t="s">
        <v>2014</v>
      </c>
      <c r="U20" s="98" t="s">
        <v>1985</v>
      </c>
      <c r="V20" s="97"/>
    </row>
    <row r="21" spans="1:22" ht="20.100000000000001" customHeight="1" x14ac:dyDescent="0.3">
      <c r="A21" s="97">
        <v>19</v>
      </c>
      <c r="B21" s="97" t="s">
        <v>1376</v>
      </c>
      <c r="C21" s="97" t="s">
        <v>1472</v>
      </c>
      <c r="D21" s="158" t="s">
        <v>1202</v>
      </c>
      <c r="E21" s="134" t="s">
        <v>92</v>
      </c>
      <c r="F21" s="66" t="s">
        <v>743</v>
      </c>
      <c r="G21" s="103" t="s">
        <v>2015</v>
      </c>
      <c r="H21" s="103" t="s">
        <v>2500</v>
      </c>
      <c r="I21" s="27" t="s">
        <v>1239</v>
      </c>
      <c r="J21" s="158" t="s">
        <v>525</v>
      </c>
      <c r="K21" s="158" t="s">
        <v>1242</v>
      </c>
      <c r="L21" s="158">
        <v>14</v>
      </c>
      <c r="M21" s="158">
        <v>2</v>
      </c>
      <c r="N21" s="158">
        <v>56</v>
      </c>
      <c r="O21" s="162">
        <v>7572.8819999999996</v>
      </c>
      <c r="P21" s="51">
        <v>2</v>
      </c>
      <c r="Q21" s="158"/>
      <c r="R21" s="158"/>
      <c r="S21" s="98">
        <v>43174</v>
      </c>
      <c r="T21" s="98" t="s">
        <v>2014</v>
      </c>
      <c r="U21" s="98" t="s">
        <v>1985</v>
      </c>
      <c r="V21" s="27" t="s">
        <v>1400</v>
      </c>
    </row>
    <row r="22" spans="1:22" ht="20.100000000000001" customHeight="1" x14ac:dyDescent="0.3">
      <c r="A22" s="97">
        <v>20</v>
      </c>
      <c r="B22" s="97" t="s">
        <v>1376</v>
      </c>
      <c r="C22" s="97" t="s">
        <v>1472</v>
      </c>
      <c r="D22" s="158" t="s">
        <v>1202</v>
      </c>
      <c r="E22" s="134" t="s">
        <v>92</v>
      </c>
      <c r="F22" s="66" t="s">
        <v>744</v>
      </c>
      <c r="G22" s="140" t="s">
        <v>2016</v>
      </c>
      <c r="H22" s="140" t="s">
        <v>2501</v>
      </c>
      <c r="I22" s="27" t="s">
        <v>1239</v>
      </c>
      <c r="J22" s="158" t="s">
        <v>525</v>
      </c>
      <c r="K22" s="158" t="s">
        <v>1242</v>
      </c>
      <c r="L22" s="158">
        <v>14</v>
      </c>
      <c r="M22" s="158">
        <v>2</v>
      </c>
      <c r="N22" s="158">
        <v>72</v>
      </c>
      <c r="O22" s="162">
        <v>9129.0079999999998</v>
      </c>
      <c r="P22" s="51">
        <v>2</v>
      </c>
      <c r="Q22" s="158"/>
      <c r="R22" s="158"/>
      <c r="S22" s="98">
        <v>43418</v>
      </c>
      <c r="T22" s="98" t="s">
        <v>2014</v>
      </c>
      <c r="U22" s="98" t="s">
        <v>1985</v>
      </c>
      <c r="V22" s="27" t="s">
        <v>1400</v>
      </c>
    </row>
    <row r="23" spans="1:22" s="138" customFormat="1" ht="20.100000000000001" customHeight="1" x14ac:dyDescent="0.3">
      <c r="A23" s="150">
        <v>21</v>
      </c>
      <c r="B23" s="150" t="s">
        <v>1265</v>
      </c>
      <c r="C23" s="150" t="s">
        <v>1472</v>
      </c>
      <c r="D23" s="59" t="s">
        <v>92</v>
      </c>
      <c r="E23" s="134" t="s">
        <v>92</v>
      </c>
      <c r="F23" s="66" t="s">
        <v>2440</v>
      </c>
      <c r="G23" s="140" t="s">
        <v>2441</v>
      </c>
      <c r="H23" s="140" t="s">
        <v>2442</v>
      </c>
      <c r="I23" s="26" t="s">
        <v>513</v>
      </c>
      <c r="J23" s="59" t="s">
        <v>525</v>
      </c>
      <c r="K23" s="59" t="s">
        <v>132</v>
      </c>
      <c r="L23" s="59">
        <v>20</v>
      </c>
      <c r="M23" s="59">
        <v>1</v>
      </c>
      <c r="N23" s="59">
        <v>96</v>
      </c>
      <c r="O23" s="164">
        <v>11066.59</v>
      </c>
      <c r="P23" s="26">
        <v>2</v>
      </c>
      <c r="Q23" s="151"/>
      <c r="R23" s="59"/>
      <c r="S23" s="64">
        <v>45327</v>
      </c>
      <c r="T23" s="64" t="s">
        <v>1980</v>
      </c>
      <c r="U23" s="64" t="s">
        <v>1985</v>
      </c>
      <c r="V23" s="26" t="s">
        <v>1398</v>
      </c>
    </row>
    <row r="24" spans="1:22" ht="20.100000000000001" customHeight="1" x14ac:dyDescent="0.3">
      <c r="A24" s="97">
        <v>22</v>
      </c>
      <c r="B24" s="97" t="s">
        <v>1375</v>
      </c>
      <c r="C24" s="97" t="s">
        <v>1471</v>
      </c>
      <c r="D24" s="100" t="s">
        <v>173</v>
      </c>
      <c r="E24" s="24" t="s">
        <v>745</v>
      </c>
      <c r="F24" s="66" t="s">
        <v>746</v>
      </c>
      <c r="G24" s="60" t="s">
        <v>1863</v>
      </c>
      <c r="H24" s="60" t="s">
        <v>2503</v>
      </c>
      <c r="I24" s="51" t="s">
        <v>513</v>
      </c>
      <c r="J24" s="51" t="s">
        <v>722</v>
      </c>
      <c r="K24" s="158"/>
      <c r="L24" s="100">
        <v>3</v>
      </c>
      <c r="M24" s="51">
        <v>7</v>
      </c>
      <c r="N24" s="51">
        <v>198</v>
      </c>
      <c r="O24" s="163">
        <v>13760.07</v>
      </c>
      <c r="P24" s="51">
        <v>0</v>
      </c>
      <c r="Q24" s="102"/>
      <c r="R24" s="57" t="s">
        <v>529</v>
      </c>
      <c r="S24" s="63">
        <v>32126</v>
      </c>
      <c r="T24" s="98" t="s">
        <v>1985</v>
      </c>
      <c r="U24" s="98" t="s">
        <v>1985</v>
      </c>
      <c r="V24" s="97"/>
    </row>
    <row r="25" spans="1:22" ht="20.100000000000001" customHeight="1" x14ac:dyDescent="0.3">
      <c r="A25" s="97">
        <v>23</v>
      </c>
      <c r="B25" s="97" t="s">
        <v>1375</v>
      </c>
      <c r="C25" s="97" t="s">
        <v>1471</v>
      </c>
      <c r="D25" s="100" t="s">
        <v>173</v>
      </c>
      <c r="E25" s="24" t="s">
        <v>745</v>
      </c>
      <c r="F25" s="66" t="s">
        <v>747</v>
      </c>
      <c r="G25" s="60" t="s">
        <v>1864</v>
      </c>
      <c r="H25" s="60" t="s">
        <v>2504</v>
      </c>
      <c r="I25" s="27" t="s">
        <v>513</v>
      </c>
      <c r="J25" s="27" t="s">
        <v>30</v>
      </c>
      <c r="K25" s="158"/>
      <c r="L25" s="100">
        <v>6</v>
      </c>
      <c r="M25" s="27">
        <v>3</v>
      </c>
      <c r="N25" s="27">
        <v>264</v>
      </c>
      <c r="O25" s="154">
        <v>16904.16</v>
      </c>
      <c r="P25" s="51">
        <v>0</v>
      </c>
      <c r="Q25" s="102"/>
      <c r="R25" s="27" t="s">
        <v>529</v>
      </c>
      <c r="S25" s="39">
        <v>33392</v>
      </c>
      <c r="T25" s="98" t="s">
        <v>1985</v>
      </c>
      <c r="U25" s="98" t="s">
        <v>1985</v>
      </c>
      <c r="V25" s="97"/>
    </row>
    <row r="26" spans="1:22" ht="20.100000000000001" customHeight="1" x14ac:dyDescent="0.3">
      <c r="A26" s="97">
        <v>24</v>
      </c>
      <c r="B26" s="97" t="s">
        <v>1375</v>
      </c>
      <c r="C26" s="97" t="s">
        <v>1471</v>
      </c>
      <c r="D26" s="100" t="s">
        <v>173</v>
      </c>
      <c r="E26" s="24" t="s">
        <v>745</v>
      </c>
      <c r="F26" s="66" t="s">
        <v>748</v>
      </c>
      <c r="G26" s="60" t="s">
        <v>1865</v>
      </c>
      <c r="H26" s="60" t="s">
        <v>2505</v>
      </c>
      <c r="I26" s="27" t="s">
        <v>513</v>
      </c>
      <c r="J26" s="27" t="s">
        <v>30</v>
      </c>
      <c r="K26" s="158"/>
      <c r="L26" s="100">
        <v>6</v>
      </c>
      <c r="M26" s="27">
        <v>6</v>
      </c>
      <c r="N26" s="27">
        <v>282</v>
      </c>
      <c r="O26" s="154">
        <v>21730.33</v>
      </c>
      <c r="P26" s="51">
        <v>0</v>
      </c>
      <c r="Q26" s="102"/>
      <c r="R26" s="28" t="s">
        <v>529</v>
      </c>
      <c r="S26" s="39">
        <v>33785</v>
      </c>
      <c r="T26" s="98" t="s">
        <v>1985</v>
      </c>
      <c r="U26" s="98" t="s">
        <v>1985</v>
      </c>
      <c r="V26" s="97"/>
    </row>
    <row r="27" spans="1:22" ht="20.100000000000001" customHeight="1" x14ac:dyDescent="0.3">
      <c r="A27" s="97">
        <v>25</v>
      </c>
      <c r="B27" s="97" t="s">
        <v>1375</v>
      </c>
      <c r="C27" s="97" t="s">
        <v>1471</v>
      </c>
      <c r="D27" s="100" t="s">
        <v>173</v>
      </c>
      <c r="E27" s="24" t="s">
        <v>745</v>
      </c>
      <c r="F27" s="66" t="s">
        <v>749</v>
      </c>
      <c r="G27" s="60" t="s">
        <v>1866</v>
      </c>
      <c r="H27" s="60" t="s">
        <v>2506</v>
      </c>
      <c r="I27" s="27" t="s">
        <v>513</v>
      </c>
      <c r="J27" s="27" t="s">
        <v>30</v>
      </c>
      <c r="K27" s="158"/>
      <c r="L27" s="100">
        <v>13</v>
      </c>
      <c r="M27" s="27">
        <v>1</v>
      </c>
      <c r="N27" s="27">
        <v>121</v>
      </c>
      <c r="O27" s="154">
        <v>12622.1</v>
      </c>
      <c r="P27" s="51">
        <v>2</v>
      </c>
      <c r="Q27" s="102"/>
      <c r="R27" s="27" t="s">
        <v>529</v>
      </c>
      <c r="S27" s="39">
        <v>34647</v>
      </c>
      <c r="T27" s="98" t="s">
        <v>2014</v>
      </c>
      <c r="U27" s="98" t="s">
        <v>1985</v>
      </c>
      <c r="V27" s="97"/>
    </row>
    <row r="28" spans="1:22" ht="20.100000000000001" customHeight="1" x14ac:dyDescent="0.3">
      <c r="A28" s="97">
        <v>26</v>
      </c>
      <c r="B28" s="97" t="s">
        <v>1375</v>
      </c>
      <c r="C28" s="97" t="s">
        <v>1471</v>
      </c>
      <c r="D28" s="100" t="s">
        <v>173</v>
      </c>
      <c r="E28" s="24" t="s">
        <v>745</v>
      </c>
      <c r="F28" s="65" t="s">
        <v>750</v>
      </c>
      <c r="G28" s="53" t="s">
        <v>1867</v>
      </c>
      <c r="H28" s="53" t="s">
        <v>2507</v>
      </c>
      <c r="I28" s="27" t="s">
        <v>513</v>
      </c>
      <c r="J28" s="27" t="s">
        <v>30</v>
      </c>
      <c r="K28" s="158"/>
      <c r="L28" s="100">
        <v>15</v>
      </c>
      <c r="M28" s="27">
        <v>3</v>
      </c>
      <c r="N28" s="27">
        <v>142</v>
      </c>
      <c r="O28" s="154">
        <v>20398.150000000001</v>
      </c>
      <c r="P28" s="51">
        <v>5</v>
      </c>
      <c r="Q28" s="102"/>
      <c r="R28" s="28" t="s">
        <v>528</v>
      </c>
      <c r="S28" s="39">
        <v>39640</v>
      </c>
      <c r="T28" s="98" t="s">
        <v>2014</v>
      </c>
      <c r="U28" s="98" t="s">
        <v>1985</v>
      </c>
      <c r="V28" s="97"/>
    </row>
    <row r="29" spans="1:22" ht="20.100000000000001" customHeight="1" x14ac:dyDescent="0.3">
      <c r="A29" s="97">
        <v>27</v>
      </c>
      <c r="B29" s="97" t="s">
        <v>1376</v>
      </c>
      <c r="C29" s="97" t="s">
        <v>1468</v>
      </c>
      <c r="D29" s="158" t="s">
        <v>1233</v>
      </c>
      <c r="E29" s="128" t="s">
        <v>751</v>
      </c>
      <c r="F29" s="65" t="s">
        <v>752</v>
      </c>
      <c r="G29" s="141" t="s">
        <v>1839</v>
      </c>
      <c r="H29" s="141" t="s">
        <v>2479</v>
      </c>
      <c r="I29" s="51" t="s">
        <v>513</v>
      </c>
      <c r="J29" s="51" t="s">
        <v>722</v>
      </c>
      <c r="K29" s="158"/>
      <c r="L29" s="100">
        <v>3</v>
      </c>
      <c r="M29" s="51">
        <v>1</v>
      </c>
      <c r="N29" s="51">
        <v>12</v>
      </c>
      <c r="O29" s="163">
        <v>1019.52</v>
      </c>
      <c r="P29" s="51">
        <v>0</v>
      </c>
      <c r="Q29" s="102"/>
      <c r="R29" s="158"/>
      <c r="S29" s="63">
        <v>32085</v>
      </c>
      <c r="T29" s="98" t="s">
        <v>1985</v>
      </c>
      <c r="U29" s="98" t="s">
        <v>1985</v>
      </c>
      <c r="V29" s="97"/>
    </row>
    <row r="30" spans="1:22" ht="20.100000000000001" customHeight="1" x14ac:dyDescent="0.3">
      <c r="A30" s="97">
        <v>28</v>
      </c>
      <c r="B30" s="97" t="s">
        <v>1376</v>
      </c>
      <c r="C30" s="97" t="s">
        <v>1468</v>
      </c>
      <c r="D30" s="158" t="s">
        <v>1233</v>
      </c>
      <c r="E30" s="128" t="s">
        <v>751</v>
      </c>
      <c r="F30" s="65" t="s">
        <v>753</v>
      </c>
      <c r="G30" s="141" t="s">
        <v>1840</v>
      </c>
      <c r="H30" s="141" t="s">
        <v>2480</v>
      </c>
      <c r="I30" s="51" t="s">
        <v>513</v>
      </c>
      <c r="J30" s="51" t="s">
        <v>722</v>
      </c>
      <c r="K30" s="158"/>
      <c r="L30" s="100">
        <v>3</v>
      </c>
      <c r="M30" s="51">
        <v>1</v>
      </c>
      <c r="N30" s="51">
        <v>21</v>
      </c>
      <c r="O30" s="163">
        <v>1590.12</v>
      </c>
      <c r="P30" s="51">
        <v>0</v>
      </c>
      <c r="Q30" s="102"/>
      <c r="R30" s="158"/>
      <c r="S30" s="63">
        <v>32085</v>
      </c>
      <c r="T30" s="98" t="s">
        <v>1985</v>
      </c>
      <c r="U30" s="98" t="s">
        <v>1985</v>
      </c>
      <c r="V30" s="97"/>
    </row>
    <row r="31" spans="1:22" ht="20.100000000000001" customHeight="1" x14ac:dyDescent="0.3">
      <c r="A31" s="97">
        <v>29</v>
      </c>
      <c r="B31" s="97" t="s">
        <v>1376</v>
      </c>
      <c r="C31" s="97" t="s">
        <v>1468</v>
      </c>
      <c r="D31" s="158" t="s">
        <v>1233</v>
      </c>
      <c r="E31" s="128" t="s">
        <v>754</v>
      </c>
      <c r="F31" s="65" t="s">
        <v>755</v>
      </c>
      <c r="G31" s="141" t="s">
        <v>1841</v>
      </c>
      <c r="H31" s="141" t="s">
        <v>2481</v>
      </c>
      <c r="I31" s="27" t="s">
        <v>513</v>
      </c>
      <c r="J31" s="27" t="s">
        <v>30</v>
      </c>
      <c r="K31" s="158"/>
      <c r="L31" s="100">
        <v>14</v>
      </c>
      <c r="M31" s="27">
        <v>1</v>
      </c>
      <c r="N31" s="27">
        <v>47</v>
      </c>
      <c r="O31" s="154">
        <v>6970.5941999999995</v>
      </c>
      <c r="P31" s="51">
        <v>3</v>
      </c>
      <c r="Q31" s="102"/>
      <c r="R31" s="158"/>
      <c r="S31" s="39">
        <v>41975</v>
      </c>
      <c r="T31" s="98" t="s">
        <v>2014</v>
      </c>
      <c r="U31" s="98" t="s">
        <v>1985</v>
      </c>
      <c r="V31" s="97"/>
    </row>
    <row r="32" spans="1:22" ht="20.100000000000001" customHeight="1" x14ac:dyDescent="0.3">
      <c r="A32" s="97">
        <v>30</v>
      </c>
      <c r="B32" s="97" t="s">
        <v>1375</v>
      </c>
      <c r="C32" s="97" t="s">
        <v>1471</v>
      </c>
      <c r="D32" s="100" t="s">
        <v>173</v>
      </c>
      <c r="E32" s="58" t="s">
        <v>95</v>
      </c>
      <c r="F32" s="65" t="s">
        <v>756</v>
      </c>
      <c r="G32" s="59" t="s">
        <v>1868</v>
      </c>
      <c r="H32" s="59" t="s">
        <v>2508</v>
      </c>
      <c r="I32" s="27" t="s">
        <v>1239</v>
      </c>
      <c r="J32" s="29" t="s">
        <v>526</v>
      </c>
      <c r="K32" s="158"/>
      <c r="L32" s="100">
        <v>4</v>
      </c>
      <c r="M32" s="27">
        <v>2</v>
      </c>
      <c r="N32" s="27">
        <v>35</v>
      </c>
      <c r="O32" s="154">
        <v>994.74</v>
      </c>
      <c r="P32" s="51">
        <v>2</v>
      </c>
      <c r="Q32" s="102"/>
      <c r="R32" s="158"/>
      <c r="S32" s="32">
        <v>44484</v>
      </c>
      <c r="T32" s="98" t="s">
        <v>1985</v>
      </c>
      <c r="U32" s="98" t="s">
        <v>1985</v>
      </c>
      <c r="V32" s="97"/>
    </row>
    <row r="33" spans="1:22" ht="20.100000000000001" customHeight="1" x14ac:dyDescent="0.3">
      <c r="A33" s="97">
        <v>31</v>
      </c>
      <c r="B33" s="97" t="s">
        <v>1377</v>
      </c>
      <c r="C33" s="97" t="s">
        <v>1469</v>
      </c>
      <c r="D33" s="100" t="s">
        <v>187</v>
      </c>
      <c r="E33" s="55" t="s">
        <v>1512</v>
      </c>
      <c r="F33" s="65" t="s">
        <v>758</v>
      </c>
      <c r="G33" s="59" t="s">
        <v>1879</v>
      </c>
      <c r="H33" s="59" t="s">
        <v>2519</v>
      </c>
      <c r="I33" s="27" t="s">
        <v>513</v>
      </c>
      <c r="J33" s="27" t="s">
        <v>30</v>
      </c>
      <c r="K33" s="158"/>
      <c r="L33" s="100">
        <v>4</v>
      </c>
      <c r="M33" s="27">
        <v>10</v>
      </c>
      <c r="N33" s="27">
        <v>147</v>
      </c>
      <c r="O33" s="154">
        <v>23850.1086</v>
      </c>
      <c r="P33" s="51">
        <v>19</v>
      </c>
      <c r="Q33" s="158" t="s">
        <v>2470</v>
      </c>
      <c r="R33" s="27"/>
      <c r="S33" s="32">
        <v>43238</v>
      </c>
      <c r="T33" s="98" t="s">
        <v>2014</v>
      </c>
      <c r="U33" s="98" t="s">
        <v>1985</v>
      </c>
      <c r="V33" s="97"/>
    </row>
    <row r="34" spans="1:22" ht="20.100000000000001" customHeight="1" x14ac:dyDescent="0.3">
      <c r="A34" s="97">
        <v>32</v>
      </c>
      <c r="B34" s="97" t="s">
        <v>1377</v>
      </c>
      <c r="C34" s="97" t="s">
        <v>1469</v>
      </c>
      <c r="D34" s="100" t="s">
        <v>187</v>
      </c>
      <c r="E34" s="55" t="s">
        <v>1512</v>
      </c>
      <c r="F34" s="65" t="s">
        <v>759</v>
      </c>
      <c r="G34" s="142" t="s">
        <v>1880</v>
      </c>
      <c r="H34" s="142" t="s">
        <v>2520</v>
      </c>
      <c r="I34" s="27" t="s">
        <v>513</v>
      </c>
      <c r="J34" s="27" t="s">
        <v>722</v>
      </c>
      <c r="K34" s="158"/>
      <c r="L34" s="100">
        <v>4</v>
      </c>
      <c r="M34" s="27">
        <v>10</v>
      </c>
      <c r="N34" s="27">
        <v>104</v>
      </c>
      <c r="O34" s="154">
        <v>29048.8675</v>
      </c>
      <c r="P34" s="51">
        <v>14</v>
      </c>
      <c r="Q34" s="158" t="s">
        <v>2471</v>
      </c>
      <c r="R34" s="29"/>
      <c r="S34" s="39">
        <v>43675</v>
      </c>
      <c r="T34" s="98" t="s">
        <v>2014</v>
      </c>
      <c r="U34" s="39" t="s">
        <v>1983</v>
      </c>
      <c r="V34" s="97"/>
    </row>
    <row r="35" spans="1:22" ht="20.100000000000001" customHeight="1" x14ac:dyDescent="0.3">
      <c r="A35" s="97">
        <v>33</v>
      </c>
      <c r="B35" s="97" t="s">
        <v>1377</v>
      </c>
      <c r="C35" s="97" t="s">
        <v>1469</v>
      </c>
      <c r="D35" s="100" t="s">
        <v>187</v>
      </c>
      <c r="E35" s="55" t="s">
        <v>1512</v>
      </c>
      <c r="F35" s="65" t="s">
        <v>760</v>
      </c>
      <c r="G35" s="142" t="s">
        <v>1881</v>
      </c>
      <c r="H35" s="142" t="s">
        <v>2521</v>
      </c>
      <c r="I35" s="26" t="s">
        <v>513</v>
      </c>
      <c r="J35" s="59" t="s">
        <v>722</v>
      </c>
      <c r="K35" s="158"/>
      <c r="L35" s="100">
        <v>4</v>
      </c>
      <c r="M35" s="59">
        <v>10</v>
      </c>
      <c r="N35" s="26">
        <v>104</v>
      </c>
      <c r="O35" s="157">
        <v>23798.8187</v>
      </c>
      <c r="P35" s="51">
        <v>14</v>
      </c>
      <c r="Q35" s="158" t="s">
        <v>2472</v>
      </c>
      <c r="R35" s="59"/>
      <c r="S35" s="64">
        <v>43675</v>
      </c>
      <c r="T35" s="98" t="s">
        <v>2014</v>
      </c>
      <c r="U35" s="98" t="s">
        <v>1985</v>
      </c>
      <c r="V35" s="97"/>
    </row>
    <row r="36" spans="1:22" ht="20.100000000000001" customHeight="1" x14ac:dyDescent="0.3">
      <c r="A36" s="97">
        <v>34</v>
      </c>
      <c r="B36" s="97" t="s">
        <v>1376</v>
      </c>
      <c r="C36" s="97" t="s">
        <v>1468</v>
      </c>
      <c r="D36" s="158" t="s">
        <v>1234</v>
      </c>
      <c r="E36" s="52" t="s">
        <v>763</v>
      </c>
      <c r="F36" s="66" t="s">
        <v>764</v>
      </c>
      <c r="G36" s="60" t="s">
        <v>1842</v>
      </c>
      <c r="H36" s="60" t="s">
        <v>2482</v>
      </c>
      <c r="I36" s="51" t="s">
        <v>513</v>
      </c>
      <c r="J36" s="51" t="s">
        <v>722</v>
      </c>
      <c r="K36" s="158"/>
      <c r="L36" s="100">
        <v>3</v>
      </c>
      <c r="M36" s="51">
        <v>2</v>
      </c>
      <c r="N36" s="51">
        <v>39</v>
      </c>
      <c r="O36" s="163">
        <v>3479.22</v>
      </c>
      <c r="P36" s="51">
        <v>0</v>
      </c>
      <c r="Q36" s="102"/>
      <c r="R36" s="51"/>
      <c r="S36" s="63">
        <v>31409</v>
      </c>
      <c r="T36" s="98" t="s">
        <v>1985</v>
      </c>
      <c r="U36" s="98" t="s">
        <v>1985</v>
      </c>
      <c r="V36" s="97"/>
    </row>
    <row r="37" spans="1:22" ht="20.100000000000001" customHeight="1" x14ac:dyDescent="0.3">
      <c r="A37" s="97">
        <v>35</v>
      </c>
      <c r="B37" s="97" t="s">
        <v>1376</v>
      </c>
      <c r="C37" s="97" t="s">
        <v>1468</v>
      </c>
      <c r="D37" s="158" t="s">
        <v>1234</v>
      </c>
      <c r="E37" s="52" t="s">
        <v>763</v>
      </c>
      <c r="F37" s="66" t="s">
        <v>765</v>
      </c>
      <c r="G37" s="141" t="s">
        <v>1843</v>
      </c>
      <c r="H37" s="141" t="s">
        <v>2483</v>
      </c>
      <c r="I37" s="27" t="s">
        <v>513</v>
      </c>
      <c r="J37" s="27" t="s">
        <v>722</v>
      </c>
      <c r="K37" s="158"/>
      <c r="L37" s="100">
        <v>4</v>
      </c>
      <c r="M37" s="27">
        <v>1</v>
      </c>
      <c r="N37" s="27">
        <v>40</v>
      </c>
      <c r="O37" s="154">
        <v>2347.56</v>
      </c>
      <c r="P37" s="51">
        <v>0</v>
      </c>
      <c r="Q37" s="102"/>
      <c r="R37" s="27"/>
      <c r="S37" s="39">
        <v>31512</v>
      </c>
      <c r="T37" s="98" t="s">
        <v>1985</v>
      </c>
      <c r="U37" s="98" t="s">
        <v>1985</v>
      </c>
      <c r="V37" s="97"/>
    </row>
    <row r="38" spans="1:22" ht="20.100000000000001" customHeight="1" x14ac:dyDescent="0.3">
      <c r="A38" s="97">
        <v>36</v>
      </c>
      <c r="B38" s="97" t="s">
        <v>1376</v>
      </c>
      <c r="C38" s="97" t="s">
        <v>1468</v>
      </c>
      <c r="D38" s="158" t="s">
        <v>1234</v>
      </c>
      <c r="E38" s="52" t="s">
        <v>763</v>
      </c>
      <c r="F38" s="66" t="s">
        <v>766</v>
      </c>
      <c r="G38" s="141" t="s">
        <v>1844</v>
      </c>
      <c r="H38" s="141" t="s">
        <v>2484</v>
      </c>
      <c r="I38" s="27" t="s">
        <v>513</v>
      </c>
      <c r="J38" s="27" t="s">
        <v>30</v>
      </c>
      <c r="K38" s="158"/>
      <c r="L38" s="100">
        <v>5</v>
      </c>
      <c r="M38" s="27">
        <v>1</v>
      </c>
      <c r="N38" s="27">
        <v>30</v>
      </c>
      <c r="O38" s="154">
        <v>2079.36</v>
      </c>
      <c r="P38" s="51">
        <v>0</v>
      </c>
      <c r="Q38" s="102"/>
      <c r="R38" s="27"/>
      <c r="S38" s="39">
        <v>32879</v>
      </c>
      <c r="T38" s="98" t="s">
        <v>1985</v>
      </c>
      <c r="U38" s="98" t="s">
        <v>1985</v>
      </c>
      <c r="V38" s="97"/>
    </row>
    <row r="39" spans="1:22" ht="20.100000000000001" customHeight="1" x14ac:dyDescent="0.3">
      <c r="A39" s="97">
        <v>37</v>
      </c>
      <c r="B39" s="97" t="s">
        <v>1376</v>
      </c>
      <c r="C39" s="97" t="s">
        <v>1468</v>
      </c>
      <c r="D39" s="158" t="s">
        <v>1234</v>
      </c>
      <c r="E39" s="52" t="s">
        <v>763</v>
      </c>
      <c r="F39" s="66" t="s">
        <v>767</v>
      </c>
      <c r="G39" s="60" t="s">
        <v>1845</v>
      </c>
      <c r="H39" s="60" t="s">
        <v>2485</v>
      </c>
      <c r="I39" s="27" t="s">
        <v>513</v>
      </c>
      <c r="J39" s="27" t="s">
        <v>30</v>
      </c>
      <c r="K39" s="158"/>
      <c r="L39" s="100">
        <v>10</v>
      </c>
      <c r="M39" s="27">
        <v>1</v>
      </c>
      <c r="N39" s="27">
        <v>49</v>
      </c>
      <c r="O39" s="154">
        <v>4072.74</v>
      </c>
      <c r="P39" s="51">
        <v>2</v>
      </c>
      <c r="Q39" s="102"/>
      <c r="R39" s="27"/>
      <c r="S39" s="39">
        <v>35047</v>
      </c>
      <c r="T39" s="98" t="s">
        <v>2014</v>
      </c>
      <c r="U39" s="98" t="s">
        <v>1985</v>
      </c>
      <c r="V39" s="97"/>
    </row>
    <row r="40" spans="1:22" ht="20.100000000000001" customHeight="1" x14ac:dyDescent="0.3">
      <c r="A40" s="97">
        <v>38</v>
      </c>
      <c r="B40" s="97" t="s">
        <v>1376</v>
      </c>
      <c r="C40" s="97" t="s">
        <v>1468</v>
      </c>
      <c r="D40" s="158" t="s">
        <v>1234</v>
      </c>
      <c r="E40" s="52" t="s">
        <v>763</v>
      </c>
      <c r="F40" s="66" t="s">
        <v>768</v>
      </c>
      <c r="G40" s="141" t="s">
        <v>1846</v>
      </c>
      <c r="H40" s="141" t="s">
        <v>2486</v>
      </c>
      <c r="I40" s="27" t="s">
        <v>513</v>
      </c>
      <c r="J40" s="27" t="s">
        <v>30</v>
      </c>
      <c r="K40" s="158"/>
      <c r="L40" s="100">
        <v>17</v>
      </c>
      <c r="M40" s="27">
        <v>1</v>
      </c>
      <c r="N40" s="27">
        <v>99</v>
      </c>
      <c r="O40" s="154">
        <v>9629.2800000000007</v>
      </c>
      <c r="P40" s="51">
        <v>16</v>
      </c>
      <c r="Q40" s="102"/>
      <c r="R40" s="54"/>
      <c r="S40" s="39">
        <v>35203</v>
      </c>
      <c r="T40" s="98" t="s">
        <v>2014</v>
      </c>
      <c r="U40" s="98" t="s">
        <v>1985</v>
      </c>
      <c r="V40" s="97"/>
    </row>
    <row r="41" spans="1:22" ht="20.100000000000001" customHeight="1" x14ac:dyDescent="0.3">
      <c r="A41" s="97">
        <v>39</v>
      </c>
      <c r="B41" s="97" t="s">
        <v>1376</v>
      </c>
      <c r="C41" s="97" t="s">
        <v>1468</v>
      </c>
      <c r="D41" s="158" t="s">
        <v>1234</v>
      </c>
      <c r="E41" s="52" t="s">
        <v>763</v>
      </c>
      <c r="F41" s="66" t="s">
        <v>769</v>
      </c>
      <c r="G41" s="60" t="s">
        <v>1847</v>
      </c>
      <c r="H41" s="60" t="s">
        <v>2487</v>
      </c>
      <c r="I41" s="27" t="s">
        <v>513</v>
      </c>
      <c r="J41" s="27" t="s">
        <v>30</v>
      </c>
      <c r="K41" s="158"/>
      <c r="L41" s="100">
        <v>7</v>
      </c>
      <c r="M41" s="27">
        <v>1</v>
      </c>
      <c r="N41" s="27">
        <v>34</v>
      </c>
      <c r="O41" s="154">
        <v>2812.23</v>
      </c>
      <c r="P41" s="51">
        <v>1</v>
      </c>
      <c r="Q41" s="102"/>
      <c r="R41" s="27"/>
      <c r="S41" s="39">
        <v>36009</v>
      </c>
      <c r="T41" s="98" t="s">
        <v>2014</v>
      </c>
      <c r="U41" s="98" t="s">
        <v>1985</v>
      </c>
      <c r="V41" s="97"/>
    </row>
    <row r="42" spans="1:22" ht="20.100000000000001" customHeight="1" x14ac:dyDescent="0.3">
      <c r="A42" s="97">
        <v>40</v>
      </c>
      <c r="B42" s="97" t="s">
        <v>1377</v>
      </c>
      <c r="C42" s="97" t="s">
        <v>1469</v>
      </c>
      <c r="D42" s="100" t="s">
        <v>190</v>
      </c>
      <c r="E42" s="56" t="s">
        <v>97</v>
      </c>
      <c r="F42" s="66" t="s">
        <v>770</v>
      </c>
      <c r="G42" s="60" t="s">
        <v>1882</v>
      </c>
      <c r="H42" s="60" t="s">
        <v>2522</v>
      </c>
      <c r="I42" s="27" t="s">
        <v>1239</v>
      </c>
      <c r="J42" s="27" t="s">
        <v>1240</v>
      </c>
      <c r="K42" s="158"/>
      <c r="L42" s="100">
        <v>4</v>
      </c>
      <c r="M42" s="27">
        <v>9</v>
      </c>
      <c r="N42" s="27">
        <v>140</v>
      </c>
      <c r="O42" s="154">
        <v>25225.995999999999</v>
      </c>
      <c r="P42" s="51">
        <v>16</v>
      </c>
      <c r="Q42" s="158" t="s">
        <v>2473</v>
      </c>
      <c r="R42" s="29"/>
      <c r="S42" s="39">
        <v>43823</v>
      </c>
      <c r="T42" s="98" t="s">
        <v>2014</v>
      </c>
      <c r="U42" s="98" t="s">
        <v>1985</v>
      </c>
      <c r="V42" s="97"/>
    </row>
    <row r="43" spans="1:22" ht="20.100000000000001" customHeight="1" x14ac:dyDescent="0.3">
      <c r="A43" s="97">
        <v>41</v>
      </c>
      <c r="B43" s="97" t="s">
        <v>1375</v>
      </c>
      <c r="C43" s="97" t="s">
        <v>1471</v>
      </c>
      <c r="D43" s="158" t="s">
        <v>1223</v>
      </c>
      <c r="E43" s="24" t="s">
        <v>98</v>
      </c>
      <c r="F43" s="66" t="s">
        <v>771</v>
      </c>
      <c r="G43" s="60" t="s">
        <v>1869</v>
      </c>
      <c r="H43" s="60" t="s">
        <v>2509</v>
      </c>
      <c r="I43" s="51" t="s">
        <v>513</v>
      </c>
      <c r="J43" s="51" t="s">
        <v>722</v>
      </c>
      <c r="K43" s="158"/>
      <c r="L43" s="100">
        <v>3</v>
      </c>
      <c r="M43" s="51">
        <v>3</v>
      </c>
      <c r="N43" s="51">
        <v>54</v>
      </c>
      <c r="O43" s="163">
        <v>3473.7</v>
      </c>
      <c r="P43" s="51">
        <v>0</v>
      </c>
      <c r="Q43" s="158"/>
      <c r="R43" s="57" t="s">
        <v>529</v>
      </c>
      <c r="S43" s="63">
        <v>31392</v>
      </c>
      <c r="T43" s="98" t="s">
        <v>1985</v>
      </c>
      <c r="U43" s="98" t="s">
        <v>1985</v>
      </c>
      <c r="V43" s="97"/>
    </row>
    <row r="44" spans="1:22" ht="20.100000000000001" customHeight="1" x14ac:dyDescent="0.3">
      <c r="A44" s="97">
        <v>42</v>
      </c>
      <c r="B44" s="97" t="s">
        <v>1375</v>
      </c>
      <c r="C44" s="97" t="s">
        <v>1471</v>
      </c>
      <c r="D44" s="158" t="s">
        <v>1223</v>
      </c>
      <c r="E44" s="24" t="s">
        <v>772</v>
      </c>
      <c r="F44" s="66" t="s">
        <v>773</v>
      </c>
      <c r="G44" s="60" t="s">
        <v>1870</v>
      </c>
      <c r="H44" s="60" t="s">
        <v>2510</v>
      </c>
      <c r="I44" s="51" t="s">
        <v>513</v>
      </c>
      <c r="J44" s="51" t="s">
        <v>722</v>
      </c>
      <c r="K44" s="158"/>
      <c r="L44" s="100">
        <v>3</v>
      </c>
      <c r="M44" s="51">
        <v>3</v>
      </c>
      <c r="N44" s="51">
        <v>72</v>
      </c>
      <c r="O44" s="163">
        <v>14314.86</v>
      </c>
      <c r="P44" s="51">
        <v>0</v>
      </c>
      <c r="Q44" s="158"/>
      <c r="R44" s="51" t="s">
        <v>529</v>
      </c>
      <c r="S44" s="63">
        <v>31608</v>
      </c>
      <c r="T44" s="98" t="s">
        <v>1985</v>
      </c>
      <c r="U44" s="98" t="s">
        <v>1985</v>
      </c>
      <c r="V44" s="97"/>
    </row>
    <row r="45" spans="1:22" ht="20.100000000000001" customHeight="1" x14ac:dyDescent="0.3">
      <c r="A45" s="97">
        <v>43</v>
      </c>
      <c r="B45" s="97" t="s">
        <v>1376</v>
      </c>
      <c r="C45" s="97" t="s">
        <v>1468</v>
      </c>
      <c r="D45" s="158" t="s">
        <v>1225</v>
      </c>
      <c r="E45" s="52" t="s">
        <v>99</v>
      </c>
      <c r="F45" s="65" t="s">
        <v>774</v>
      </c>
      <c r="G45" s="53" t="s">
        <v>1848</v>
      </c>
      <c r="H45" s="53" t="s">
        <v>2488</v>
      </c>
      <c r="I45" s="26" t="s">
        <v>513</v>
      </c>
      <c r="J45" s="26" t="s">
        <v>722</v>
      </c>
      <c r="K45" s="158"/>
      <c r="L45" s="100">
        <v>3</v>
      </c>
      <c r="M45" s="26">
        <v>1</v>
      </c>
      <c r="N45" s="47">
        <v>21</v>
      </c>
      <c r="O45" s="157">
        <v>1229.58</v>
      </c>
      <c r="P45" s="51">
        <v>0</v>
      </c>
      <c r="Q45" s="102"/>
      <c r="R45" s="26"/>
      <c r="S45" s="61">
        <v>30988</v>
      </c>
      <c r="T45" s="98" t="s">
        <v>1985</v>
      </c>
      <c r="U45" s="98" t="s">
        <v>1985</v>
      </c>
      <c r="V45" s="97"/>
    </row>
    <row r="46" spans="1:22" ht="20.100000000000001" customHeight="1" x14ac:dyDescent="0.3">
      <c r="A46" s="97">
        <v>44</v>
      </c>
      <c r="B46" s="97" t="s">
        <v>1376</v>
      </c>
      <c r="C46" s="97" t="s">
        <v>1468</v>
      </c>
      <c r="D46" s="158" t="s">
        <v>1225</v>
      </c>
      <c r="E46" s="52" t="s">
        <v>775</v>
      </c>
      <c r="F46" s="65" t="s">
        <v>776</v>
      </c>
      <c r="G46" s="141" t="s">
        <v>1849</v>
      </c>
      <c r="H46" s="141" t="s">
        <v>2489</v>
      </c>
      <c r="I46" s="26" t="s">
        <v>513</v>
      </c>
      <c r="J46" s="26" t="s">
        <v>722</v>
      </c>
      <c r="K46" s="158"/>
      <c r="L46" s="100">
        <v>4</v>
      </c>
      <c r="M46" s="26">
        <v>2</v>
      </c>
      <c r="N46" s="26">
        <v>40</v>
      </c>
      <c r="O46" s="157">
        <v>3131.52</v>
      </c>
      <c r="P46" s="51">
        <v>0</v>
      </c>
      <c r="Q46" s="102"/>
      <c r="R46" s="26"/>
      <c r="S46" s="61">
        <v>31668</v>
      </c>
      <c r="T46" s="98" t="s">
        <v>1985</v>
      </c>
      <c r="U46" s="98" t="s">
        <v>1985</v>
      </c>
      <c r="V46" s="97"/>
    </row>
    <row r="47" spans="1:22" ht="20.100000000000001" customHeight="1" x14ac:dyDescent="0.3">
      <c r="A47" s="97">
        <v>45</v>
      </c>
      <c r="B47" s="97" t="s">
        <v>1376</v>
      </c>
      <c r="C47" s="97" t="s">
        <v>1468</v>
      </c>
      <c r="D47" s="158" t="s">
        <v>1225</v>
      </c>
      <c r="E47" s="52" t="s">
        <v>775</v>
      </c>
      <c r="F47" s="65" t="s">
        <v>777</v>
      </c>
      <c r="G47" s="141" t="s">
        <v>1850</v>
      </c>
      <c r="H47" s="141" t="s">
        <v>2494</v>
      </c>
      <c r="I47" s="26" t="s">
        <v>513</v>
      </c>
      <c r="J47" s="26" t="s">
        <v>30</v>
      </c>
      <c r="K47" s="158"/>
      <c r="L47" s="100">
        <v>5</v>
      </c>
      <c r="M47" s="26">
        <v>1</v>
      </c>
      <c r="N47" s="26">
        <v>70</v>
      </c>
      <c r="O47" s="157">
        <v>1866.8</v>
      </c>
      <c r="P47" s="51">
        <v>0</v>
      </c>
      <c r="Q47" s="102"/>
      <c r="R47" s="26"/>
      <c r="S47" s="61">
        <v>32832</v>
      </c>
      <c r="T47" s="98" t="s">
        <v>1985</v>
      </c>
      <c r="U47" s="98" t="s">
        <v>1985</v>
      </c>
      <c r="V47" s="97"/>
    </row>
    <row r="48" spans="1:22" ht="20.100000000000001" customHeight="1" x14ac:dyDescent="0.3">
      <c r="A48" s="97">
        <v>46</v>
      </c>
      <c r="B48" s="97" t="s">
        <v>1376</v>
      </c>
      <c r="C48" s="97" t="s">
        <v>1468</v>
      </c>
      <c r="D48" s="158" t="s">
        <v>1225</v>
      </c>
      <c r="E48" s="52" t="s">
        <v>775</v>
      </c>
      <c r="F48" s="65" t="s">
        <v>778</v>
      </c>
      <c r="G48" s="141" t="s">
        <v>1851</v>
      </c>
      <c r="H48" s="141" t="s">
        <v>2490</v>
      </c>
      <c r="I48" s="26" t="s">
        <v>513</v>
      </c>
      <c r="J48" s="26" t="s">
        <v>30</v>
      </c>
      <c r="K48" s="158"/>
      <c r="L48" s="100">
        <v>11</v>
      </c>
      <c r="M48" s="26">
        <v>1</v>
      </c>
      <c r="N48" s="26">
        <v>117</v>
      </c>
      <c r="O48" s="157">
        <v>9991.51</v>
      </c>
      <c r="P48" s="51">
        <v>5</v>
      </c>
      <c r="Q48" s="102"/>
      <c r="R48" s="26"/>
      <c r="S48" s="61">
        <v>33255</v>
      </c>
      <c r="T48" s="98" t="s">
        <v>1985</v>
      </c>
      <c r="U48" s="98" t="s">
        <v>1985</v>
      </c>
      <c r="V48" s="97"/>
    </row>
    <row r="49" spans="1:24" ht="20.100000000000001" customHeight="1" x14ac:dyDescent="0.3">
      <c r="A49" s="97">
        <v>47</v>
      </c>
      <c r="B49" s="97" t="s">
        <v>1376</v>
      </c>
      <c r="C49" s="97" t="s">
        <v>1468</v>
      </c>
      <c r="D49" s="158" t="s">
        <v>1225</v>
      </c>
      <c r="E49" s="52" t="s">
        <v>775</v>
      </c>
      <c r="F49" s="65" t="s">
        <v>780</v>
      </c>
      <c r="G49" s="141" t="s">
        <v>1852</v>
      </c>
      <c r="H49" s="141" t="s">
        <v>2491</v>
      </c>
      <c r="I49" s="158"/>
      <c r="J49" s="26" t="s">
        <v>1245</v>
      </c>
      <c r="K49" s="158"/>
      <c r="L49" s="158">
        <v>4</v>
      </c>
      <c r="M49" s="26">
        <v>1</v>
      </c>
      <c r="N49" s="26">
        <v>63</v>
      </c>
      <c r="O49" s="157">
        <v>4356.8</v>
      </c>
      <c r="P49" s="51">
        <v>1</v>
      </c>
      <c r="Q49" s="158"/>
      <c r="R49" s="158"/>
      <c r="S49" s="64">
        <v>44393</v>
      </c>
      <c r="T49" s="98" t="s">
        <v>2014</v>
      </c>
      <c r="U49" s="98" t="s">
        <v>1985</v>
      </c>
      <c r="V49" s="97"/>
    </row>
    <row r="50" spans="1:24" ht="20.100000000000001" customHeight="1" x14ac:dyDescent="0.3">
      <c r="A50" s="97">
        <v>48</v>
      </c>
      <c r="B50" s="97" t="s">
        <v>1263</v>
      </c>
      <c r="C50" s="150" t="s">
        <v>1471</v>
      </c>
      <c r="D50" s="158" t="s">
        <v>98</v>
      </c>
      <c r="E50" s="58" t="s">
        <v>98</v>
      </c>
      <c r="F50" s="124" t="s">
        <v>1443</v>
      </c>
      <c r="G50" s="59" t="s">
        <v>1871</v>
      </c>
      <c r="H50" s="59" t="s">
        <v>2511</v>
      </c>
      <c r="I50" s="158" t="s">
        <v>513</v>
      </c>
      <c r="J50" s="158" t="s">
        <v>30</v>
      </c>
      <c r="K50" s="158"/>
      <c r="L50" s="158">
        <v>12</v>
      </c>
      <c r="M50" s="158">
        <v>2</v>
      </c>
      <c r="N50" s="167">
        <f>545-436</f>
        <v>109</v>
      </c>
      <c r="O50" s="168">
        <v>16932.34</v>
      </c>
      <c r="P50" s="51">
        <v>6</v>
      </c>
      <c r="Q50" s="158"/>
      <c r="R50" s="158" t="s">
        <v>528</v>
      </c>
      <c r="S50" s="64">
        <v>38681</v>
      </c>
      <c r="T50" s="98" t="s">
        <v>2014</v>
      </c>
      <c r="U50" s="98" t="s">
        <v>1985</v>
      </c>
      <c r="V50" s="169" t="s">
        <v>1444</v>
      </c>
    </row>
    <row r="51" spans="1:24" ht="20.100000000000001" customHeight="1" x14ac:dyDescent="0.3">
      <c r="A51" s="97">
        <v>49</v>
      </c>
      <c r="B51" s="97" t="s">
        <v>1377</v>
      </c>
      <c r="C51" s="97" t="s">
        <v>1469</v>
      </c>
      <c r="D51" s="100" t="s">
        <v>180</v>
      </c>
      <c r="E51" s="56" t="s">
        <v>96</v>
      </c>
      <c r="F51" s="124" t="s">
        <v>782</v>
      </c>
      <c r="G51" s="59" t="s">
        <v>1883</v>
      </c>
      <c r="H51" s="59" t="s">
        <v>2523</v>
      </c>
      <c r="I51" s="158" t="s">
        <v>513</v>
      </c>
      <c r="J51" s="158" t="s">
        <v>526</v>
      </c>
      <c r="K51" s="158"/>
      <c r="L51" s="100">
        <v>4</v>
      </c>
      <c r="M51" s="158">
        <v>5</v>
      </c>
      <c r="N51" s="104">
        <v>73</v>
      </c>
      <c r="O51" s="164">
        <v>13936.455</v>
      </c>
      <c r="P51" s="51">
        <v>8</v>
      </c>
      <c r="Q51" s="158" t="s">
        <v>2474</v>
      </c>
      <c r="R51" s="158"/>
      <c r="S51" s="61">
        <v>45175</v>
      </c>
      <c r="T51" s="98" t="s">
        <v>2014</v>
      </c>
      <c r="U51" s="98" t="s">
        <v>1985</v>
      </c>
      <c r="V51" s="97"/>
    </row>
    <row r="52" spans="1:24" ht="20.100000000000001" customHeight="1" x14ac:dyDescent="0.3">
      <c r="A52" s="97">
        <v>50</v>
      </c>
      <c r="B52" s="97" t="s">
        <v>1376</v>
      </c>
      <c r="C52" s="97" t="s">
        <v>1468</v>
      </c>
      <c r="D52" s="158" t="s">
        <v>1235</v>
      </c>
      <c r="E52" s="128" t="s">
        <v>559</v>
      </c>
      <c r="F52" s="46" t="s">
        <v>785</v>
      </c>
      <c r="G52" s="59" t="s">
        <v>1855</v>
      </c>
      <c r="H52" s="59" t="s">
        <v>2492</v>
      </c>
      <c r="I52" s="158" t="s">
        <v>513</v>
      </c>
      <c r="J52" s="158" t="s">
        <v>762</v>
      </c>
      <c r="K52" s="158"/>
      <c r="L52" s="100">
        <v>3</v>
      </c>
      <c r="M52" s="158">
        <v>15</v>
      </c>
      <c r="N52" s="104">
        <v>116</v>
      </c>
      <c r="O52" s="164">
        <v>24826.050800000001</v>
      </c>
      <c r="P52" s="51">
        <v>5</v>
      </c>
      <c r="Q52" s="102"/>
      <c r="R52" s="202" t="s">
        <v>528</v>
      </c>
      <c r="S52" s="61">
        <v>45302</v>
      </c>
      <c r="T52" s="98" t="s">
        <v>2014</v>
      </c>
      <c r="U52" s="98" t="s">
        <v>1985</v>
      </c>
      <c r="V52" s="97"/>
    </row>
    <row r="53" spans="1:24" ht="20.100000000000001" customHeight="1" x14ac:dyDescent="0.3">
      <c r="A53" s="97">
        <v>51</v>
      </c>
      <c r="B53" s="97" t="s">
        <v>1376</v>
      </c>
      <c r="C53" s="97" t="s">
        <v>1468</v>
      </c>
      <c r="D53" s="158" t="s">
        <v>1235</v>
      </c>
      <c r="E53" s="128" t="s">
        <v>559</v>
      </c>
      <c r="F53" s="46" t="s">
        <v>785</v>
      </c>
      <c r="G53" s="59" t="s">
        <v>1856</v>
      </c>
      <c r="H53" s="59" t="s">
        <v>2493</v>
      </c>
      <c r="I53" s="158" t="s">
        <v>513</v>
      </c>
      <c r="J53" s="158" t="s">
        <v>762</v>
      </c>
      <c r="K53" s="158"/>
      <c r="L53" s="100">
        <v>3</v>
      </c>
      <c r="M53" s="158">
        <v>14</v>
      </c>
      <c r="N53" s="104">
        <v>88</v>
      </c>
      <c r="O53" s="164">
        <v>20191.725999999999</v>
      </c>
      <c r="P53" s="51">
        <v>6</v>
      </c>
      <c r="Q53" s="102"/>
      <c r="R53" s="202"/>
      <c r="S53" s="61">
        <v>45302</v>
      </c>
      <c r="T53" s="98" t="s">
        <v>2014</v>
      </c>
      <c r="U53" s="98" t="s">
        <v>1985</v>
      </c>
      <c r="V53" s="97"/>
    </row>
    <row r="54" spans="1:24" ht="20.100000000000001" customHeight="1" x14ac:dyDescent="0.3">
      <c r="A54" s="97">
        <v>52</v>
      </c>
      <c r="B54" s="97" t="s">
        <v>1265</v>
      </c>
      <c r="C54" s="97" t="s">
        <v>1468</v>
      </c>
      <c r="D54" s="158" t="s">
        <v>559</v>
      </c>
      <c r="E54" s="128" t="s">
        <v>559</v>
      </c>
      <c r="F54" s="46" t="s">
        <v>783</v>
      </c>
      <c r="G54" s="59" t="s">
        <v>1853</v>
      </c>
      <c r="H54" s="59" t="s">
        <v>2391</v>
      </c>
      <c r="I54" s="158" t="s">
        <v>513</v>
      </c>
      <c r="J54" s="149" t="s">
        <v>762</v>
      </c>
      <c r="K54" s="27" t="s">
        <v>522</v>
      </c>
      <c r="L54" s="100">
        <v>3</v>
      </c>
      <c r="M54" s="158">
        <v>10</v>
      </c>
      <c r="N54" s="104">
        <v>128</v>
      </c>
      <c r="O54" s="164">
        <v>24170.941800000001</v>
      </c>
      <c r="P54" s="51">
        <v>3</v>
      </c>
      <c r="Q54" s="50" t="s">
        <v>2446</v>
      </c>
      <c r="R54" s="158" t="s">
        <v>528</v>
      </c>
      <c r="S54" s="61">
        <v>45252</v>
      </c>
      <c r="T54" s="98" t="s">
        <v>1980</v>
      </c>
      <c r="U54" s="98" t="s">
        <v>1980</v>
      </c>
      <c r="V54" s="39"/>
      <c r="W54" s="61"/>
      <c r="X54" s="97"/>
    </row>
    <row r="55" spans="1:24" ht="20.100000000000001" customHeight="1" x14ac:dyDescent="0.3">
      <c r="A55" s="97">
        <v>53</v>
      </c>
      <c r="B55" s="97" t="s">
        <v>1265</v>
      </c>
      <c r="C55" s="97" t="s">
        <v>1468</v>
      </c>
      <c r="D55" s="158" t="s">
        <v>559</v>
      </c>
      <c r="E55" s="128" t="s">
        <v>559</v>
      </c>
      <c r="F55" s="46" t="s">
        <v>784</v>
      </c>
      <c r="G55" s="59" t="s">
        <v>1854</v>
      </c>
      <c r="H55" s="59" t="s">
        <v>2392</v>
      </c>
      <c r="I55" s="158" t="s">
        <v>513</v>
      </c>
      <c r="J55" s="149" t="s">
        <v>762</v>
      </c>
      <c r="K55" s="27" t="s">
        <v>522</v>
      </c>
      <c r="L55" s="100">
        <v>3</v>
      </c>
      <c r="M55" s="158">
        <v>10</v>
      </c>
      <c r="N55" s="104">
        <v>131</v>
      </c>
      <c r="O55" s="164">
        <v>24056.9326</v>
      </c>
      <c r="P55" s="51">
        <v>3</v>
      </c>
      <c r="Q55" s="50" t="s">
        <v>2448</v>
      </c>
      <c r="R55" s="158" t="s">
        <v>528</v>
      </c>
      <c r="S55" s="61">
        <v>45252</v>
      </c>
      <c r="T55" s="98" t="s">
        <v>1980</v>
      </c>
      <c r="U55" s="98" t="s">
        <v>1980</v>
      </c>
      <c r="V55" s="39"/>
      <c r="W55" s="61"/>
      <c r="X55" s="97"/>
    </row>
    <row r="56" spans="1:24" s="70" customFormat="1" x14ac:dyDescent="0.3">
      <c r="A56" s="69">
        <f>COUNT(A3:A55)</f>
        <v>53</v>
      </c>
      <c r="B56" s="69"/>
      <c r="C56" s="69"/>
      <c r="D56" s="67"/>
      <c r="E56" s="67"/>
      <c r="F56" s="68"/>
      <c r="G56" s="67"/>
      <c r="H56" s="67"/>
      <c r="I56" s="67"/>
      <c r="J56" s="67"/>
      <c r="K56" s="67"/>
      <c r="L56" s="67"/>
      <c r="M56" s="67">
        <f>SUM(M3:M55)</f>
        <v>195</v>
      </c>
      <c r="N56" s="67">
        <f>SUM(N3:N55)</f>
        <v>4903</v>
      </c>
      <c r="O56" s="165"/>
      <c r="P56" s="109"/>
      <c r="Q56" s="67"/>
      <c r="R56" s="67"/>
      <c r="S56" s="67"/>
      <c r="T56" s="67"/>
      <c r="U56" s="67"/>
      <c r="V56" s="69"/>
    </row>
  </sheetData>
  <autoFilter ref="A2:V56" xr:uid="{DA2EC3A0-8504-4F9A-8E14-10BD2A24B116}"/>
  <mergeCells count="2">
    <mergeCell ref="A1:S1"/>
    <mergeCell ref="R52:R53"/>
  </mergeCells>
  <phoneticPr fontId="2" type="noConversion"/>
  <pageMargins left="0.7" right="0.7" top="0.75" bottom="0.75" header="0.3" footer="0.3"/>
  <pageSetup paperSize="9" scale="4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C72B6-E4CD-407C-BC2E-493207B6DF87}">
  <dimension ref="A1:V98"/>
  <sheetViews>
    <sheetView zoomScale="85" zoomScaleNormal="85" workbookViewId="0">
      <pane ySplit="2" topLeftCell="A3" activePane="bottomLeft" state="frozen"/>
      <selection pane="bottomLeft" activeCell="A2" sqref="A2"/>
    </sheetView>
  </sheetViews>
  <sheetFormatPr defaultRowHeight="16.5" x14ac:dyDescent="0.3"/>
  <cols>
    <col min="5" max="5" width="9" style="112"/>
    <col min="6" max="6" width="34.625" style="112" bestFit="1" customWidth="1"/>
    <col min="7" max="7" width="40" bestFit="1" customWidth="1"/>
    <col min="8" max="8" width="13.5" hidden="1" customWidth="1"/>
    <col min="9" max="9" width="41" customWidth="1"/>
    <col min="10" max="14" width="9" customWidth="1"/>
    <col min="15" max="15" width="11.625" style="177" hidden="1" customWidth="1"/>
    <col min="17" max="18" width="14.375" bestFit="1" customWidth="1"/>
    <col min="19" max="19" width="11.125" bestFit="1" customWidth="1"/>
    <col min="20" max="21" width="19.125" hidden="1" customWidth="1"/>
  </cols>
  <sheetData>
    <row r="1" spans="1:21" ht="31.5" x14ac:dyDescent="0.3">
      <c r="A1" s="198" t="s">
        <v>2536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203"/>
      <c r="P1" s="198"/>
      <c r="Q1" s="198"/>
      <c r="R1" s="198"/>
      <c r="S1" s="198"/>
    </row>
    <row r="2" spans="1:21" ht="30" customHeight="1" x14ac:dyDescent="0.3">
      <c r="A2" s="1" t="s">
        <v>0</v>
      </c>
      <c r="B2" s="1" t="s">
        <v>1379</v>
      </c>
      <c r="C2" s="1" t="s">
        <v>1495</v>
      </c>
      <c r="D2" s="1" t="s">
        <v>1</v>
      </c>
      <c r="E2" s="110" t="s">
        <v>2</v>
      </c>
      <c r="F2" s="5" t="s">
        <v>3</v>
      </c>
      <c r="G2" s="1" t="s">
        <v>8</v>
      </c>
      <c r="H2" s="1" t="s">
        <v>2107</v>
      </c>
      <c r="I2" s="1" t="s">
        <v>167</v>
      </c>
      <c r="J2" s="2" t="s">
        <v>29</v>
      </c>
      <c r="K2" s="1" t="s">
        <v>26</v>
      </c>
      <c r="L2" s="1" t="s">
        <v>130</v>
      </c>
      <c r="M2" s="1" t="s">
        <v>4</v>
      </c>
      <c r="N2" s="1" t="s">
        <v>5</v>
      </c>
      <c r="O2" s="170" t="s">
        <v>2524</v>
      </c>
      <c r="P2" s="2" t="s">
        <v>25</v>
      </c>
      <c r="Q2" s="2" t="s">
        <v>6</v>
      </c>
      <c r="R2" s="2" t="s">
        <v>7</v>
      </c>
      <c r="S2" s="1" t="s">
        <v>9</v>
      </c>
      <c r="T2" s="1" t="s">
        <v>1984</v>
      </c>
      <c r="U2" s="1" t="s">
        <v>1982</v>
      </c>
    </row>
    <row r="3" spans="1:21" x14ac:dyDescent="0.3">
      <c r="A3" s="7">
        <v>1</v>
      </c>
      <c r="B3" s="7" t="s">
        <v>1263</v>
      </c>
      <c r="C3" s="7" t="s">
        <v>1471</v>
      </c>
      <c r="D3" s="7" t="s">
        <v>98</v>
      </c>
      <c r="E3" s="113" t="s">
        <v>532</v>
      </c>
      <c r="F3" s="125" t="s">
        <v>220</v>
      </c>
      <c r="G3" s="40" t="s">
        <v>1931</v>
      </c>
      <c r="H3" s="40" t="s">
        <v>2108</v>
      </c>
      <c r="I3" s="40" t="s">
        <v>648</v>
      </c>
      <c r="J3" s="40" t="s">
        <v>30</v>
      </c>
      <c r="K3" s="40" t="s">
        <v>28</v>
      </c>
      <c r="L3" s="20">
        <v>23</v>
      </c>
      <c r="M3" s="40">
        <v>13</v>
      </c>
      <c r="N3" s="41">
        <v>1086</v>
      </c>
      <c r="O3" s="172">
        <v>164949.3076</v>
      </c>
      <c r="P3" s="40">
        <v>25</v>
      </c>
      <c r="Q3" s="40" t="s">
        <v>566</v>
      </c>
      <c r="R3" s="96" t="s">
        <v>613</v>
      </c>
      <c r="S3" s="42">
        <v>43487</v>
      </c>
      <c r="T3" s="49" t="s">
        <v>1980</v>
      </c>
      <c r="U3" s="42" t="s">
        <v>1985</v>
      </c>
    </row>
    <row r="4" spans="1:21" x14ac:dyDescent="0.3">
      <c r="A4" s="7">
        <v>2</v>
      </c>
      <c r="B4" s="7" t="s">
        <v>1265</v>
      </c>
      <c r="C4" s="7" t="s">
        <v>1468</v>
      </c>
      <c r="D4" s="7" t="s">
        <v>10</v>
      </c>
      <c r="E4" s="127" t="s">
        <v>10</v>
      </c>
      <c r="F4" s="125" t="s">
        <v>11</v>
      </c>
      <c r="G4" s="143" t="s">
        <v>1884</v>
      </c>
      <c r="H4" s="143" t="s">
        <v>2109</v>
      </c>
      <c r="I4" s="9" t="s">
        <v>22</v>
      </c>
      <c r="J4" s="9" t="s">
        <v>30</v>
      </c>
      <c r="K4" s="9" t="s">
        <v>28</v>
      </c>
      <c r="L4" s="7">
        <v>20</v>
      </c>
      <c r="M4" s="10">
        <v>6</v>
      </c>
      <c r="N4" s="19">
        <v>1022</v>
      </c>
      <c r="O4" s="171">
        <v>73478.179999999993</v>
      </c>
      <c r="P4" s="7">
        <v>17</v>
      </c>
      <c r="Q4" s="10" t="s">
        <v>16</v>
      </c>
      <c r="R4" s="10" t="s">
        <v>31</v>
      </c>
      <c r="S4" s="12">
        <v>43714</v>
      </c>
      <c r="T4" s="49" t="s">
        <v>1980</v>
      </c>
      <c r="U4" s="42" t="s">
        <v>1985</v>
      </c>
    </row>
    <row r="5" spans="1:21" x14ac:dyDescent="0.3">
      <c r="A5" s="7">
        <v>3</v>
      </c>
      <c r="B5" s="7" t="s">
        <v>1265</v>
      </c>
      <c r="C5" s="7" t="s">
        <v>1468</v>
      </c>
      <c r="D5" s="7" t="s">
        <v>10</v>
      </c>
      <c r="E5" s="127" t="s">
        <v>10</v>
      </c>
      <c r="F5" s="125" t="s">
        <v>12</v>
      </c>
      <c r="G5" s="13" t="s">
        <v>1885</v>
      </c>
      <c r="H5" s="13" t="s">
        <v>2110</v>
      </c>
      <c r="I5" s="13" t="s">
        <v>23</v>
      </c>
      <c r="J5" s="9" t="s">
        <v>30</v>
      </c>
      <c r="K5" s="9" t="s">
        <v>28</v>
      </c>
      <c r="L5" s="7">
        <v>22</v>
      </c>
      <c r="M5" s="10">
        <v>5</v>
      </c>
      <c r="N5" s="19">
        <v>782</v>
      </c>
      <c r="O5" s="171">
        <v>59236.59</v>
      </c>
      <c r="P5" s="7">
        <v>36</v>
      </c>
      <c r="Q5" s="10" t="s">
        <v>17</v>
      </c>
      <c r="R5" s="10" t="s">
        <v>32</v>
      </c>
      <c r="S5" s="12">
        <v>42671</v>
      </c>
      <c r="T5" s="49" t="s">
        <v>1980</v>
      </c>
      <c r="U5" s="42" t="s">
        <v>1985</v>
      </c>
    </row>
    <row r="6" spans="1:21" x14ac:dyDescent="0.3">
      <c r="A6" s="7">
        <v>4</v>
      </c>
      <c r="B6" s="7" t="s">
        <v>1265</v>
      </c>
      <c r="C6" s="7" t="s">
        <v>1468</v>
      </c>
      <c r="D6" s="7" t="s">
        <v>10</v>
      </c>
      <c r="E6" s="127" t="s">
        <v>10</v>
      </c>
      <c r="F6" s="125" t="s">
        <v>27</v>
      </c>
      <c r="G6" s="14" t="s">
        <v>1886</v>
      </c>
      <c r="H6" s="14" t="s">
        <v>2111</v>
      </c>
      <c r="I6" s="14" t="s">
        <v>23</v>
      </c>
      <c r="J6" s="9" t="s">
        <v>30</v>
      </c>
      <c r="K6" s="9" t="s">
        <v>28</v>
      </c>
      <c r="L6" s="7">
        <v>20</v>
      </c>
      <c r="M6" s="10">
        <v>2</v>
      </c>
      <c r="N6" s="19">
        <v>410</v>
      </c>
      <c r="O6" s="171">
        <v>24090.84</v>
      </c>
      <c r="P6" s="7">
        <v>7</v>
      </c>
      <c r="Q6" s="10" t="s">
        <v>18</v>
      </c>
      <c r="R6" s="10" t="s">
        <v>33</v>
      </c>
      <c r="S6" s="12">
        <v>43957</v>
      </c>
      <c r="T6" s="49" t="s">
        <v>1980</v>
      </c>
      <c r="U6" s="42" t="s">
        <v>1985</v>
      </c>
    </row>
    <row r="7" spans="1:21" x14ac:dyDescent="0.3">
      <c r="A7" s="7">
        <v>5</v>
      </c>
      <c r="B7" s="7" t="s">
        <v>1265</v>
      </c>
      <c r="C7" s="7" t="s">
        <v>1468</v>
      </c>
      <c r="D7" s="7" t="s">
        <v>10</v>
      </c>
      <c r="E7" s="127" t="s">
        <v>10</v>
      </c>
      <c r="F7" s="125" t="s">
        <v>13</v>
      </c>
      <c r="G7" s="13" t="s">
        <v>1887</v>
      </c>
      <c r="H7" s="13" t="s">
        <v>2112</v>
      </c>
      <c r="I7" s="13" t="s">
        <v>22</v>
      </c>
      <c r="J7" s="9" t="s">
        <v>30</v>
      </c>
      <c r="K7" s="9" t="s">
        <v>28</v>
      </c>
      <c r="L7" s="7">
        <v>25</v>
      </c>
      <c r="M7" s="10">
        <v>6</v>
      </c>
      <c r="N7" s="19">
        <v>876</v>
      </c>
      <c r="O7" s="171">
        <v>66828.52</v>
      </c>
      <c r="P7" s="7">
        <v>32</v>
      </c>
      <c r="Q7" s="10" t="s">
        <v>19</v>
      </c>
      <c r="R7" s="10" t="s">
        <v>34</v>
      </c>
      <c r="S7" s="12">
        <v>42517</v>
      </c>
      <c r="T7" s="49" t="s">
        <v>1980</v>
      </c>
      <c r="U7" s="42" t="s">
        <v>1985</v>
      </c>
    </row>
    <row r="8" spans="1:21" x14ac:dyDescent="0.3">
      <c r="A8" s="7">
        <v>6</v>
      </c>
      <c r="B8" s="7" t="s">
        <v>1265</v>
      </c>
      <c r="C8" s="7" t="s">
        <v>1468</v>
      </c>
      <c r="D8" s="7" t="s">
        <v>10</v>
      </c>
      <c r="E8" s="127" t="s">
        <v>10</v>
      </c>
      <c r="F8" s="125" t="s">
        <v>14</v>
      </c>
      <c r="G8" s="13" t="s">
        <v>1888</v>
      </c>
      <c r="H8" s="13" t="s">
        <v>2113</v>
      </c>
      <c r="I8" s="13" t="s">
        <v>23</v>
      </c>
      <c r="J8" s="9" t="s">
        <v>30</v>
      </c>
      <c r="K8" s="9" t="s">
        <v>28</v>
      </c>
      <c r="L8" s="7">
        <v>20</v>
      </c>
      <c r="M8" s="10">
        <v>5</v>
      </c>
      <c r="N8" s="19">
        <v>880</v>
      </c>
      <c r="O8" s="171">
        <v>58345.29</v>
      </c>
      <c r="P8" s="16">
        <v>13</v>
      </c>
      <c r="Q8" s="10" t="s">
        <v>20</v>
      </c>
      <c r="R8" s="10" t="s">
        <v>35</v>
      </c>
      <c r="S8" s="12">
        <v>44719</v>
      </c>
      <c r="T8" s="49" t="s">
        <v>1980</v>
      </c>
      <c r="U8" s="42" t="s">
        <v>1985</v>
      </c>
    </row>
    <row r="9" spans="1:21" x14ac:dyDescent="0.3">
      <c r="A9" s="7">
        <v>7</v>
      </c>
      <c r="B9" s="7" t="s">
        <v>1265</v>
      </c>
      <c r="C9" s="7" t="s">
        <v>1468</v>
      </c>
      <c r="D9" s="7" t="s">
        <v>10</v>
      </c>
      <c r="E9" s="127" t="s">
        <v>10</v>
      </c>
      <c r="F9" s="125" t="s">
        <v>15</v>
      </c>
      <c r="G9" s="13" t="s">
        <v>1889</v>
      </c>
      <c r="H9" s="13" t="s">
        <v>2114</v>
      </c>
      <c r="I9" s="15" t="s">
        <v>24</v>
      </c>
      <c r="J9" s="9" t="s">
        <v>30</v>
      </c>
      <c r="K9" s="9" t="s">
        <v>28</v>
      </c>
      <c r="L9" s="7">
        <v>20</v>
      </c>
      <c r="M9" s="10">
        <v>10</v>
      </c>
      <c r="N9" s="19">
        <v>1778</v>
      </c>
      <c r="O9" s="171">
        <v>130191.03999999999</v>
      </c>
      <c r="P9" s="7">
        <v>30</v>
      </c>
      <c r="Q9" s="10" t="s">
        <v>21</v>
      </c>
      <c r="R9" s="10" t="s">
        <v>36</v>
      </c>
      <c r="S9" s="49">
        <v>44846</v>
      </c>
      <c r="T9" s="49" t="s">
        <v>1980</v>
      </c>
      <c r="U9" s="42" t="s">
        <v>1985</v>
      </c>
    </row>
    <row r="10" spans="1:21" x14ac:dyDescent="0.3">
      <c r="A10" s="7">
        <v>8</v>
      </c>
      <c r="B10" s="7" t="s">
        <v>1265</v>
      </c>
      <c r="C10" s="7" t="s">
        <v>1468</v>
      </c>
      <c r="D10" s="7" t="s">
        <v>10</v>
      </c>
      <c r="E10" s="127" t="s">
        <v>10</v>
      </c>
      <c r="F10" s="125" t="s">
        <v>244</v>
      </c>
      <c r="G10" s="8" t="s">
        <v>1890</v>
      </c>
      <c r="H10" s="8" t="s">
        <v>2115</v>
      </c>
      <c r="I10" s="18" t="s">
        <v>514</v>
      </c>
      <c r="J10" s="40" t="s">
        <v>30</v>
      </c>
      <c r="K10" s="40" t="s">
        <v>28</v>
      </c>
      <c r="L10" s="37">
        <v>15</v>
      </c>
      <c r="M10" s="40">
        <v>9</v>
      </c>
      <c r="N10" s="41">
        <v>486</v>
      </c>
      <c r="O10" s="172">
        <v>64976.63</v>
      </c>
      <c r="P10" s="37">
        <v>16</v>
      </c>
      <c r="Q10" s="40" t="s">
        <v>614</v>
      </c>
      <c r="R10" s="40" t="s">
        <v>615</v>
      </c>
      <c r="S10" s="42">
        <v>44074</v>
      </c>
      <c r="T10" s="49" t="s">
        <v>1980</v>
      </c>
      <c r="U10" s="42" t="s">
        <v>1985</v>
      </c>
    </row>
    <row r="11" spans="1:21" x14ac:dyDescent="0.3">
      <c r="A11" s="7">
        <v>9</v>
      </c>
      <c r="B11" s="7" t="s">
        <v>1265</v>
      </c>
      <c r="C11" s="7" t="s">
        <v>1468</v>
      </c>
      <c r="D11" s="7" t="s">
        <v>10</v>
      </c>
      <c r="E11" s="127" t="s">
        <v>10</v>
      </c>
      <c r="F11" s="125" t="s">
        <v>228</v>
      </c>
      <c r="G11" s="143" t="s">
        <v>1891</v>
      </c>
      <c r="H11" s="143" t="s">
        <v>2116</v>
      </c>
      <c r="I11" s="10" t="s">
        <v>606</v>
      </c>
      <c r="J11" s="10" t="s">
        <v>30</v>
      </c>
      <c r="K11" s="10" t="s">
        <v>132</v>
      </c>
      <c r="L11" s="13">
        <v>11</v>
      </c>
      <c r="M11" s="10">
        <v>3</v>
      </c>
      <c r="N11" s="11">
        <v>274</v>
      </c>
      <c r="O11" s="173">
        <v>26587.43</v>
      </c>
      <c r="P11" s="13">
        <v>2</v>
      </c>
      <c r="Q11" s="10" t="s">
        <v>530</v>
      </c>
      <c r="R11" s="10" t="s">
        <v>531</v>
      </c>
      <c r="S11" s="12">
        <v>36097</v>
      </c>
      <c r="T11" s="42" t="s">
        <v>1985</v>
      </c>
      <c r="U11" s="42" t="s">
        <v>1985</v>
      </c>
    </row>
    <row r="12" spans="1:21" x14ac:dyDescent="0.3">
      <c r="A12" s="7">
        <v>10</v>
      </c>
      <c r="B12" s="7" t="s">
        <v>1265</v>
      </c>
      <c r="C12" s="7" t="s">
        <v>1468</v>
      </c>
      <c r="D12" s="13" t="s">
        <v>10</v>
      </c>
      <c r="E12" s="127" t="s">
        <v>10</v>
      </c>
      <c r="F12" s="15" t="s">
        <v>786</v>
      </c>
      <c r="G12" s="143" t="s">
        <v>1892</v>
      </c>
      <c r="H12" s="143" t="s">
        <v>2525</v>
      </c>
      <c r="I12" s="18" t="s">
        <v>606</v>
      </c>
      <c r="J12" s="13" t="s">
        <v>30</v>
      </c>
      <c r="K12" s="13" t="s">
        <v>28</v>
      </c>
      <c r="L12" s="13">
        <v>23</v>
      </c>
      <c r="M12" s="13">
        <v>7</v>
      </c>
      <c r="N12" s="13">
        <v>490</v>
      </c>
      <c r="O12" s="171">
        <v>66292.969400000002</v>
      </c>
      <c r="P12" s="13">
        <v>8</v>
      </c>
      <c r="Q12" s="10" t="s">
        <v>1249</v>
      </c>
      <c r="R12" s="10" t="s">
        <v>1250</v>
      </c>
      <c r="S12" s="45">
        <v>43131</v>
      </c>
      <c r="T12" s="42" t="s">
        <v>1985</v>
      </c>
      <c r="U12" s="42" t="s">
        <v>1985</v>
      </c>
    </row>
    <row r="13" spans="1:21" x14ac:dyDescent="0.3">
      <c r="A13" s="7">
        <v>11</v>
      </c>
      <c r="B13" s="7" t="s">
        <v>1264</v>
      </c>
      <c r="C13" s="7" t="s">
        <v>1469</v>
      </c>
      <c r="D13" s="7" t="s">
        <v>131</v>
      </c>
      <c r="E13" s="114" t="s">
        <v>87</v>
      </c>
      <c r="F13" s="125" t="s">
        <v>37</v>
      </c>
      <c r="G13" s="13" t="s">
        <v>1941</v>
      </c>
      <c r="H13" s="13" t="s">
        <v>2117</v>
      </c>
      <c r="I13" s="7" t="s">
        <v>22</v>
      </c>
      <c r="J13" s="7" t="s">
        <v>30</v>
      </c>
      <c r="K13" s="9" t="s">
        <v>28</v>
      </c>
      <c r="L13" s="7">
        <v>23</v>
      </c>
      <c r="M13" s="10">
        <v>8</v>
      </c>
      <c r="N13" s="19">
        <v>682</v>
      </c>
      <c r="O13" s="171">
        <v>57086.298999999999</v>
      </c>
      <c r="P13" s="7">
        <v>13</v>
      </c>
      <c r="Q13" s="10" t="s">
        <v>101</v>
      </c>
      <c r="R13" s="10" t="s">
        <v>105</v>
      </c>
      <c r="S13" s="12">
        <v>39419</v>
      </c>
      <c r="T13" s="49" t="s">
        <v>1980</v>
      </c>
      <c r="U13" s="42" t="s">
        <v>1985</v>
      </c>
    </row>
    <row r="14" spans="1:21" x14ac:dyDescent="0.3">
      <c r="A14" s="7">
        <v>12</v>
      </c>
      <c r="B14" s="7" t="s">
        <v>1264</v>
      </c>
      <c r="C14" s="7" t="s">
        <v>1469</v>
      </c>
      <c r="D14" s="7" t="s">
        <v>131</v>
      </c>
      <c r="E14" s="114" t="s">
        <v>87</v>
      </c>
      <c r="F14" s="125" t="s">
        <v>38</v>
      </c>
      <c r="G14" s="13" t="s">
        <v>1942</v>
      </c>
      <c r="H14" s="13" t="s">
        <v>2118</v>
      </c>
      <c r="I14" s="7" t="s">
        <v>22</v>
      </c>
      <c r="J14" s="7" t="s">
        <v>30</v>
      </c>
      <c r="K14" s="9" t="s">
        <v>28</v>
      </c>
      <c r="L14" s="7">
        <v>22</v>
      </c>
      <c r="M14" s="10">
        <v>11</v>
      </c>
      <c r="N14" s="19">
        <v>963</v>
      </c>
      <c r="O14" s="171">
        <v>80978.067999999999</v>
      </c>
      <c r="P14" s="7">
        <v>22</v>
      </c>
      <c r="Q14" s="10" t="s">
        <v>102</v>
      </c>
      <c r="R14" s="10" t="s">
        <v>106</v>
      </c>
      <c r="S14" s="12">
        <v>39419</v>
      </c>
      <c r="T14" s="49" t="s">
        <v>1980</v>
      </c>
      <c r="U14" s="42" t="s">
        <v>1985</v>
      </c>
    </row>
    <row r="15" spans="1:21" x14ac:dyDescent="0.3">
      <c r="A15" s="7">
        <v>13</v>
      </c>
      <c r="B15" s="7" t="s">
        <v>1264</v>
      </c>
      <c r="C15" s="7" t="s">
        <v>1469</v>
      </c>
      <c r="D15" s="7" t="s">
        <v>131</v>
      </c>
      <c r="E15" s="114" t="s">
        <v>87</v>
      </c>
      <c r="F15" s="125" t="s">
        <v>39</v>
      </c>
      <c r="G15" s="13" t="s">
        <v>1943</v>
      </c>
      <c r="H15" s="13" t="s">
        <v>2119</v>
      </c>
      <c r="I15" s="7" t="s">
        <v>22</v>
      </c>
      <c r="J15" s="7" t="s">
        <v>30</v>
      </c>
      <c r="K15" s="9" t="s">
        <v>28</v>
      </c>
      <c r="L15" s="7">
        <v>15</v>
      </c>
      <c r="M15" s="10">
        <v>11</v>
      </c>
      <c r="N15" s="19">
        <v>534</v>
      </c>
      <c r="O15" s="171">
        <v>45962.913</v>
      </c>
      <c r="P15" s="7">
        <v>11</v>
      </c>
      <c r="Q15" s="10" t="s">
        <v>103</v>
      </c>
      <c r="R15" s="10" t="s">
        <v>107</v>
      </c>
      <c r="S15" s="42">
        <v>39626</v>
      </c>
      <c r="T15" s="49" t="s">
        <v>1980</v>
      </c>
      <c r="U15" s="42" t="s">
        <v>1985</v>
      </c>
    </row>
    <row r="16" spans="1:21" x14ac:dyDescent="0.3">
      <c r="A16" s="7">
        <v>14</v>
      </c>
      <c r="B16" s="7" t="s">
        <v>1264</v>
      </c>
      <c r="C16" s="7" t="s">
        <v>1469</v>
      </c>
      <c r="D16" s="7" t="s">
        <v>131</v>
      </c>
      <c r="E16" s="114" t="s">
        <v>87</v>
      </c>
      <c r="F16" s="125" t="s">
        <v>40</v>
      </c>
      <c r="G16" s="14" t="s">
        <v>1944</v>
      </c>
      <c r="H16" s="14" t="s">
        <v>2120</v>
      </c>
      <c r="I16" s="7" t="s">
        <v>22</v>
      </c>
      <c r="J16" s="9" t="s">
        <v>30</v>
      </c>
      <c r="K16" s="9" t="s">
        <v>28</v>
      </c>
      <c r="L16" s="7">
        <v>15</v>
      </c>
      <c r="M16" s="10">
        <v>6</v>
      </c>
      <c r="N16" s="19">
        <v>231</v>
      </c>
      <c r="O16" s="171">
        <v>19776.024000000001</v>
      </c>
      <c r="P16" s="7">
        <v>5</v>
      </c>
      <c r="Q16" s="10" t="s">
        <v>104</v>
      </c>
      <c r="R16" s="10" t="s">
        <v>108</v>
      </c>
      <c r="S16" s="49">
        <v>40624</v>
      </c>
      <c r="T16" s="49" t="s">
        <v>1980</v>
      </c>
      <c r="U16" s="42" t="s">
        <v>1985</v>
      </c>
    </row>
    <row r="17" spans="1:21" x14ac:dyDescent="0.3">
      <c r="A17" s="7">
        <v>15</v>
      </c>
      <c r="B17" s="7" t="s">
        <v>1264</v>
      </c>
      <c r="C17" s="7" t="s">
        <v>1469</v>
      </c>
      <c r="D17" s="7" t="s">
        <v>131</v>
      </c>
      <c r="E17" s="114" t="s">
        <v>87</v>
      </c>
      <c r="F17" s="125" t="s">
        <v>261</v>
      </c>
      <c r="G17" s="8" t="s">
        <v>1945</v>
      </c>
      <c r="H17" s="8" t="s">
        <v>2121</v>
      </c>
      <c r="I17" s="8" t="s">
        <v>663</v>
      </c>
      <c r="J17" s="40" t="s">
        <v>30</v>
      </c>
      <c r="K17" s="40" t="s">
        <v>28</v>
      </c>
      <c r="L17" s="37">
        <v>29</v>
      </c>
      <c r="M17" s="40">
        <v>8</v>
      </c>
      <c r="N17" s="41">
        <v>707</v>
      </c>
      <c r="O17" s="172">
        <v>98866.8747</v>
      </c>
      <c r="P17" s="37">
        <v>16</v>
      </c>
      <c r="Q17" s="40" t="s">
        <v>604</v>
      </c>
      <c r="R17" s="40" t="s">
        <v>605</v>
      </c>
      <c r="S17" s="45">
        <v>39846</v>
      </c>
      <c r="T17" s="49" t="s">
        <v>1980</v>
      </c>
      <c r="U17" s="42" t="s">
        <v>1985</v>
      </c>
    </row>
    <row r="18" spans="1:21" x14ac:dyDescent="0.3">
      <c r="A18" s="7">
        <v>16</v>
      </c>
      <c r="B18" s="7" t="s">
        <v>1265</v>
      </c>
      <c r="C18" s="7" t="s">
        <v>1472</v>
      </c>
      <c r="D18" s="7" t="s">
        <v>88</v>
      </c>
      <c r="E18" s="135" t="s">
        <v>88</v>
      </c>
      <c r="F18" s="125" t="s">
        <v>42</v>
      </c>
      <c r="G18" s="143" t="s">
        <v>1915</v>
      </c>
      <c r="H18" s="143" t="s">
        <v>2122</v>
      </c>
      <c r="I18" s="7" t="s">
        <v>22</v>
      </c>
      <c r="J18" s="9" t="s">
        <v>30</v>
      </c>
      <c r="K18" s="7" t="s">
        <v>132</v>
      </c>
      <c r="L18" s="7">
        <v>15</v>
      </c>
      <c r="M18" s="10">
        <v>9</v>
      </c>
      <c r="N18" s="19">
        <v>649</v>
      </c>
      <c r="O18" s="171">
        <v>51427.688000000002</v>
      </c>
      <c r="P18" s="7">
        <v>16</v>
      </c>
      <c r="Q18" s="10" t="s">
        <v>116</v>
      </c>
      <c r="R18" s="10" t="s">
        <v>123</v>
      </c>
      <c r="S18" s="49">
        <v>44659</v>
      </c>
      <c r="T18" s="49" t="s">
        <v>1980</v>
      </c>
      <c r="U18" s="42" t="s">
        <v>1985</v>
      </c>
    </row>
    <row r="19" spans="1:21" x14ac:dyDescent="0.3">
      <c r="A19" s="7">
        <v>17</v>
      </c>
      <c r="B19" s="7" t="s">
        <v>1264</v>
      </c>
      <c r="C19" s="7" t="s">
        <v>1469</v>
      </c>
      <c r="D19" s="37" t="s">
        <v>1378</v>
      </c>
      <c r="E19" s="116" t="s">
        <v>710</v>
      </c>
      <c r="F19" s="125" t="s">
        <v>272</v>
      </c>
      <c r="G19" s="14" t="s">
        <v>1946</v>
      </c>
      <c r="H19" s="14" t="s">
        <v>2123</v>
      </c>
      <c r="I19" s="18" t="s">
        <v>514</v>
      </c>
      <c r="J19" s="40" t="s">
        <v>30</v>
      </c>
      <c r="K19" s="40" t="s">
        <v>28</v>
      </c>
      <c r="L19" s="20">
        <v>20</v>
      </c>
      <c r="M19" s="40">
        <v>12</v>
      </c>
      <c r="N19" s="41">
        <v>924</v>
      </c>
      <c r="O19" s="172">
        <v>111715.355</v>
      </c>
      <c r="P19" s="41">
        <v>25</v>
      </c>
      <c r="Q19" s="40" t="s">
        <v>711</v>
      </c>
      <c r="R19" s="40" t="s">
        <v>712</v>
      </c>
      <c r="S19" s="42">
        <v>43440</v>
      </c>
      <c r="T19" s="49" t="s">
        <v>1980</v>
      </c>
      <c r="U19" s="42" t="s">
        <v>1985</v>
      </c>
    </row>
    <row r="20" spans="1:21" x14ac:dyDescent="0.3">
      <c r="A20" s="7">
        <v>18</v>
      </c>
      <c r="B20" s="7" t="s">
        <v>1264</v>
      </c>
      <c r="C20" s="7" t="s">
        <v>1469</v>
      </c>
      <c r="D20" s="7" t="s">
        <v>133</v>
      </c>
      <c r="E20" s="114" t="s">
        <v>89</v>
      </c>
      <c r="F20" s="125" t="s">
        <v>43</v>
      </c>
      <c r="G20" s="9" t="s">
        <v>1947</v>
      </c>
      <c r="H20" s="9" t="s">
        <v>2124</v>
      </c>
      <c r="I20" s="7" t="s">
        <v>22</v>
      </c>
      <c r="J20" s="9" t="s">
        <v>30</v>
      </c>
      <c r="K20" s="7" t="s">
        <v>28</v>
      </c>
      <c r="L20" s="7">
        <v>27</v>
      </c>
      <c r="M20" s="7">
        <v>19</v>
      </c>
      <c r="N20" s="19">
        <v>2342</v>
      </c>
      <c r="O20" s="171">
        <v>188827.59899999999</v>
      </c>
      <c r="P20" s="7">
        <v>39</v>
      </c>
      <c r="Q20" s="7" t="s">
        <v>117</v>
      </c>
      <c r="R20" s="7" t="s">
        <v>124</v>
      </c>
      <c r="S20" s="49">
        <v>38087</v>
      </c>
      <c r="T20" s="49" t="s">
        <v>1980</v>
      </c>
      <c r="U20" s="42" t="s">
        <v>1985</v>
      </c>
    </row>
    <row r="21" spans="1:21" x14ac:dyDescent="0.3">
      <c r="A21" s="7">
        <v>19</v>
      </c>
      <c r="B21" s="7" t="s">
        <v>1263</v>
      </c>
      <c r="C21" s="7" t="s">
        <v>1471</v>
      </c>
      <c r="D21" s="37" t="s">
        <v>667</v>
      </c>
      <c r="E21" s="113" t="s">
        <v>667</v>
      </c>
      <c r="F21" s="125" t="s">
        <v>313</v>
      </c>
      <c r="G21" s="8" t="s">
        <v>1932</v>
      </c>
      <c r="H21" s="8" t="s">
        <v>2125</v>
      </c>
      <c r="I21" s="40" t="s">
        <v>648</v>
      </c>
      <c r="J21" s="40" t="s">
        <v>30</v>
      </c>
      <c r="K21" s="40" t="s">
        <v>28</v>
      </c>
      <c r="L21" s="20">
        <v>28</v>
      </c>
      <c r="M21" s="40">
        <v>13</v>
      </c>
      <c r="N21" s="41">
        <v>1185</v>
      </c>
      <c r="O21" s="172">
        <v>170317.7077</v>
      </c>
      <c r="P21" s="41">
        <v>68</v>
      </c>
      <c r="Q21" s="40" t="s">
        <v>669</v>
      </c>
      <c r="R21" s="40" t="s">
        <v>668</v>
      </c>
      <c r="S21" s="42">
        <v>43251</v>
      </c>
      <c r="T21" s="49" t="s">
        <v>1980</v>
      </c>
      <c r="U21" s="42" t="s">
        <v>1985</v>
      </c>
    </row>
    <row r="22" spans="1:21" x14ac:dyDescent="0.3">
      <c r="A22" s="7">
        <v>20</v>
      </c>
      <c r="B22" s="7" t="s">
        <v>1263</v>
      </c>
      <c r="C22" s="7" t="s">
        <v>1471</v>
      </c>
      <c r="D22" s="7" t="s">
        <v>134</v>
      </c>
      <c r="E22" s="117" t="s">
        <v>90</v>
      </c>
      <c r="F22" s="125" t="s">
        <v>44</v>
      </c>
      <c r="G22" s="14" t="s">
        <v>1933</v>
      </c>
      <c r="H22" s="14" t="s">
        <v>2126</v>
      </c>
      <c r="I22" s="7" t="s">
        <v>23</v>
      </c>
      <c r="J22" s="9" t="s">
        <v>30</v>
      </c>
      <c r="K22" s="7" t="s">
        <v>28</v>
      </c>
      <c r="L22" s="7">
        <v>18</v>
      </c>
      <c r="M22" s="10">
        <v>4</v>
      </c>
      <c r="N22" s="19">
        <v>862</v>
      </c>
      <c r="O22" s="171">
        <v>54264.34</v>
      </c>
      <c r="P22" s="7">
        <v>17</v>
      </c>
      <c r="Q22" s="10" t="s">
        <v>118</v>
      </c>
      <c r="R22" s="10" t="s">
        <v>125</v>
      </c>
      <c r="S22" s="49">
        <v>38230</v>
      </c>
      <c r="T22" s="49" t="s">
        <v>1980</v>
      </c>
      <c r="U22" s="49" t="s">
        <v>1983</v>
      </c>
    </row>
    <row r="23" spans="1:21" x14ac:dyDescent="0.3">
      <c r="A23" s="7">
        <v>21</v>
      </c>
      <c r="B23" s="7" t="s">
        <v>1263</v>
      </c>
      <c r="C23" s="7" t="s">
        <v>1471</v>
      </c>
      <c r="D23" s="7" t="s">
        <v>135</v>
      </c>
      <c r="E23" s="117" t="s">
        <v>90</v>
      </c>
      <c r="F23" s="125" t="s">
        <v>45</v>
      </c>
      <c r="G23" s="14" t="s">
        <v>1934</v>
      </c>
      <c r="H23" s="14" t="s">
        <v>2127</v>
      </c>
      <c r="I23" s="8" t="s">
        <v>22</v>
      </c>
      <c r="J23" s="9" t="s">
        <v>30</v>
      </c>
      <c r="K23" s="7" t="s">
        <v>28</v>
      </c>
      <c r="L23" s="7">
        <v>15</v>
      </c>
      <c r="M23" s="10">
        <v>10</v>
      </c>
      <c r="N23" s="19">
        <v>990</v>
      </c>
      <c r="O23" s="171">
        <v>65869.631999999998</v>
      </c>
      <c r="P23" s="7">
        <v>20</v>
      </c>
      <c r="Q23" s="10" t="s">
        <v>119</v>
      </c>
      <c r="R23" s="10" t="s">
        <v>126</v>
      </c>
      <c r="S23" s="49">
        <v>39371</v>
      </c>
      <c r="T23" s="49" t="s">
        <v>1980</v>
      </c>
      <c r="U23" s="42" t="s">
        <v>1985</v>
      </c>
    </row>
    <row r="24" spans="1:21" x14ac:dyDescent="0.3">
      <c r="A24" s="7">
        <v>22</v>
      </c>
      <c r="B24" s="7" t="s">
        <v>1263</v>
      </c>
      <c r="C24" s="7" t="s">
        <v>1471</v>
      </c>
      <c r="D24" s="7" t="s">
        <v>135</v>
      </c>
      <c r="E24" s="117" t="s">
        <v>90</v>
      </c>
      <c r="F24" s="125" t="s">
        <v>46</v>
      </c>
      <c r="G24" s="14" t="s">
        <v>1935</v>
      </c>
      <c r="H24" s="14" t="s">
        <v>2128</v>
      </c>
      <c r="I24" s="18" t="s">
        <v>22</v>
      </c>
      <c r="J24" s="7" t="s">
        <v>30</v>
      </c>
      <c r="K24" s="7" t="s">
        <v>28</v>
      </c>
      <c r="L24" s="7">
        <v>20</v>
      </c>
      <c r="M24" s="10">
        <v>9</v>
      </c>
      <c r="N24" s="19">
        <v>836</v>
      </c>
      <c r="O24" s="171">
        <v>67868.615999999995</v>
      </c>
      <c r="P24" s="7">
        <v>22</v>
      </c>
      <c r="Q24" s="10" t="s">
        <v>120</v>
      </c>
      <c r="R24" s="10" t="s">
        <v>127</v>
      </c>
      <c r="S24" s="49">
        <v>43068</v>
      </c>
      <c r="T24" s="49" t="s">
        <v>1980</v>
      </c>
      <c r="U24" s="42" t="s">
        <v>1985</v>
      </c>
    </row>
    <row r="25" spans="1:21" x14ac:dyDescent="0.3">
      <c r="A25" s="7">
        <v>23</v>
      </c>
      <c r="B25" s="7" t="s">
        <v>1265</v>
      </c>
      <c r="C25" s="7" t="s">
        <v>1472</v>
      </c>
      <c r="D25" s="7" t="s">
        <v>91</v>
      </c>
      <c r="E25" s="135" t="s">
        <v>91</v>
      </c>
      <c r="F25" s="125" t="s">
        <v>47</v>
      </c>
      <c r="G25" s="143" t="s">
        <v>1916</v>
      </c>
      <c r="H25" s="143" t="s">
        <v>2129</v>
      </c>
      <c r="I25" s="18" t="s">
        <v>22</v>
      </c>
      <c r="J25" s="7" t="s">
        <v>30</v>
      </c>
      <c r="K25" s="7" t="s">
        <v>132</v>
      </c>
      <c r="L25" s="7">
        <v>20</v>
      </c>
      <c r="M25" s="10">
        <v>7</v>
      </c>
      <c r="N25" s="19">
        <v>583</v>
      </c>
      <c r="O25" s="171">
        <v>46333.637999999999</v>
      </c>
      <c r="P25" s="7">
        <v>10</v>
      </c>
      <c r="Q25" s="10" t="s">
        <v>121</v>
      </c>
      <c r="R25" s="10" t="s">
        <v>128</v>
      </c>
      <c r="S25" s="12">
        <v>43067</v>
      </c>
      <c r="T25" s="49" t="s">
        <v>1980</v>
      </c>
      <c r="U25" s="42" t="s">
        <v>1985</v>
      </c>
    </row>
    <row r="26" spans="1:21" x14ac:dyDescent="0.3">
      <c r="A26" s="7">
        <v>24</v>
      </c>
      <c r="B26" s="7" t="s">
        <v>1265</v>
      </c>
      <c r="C26" s="7" t="s">
        <v>1472</v>
      </c>
      <c r="D26" s="7" t="s">
        <v>91</v>
      </c>
      <c r="E26" s="135" t="s">
        <v>91</v>
      </c>
      <c r="F26" s="125" t="s">
        <v>48</v>
      </c>
      <c r="G26" s="14" t="s">
        <v>1917</v>
      </c>
      <c r="H26" s="14" t="s">
        <v>2130</v>
      </c>
      <c r="I26" s="8" t="s">
        <v>22</v>
      </c>
      <c r="J26" s="7" t="s">
        <v>30</v>
      </c>
      <c r="K26" s="7" t="s">
        <v>28</v>
      </c>
      <c r="L26" s="7">
        <v>25</v>
      </c>
      <c r="M26" s="10">
        <v>6</v>
      </c>
      <c r="N26" s="19">
        <v>1028</v>
      </c>
      <c r="O26" s="171">
        <v>69585.09</v>
      </c>
      <c r="P26" s="7">
        <v>16</v>
      </c>
      <c r="Q26" s="10" t="s">
        <v>122</v>
      </c>
      <c r="R26" s="10" t="s">
        <v>129</v>
      </c>
      <c r="S26" s="12">
        <v>43633</v>
      </c>
      <c r="T26" s="49" t="s">
        <v>1980</v>
      </c>
      <c r="U26" s="42" t="s">
        <v>1985</v>
      </c>
    </row>
    <row r="27" spans="1:21" x14ac:dyDescent="0.3">
      <c r="A27" s="7">
        <v>25</v>
      </c>
      <c r="B27" s="7" t="s">
        <v>1265</v>
      </c>
      <c r="C27" s="7" t="s">
        <v>1472</v>
      </c>
      <c r="D27" s="7" t="s">
        <v>91</v>
      </c>
      <c r="E27" s="135" t="s">
        <v>91</v>
      </c>
      <c r="F27" s="125" t="s">
        <v>49</v>
      </c>
      <c r="G27" s="13" t="s">
        <v>1918</v>
      </c>
      <c r="H27" s="13" t="s">
        <v>2131</v>
      </c>
      <c r="I27" s="7" t="s">
        <v>109</v>
      </c>
      <c r="J27" s="9" t="s">
        <v>30</v>
      </c>
      <c r="K27" s="7" t="s">
        <v>28</v>
      </c>
      <c r="L27" s="7">
        <v>22</v>
      </c>
      <c r="M27" s="7">
        <v>8</v>
      </c>
      <c r="N27" s="13">
        <v>1338</v>
      </c>
      <c r="O27" s="171">
        <v>88075.55</v>
      </c>
      <c r="P27" s="7">
        <v>18</v>
      </c>
      <c r="Q27" s="7" t="s">
        <v>136</v>
      </c>
      <c r="R27" s="7" t="s">
        <v>137</v>
      </c>
      <c r="S27" s="12">
        <v>44606</v>
      </c>
      <c r="T27" s="49" t="s">
        <v>1980</v>
      </c>
      <c r="U27" s="42" t="s">
        <v>1985</v>
      </c>
    </row>
    <row r="28" spans="1:21" x14ac:dyDescent="0.3">
      <c r="A28" s="7">
        <v>26</v>
      </c>
      <c r="B28" s="7" t="s">
        <v>1265</v>
      </c>
      <c r="C28" s="7" t="s">
        <v>1472</v>
      </c>
      <c r="D28" s="7" t="s">
        <v>91</v>
      </c>
      <c r="E28" s="135" t="s">
        <v>91</v>
      </c>
      <c r="F28" s="125" t="s">
        <v>50</v>
      </c>
      <c r="G28" s="14" t="s">
        <v>1919</v>
      </c>
      <c r="H28" s="14" t="s">
        <v>2132</v>
      </c>
      <c r="I28" s="8" t="s">
        <v>23</v>
      </c>
      <c r="J28" s="9" t="s">
        <v>30</v>
      </c>
      <c r="K28" s="7" t="s">
        <v>28</v>
      </c>
      <c r="L28" s="7">
        <v>21</v>
      </c>
      <c r="M28" s="10">
        <v>3</v>
      </c>
      <c r="N28" s="19">
        <v>602</v>
      </c>
      <c r="O28" s="171">
        <v>35418.480000000003</v>
      </c>
      <c r="P28" s="7">
        <v>9</v>
      </c>
      <c r="Q28" s="7" t="s">
        <v>139</v>
      </c>
      <c r="R28" s="7" t="s">
        <v>140</v>
      </c>
      <c r="S28" s="12">
        <v>39393</v>
      </c>
      <c r="T28" s="49" t="s">
        <v>1980</v>
      </c>
      <c r="U28" s="42" t="s">
        <v>1985</v>
      </c>
    </row>
    <row r="29" spans="1:21" x14ac:dyDescent="0.3">
      <c r="A29" s="7">
        <v>27</v>
      </c>
      <c r="B29" s="7" t="s">
        <v>1265</v>
      </c>
      <c r="C29" s="7" t="s">
        <v>1472</v>
      </c>
      <c r="D29" s="7" t="s">
        <v>91</v>
      </c>
      <c r="E29" s="135" t="s">
        <v>91</v>
      </c>
      <c r="F29" s="125" t="s">
        <v>51</v>
      </c>
      <c r="G29" s="143" t="s">
        <v>1920</v>
      </c>
      <c r="H29" s="143" t="s">
        <v>2133</v>
      </c>
      <c r="I29" s="8" t="s">
        <v>23</v>
      </c>
      <c r="J29" s="9" t="s">
        <v>30</v>
      </c>
      <c r="K29" s="7" t="s">
        <v>138</v>
      </c>
      <c r="L29" s="7">
        <v>20</v>
      </c>
      <c r="M29" s="10">
        <v>3</v>
      </c>
      <c r="N29" s="19">
        <v>450</v>
      </c>
      <c r="O29" s="171">
        <v>28540.57</v>
      </c>
      <c r="P29" s="7">
        <v>6</v>
      </c>
      <c r="Q29" s="7" t="s">
        <v>141</v>
      </c>
      <c r="R29" s="7" t="s">
        <v>142</v>
      </c>
      <c r="S29" s="12">
        <v>39405</v>
      </c>
      <c r="T29" s="49" t="s">
        <v>1980</v>
      </c>
      <c r="U29" s="12" t="s">
        <v>1983</v>
      </c>
    </row>
    <row r="30" spans="1:21" x14ac:dyDescent="0.3">
      <c r="A30" s="7">
        <v>28</v>
      </c>
      <c r="B30" s="7" t="s">
        <v>1265</v>
      </c>
      <c r="C30" s="7" t="s">
        <v>1472</v>
      </c>
      <c r="D30" s="7" t="s">
        <v>91</v>
      </c>
      <c r="E30" s="135" t="s">
        <v>91</v>
      </c>
      <c r="F30" s="125" t="s">
        <v>52</v>
      </c>
      <c r="G30" s="14" t="s">
        <v>1921</v>
      </c>
      <c r="H30" s="14" t="s">
        <v>2134</v>
      </c>
      <c r="I30" s="18" t="s">
        <v>22</v>
      </c>
      <c r="J30" s="9" t="s">
        <v>30</v>
      </c>
      <c r="K30" s="7" t="s">
        <v>132</v>
      </c>
      <c r="L30" s="7">
        <v>20</v>
      </c>
      <c r="M30" s="10">
        <v>7</v>
      </c>
      <c r="N30" s="19">
        <v>622</v>
      </c>
      <c r="O30" s="171">
        <v>55421.578999999998</v>
      </c>
      <c r="P30" s="7">
        <v>13</v>
      </c>
      <c r="Q30" s="7" t="s">
        <v>143</v>
      </c>
      <c r="R30" s="7" t="s">
        <v>144</v>
      </c>
      <c r="S30" s="12">
        <v>39365</v>
      </c>
      <c r="T30" s="49" t="s">
        <v>1980</v>
      </c>
      <c r="U30" s="42" t="s">
        <v>1985</v>
      </c>
    </row>
    <row r="31" spans="1:21" x14ac:dyDescent="0.3">
      <c r="A31" s="7">
        <v>29</v>
      </c>
      <c r="B31" s="7" t="s">
        <v>1265</v>
      </c>
      <c r="C31" s="7" t="s">
        <v>1472</v>
      </c>
      <c r="D31" s="7" t="s">
        <v>91</v>
      </c>
      <c r="E31" s="135" t="s">
        <v>91</v>
      </c>
      <c r="F31" s="125" t="s">
        <v>53</v>
      </c>
      <c r="G31" s="9" t="s">
        <v>1922</v>
      </c>
      <c r="H31" s="9" t="s">
        <v>2135</v>
      </c>
      <c r="I31" s="18" t="s">
        <v>22</v>
      </c>
      <c r="J31" s="9" t="s">
        <v>30</v>
      </c>
      <c r="K31" s="7" t="s">
        <v>132</v>
      </c>
      <c r="L31" s="7">
        <v>20</v>
      </c>
      <c r="M31" s="7">
        <v>11</v>
      </c>
      <c r="N31" s="19">
        <v>915</v>
      </c>
      <c r="O31" s="171">
        <v>70798.987999999998</v>
      </c>
      <c r="P31" s="7">
        <v>15</v>
      </c>
      <c r="Q31" s="7" t="s">
        <v>145</v>
      </c>
      <c r="R31" s="7" t="s">
        <v>146</v>
      </c>
      <c r="S31" s="12">
        <v>39393</v>
      </c>
      <c r="T31" s="49" t="s">
        <v>1980</v>
      </c>
      <c r="U31" s="42" t="s">
        <v>1985</v>
      </c>
    </row>
    <row r="32" spans="1:21" x14ac:dyDescent="0.3">
      <c r="A32" s="7">
        <v>30</v>
      </c>
      <c r="B32" s="7" t="s">
        <v>1265</v>
      </c>
      <c r="C32" s="7" t="s">
        <v>1472</v>
      </c>
      <c r="D32" s="7" t="s">
        <v>91</v>
      </c>
      <c r="E32" s="135" t="s">
        <v>91</v>
      </c>
      <c r="F32" s="125" t="s">
        <v>54</v>
      </c>
      <c r="G32" s="9" t="s">
        <v>1923</v>
      </c>
      <c r="H32" s="9" t="s">
        <v>2136</v>
      </c>
      <c r="I32" s="18" t="s">
        <v>22</v>
      </c>
      <c r="J32" s="9" t="s">
        <v>30</v>
      </c>
      <c r="K32" s="7" t="s">
        <v>132</v>
      </c>
      <c r="L32" s="7">
        <v>20</v>
      </c>
      <c r="M32" s="7">
        <v>10</v>
      </c>
      <c r="N32" s="19">
        <v>842</v>
      </c>
      <c r="O32" s="171">
        <v>63861.690999999999</v>
      </c>
      <c r="P32" s="7">
        <v>16</v>
      </c>
      <c r="Q32" s="7" t="s">
        <v>147</v>
      </c>
      <c r="R32" s="7" t="s">
        <v>148</v>
      </c>
      <c r="S32" s="12">
        <v>44484</v>
      </c>
      <c r="T32" s="49" t="s">
        <v>1980</v>
      </c>
      <c r="U32" s="42" t="s">
        <v>1985</v>
      </c>
    </row>
    <row r="33" spans="1:21" x14ac:dyDescent="0.3">
      <c r="A33" s="7">
        <v>31</v>
      </c>
      <c r="B33" s="7" t="s">
        <v>1265</v>
      </c>
      <c r="C33" s="7" t="s">
        <v>1472</v>
      </c>
      <c r="D33" s="7" t="s">
        <v>91</v>
      </c>
      <c r="E33" s="135" t="s">
        <v>91</v>
      </c>
      <c r="F33" s="125" t="s">
        <v>55</v>
      </c>
      <c r="G33" s="9" t="s">
        <v>1924</v>
      </c>
      <c r="H33" s="9" t="s">
        <v>2137</v>
      </c>
      <c r="I33" s="18" t="s">
        <v>22</v>
      </c>
      <c r="J33" s="7" t="s">
        <v>30</v>
      </c>
      <c r="K33" s="7" t="s">
        <v>132</v>
      </c>
      <c r="L33" s="7">
        <v>20</v>
      </c>
      <c r="M33" s="7">
        <v>7</v>
      </c>
      <c r="N33" s="19">
        <v>480</v>
      </c>
      <c r="O33" s="171">
        <v>40967.374000000003</v>
      </c>
      <c r="P33" s="7">
        <v>9</v>
      </c>
      <c r="Q33" s="7" t="s">
        <v>149</v>
      </c>
      <c r="R33" s="7" t="s">
        <v>150</v>
      </c>
      <c r="S33" s="12">
        <v>44484</v>
      </c>
      <c r="T33" s="49" t="s">
        <v>1980</v>
      </c>
      <c r="U33" s="42" t="s">
        <v>1985</v>
      </c>
    </row>
    <row r="34" spans="1:21" x14ac:dyDescent="0.3">
      <c r="A34" s="7">
        <v>32</v>
      </c>
      <c r="B34" s="7" t="s">
        <v>1265</v>
      </c>
      <c r="C34" s="7" t="s">
        <v>1472</v>
      </c>
      <c r="D34" s="37" t="s">
        <v>91</v>
      </c>
      <c r="E34" s="135" t="s">
        <v>91</v>
      </c>
      <c r="F34" s="125" t="s">
        <v>369</v>
      </c>
      <c r="G34" s="8" t="s">
        <v>1925</v>
      </c>
      <c r="H34" s="8" t="s">
        <v>2138</v>
      </c>
      <c r="I34" s="40" t="s">
        <v>648</v>
      </c>
      <c r="J34" s="40" t="s">
        <v>30</v>
      </c>
      <c r="K34" s="40" t="s">
        <v>28</v>
      </c>
      <c r="L34" s="20">
        <v>25</v>
      </c>
      <c r="M34" s="40">
        <v>13</v>
      </c>
      <c r="N34" s="41">
        <v>1004</v>
      </c>
      <c r="O34" s="172">
        <v>141571.48490000001</v>
      </c>
      <c r="P34" s="41">
        <v>22</v>
      </c>
      <c r="Q34" s="40" t="s">
        <v>646</v>
      </c>
      <c r="R34" s="40" t="s">
        <v>647</v>
      </c>
      <c r="S34" s="42">
        <v>44344</v>
      </c>
      <c r="T34" s="49" t="s">
        <v>1980</v>
      </c>
      <c r="U34" s="42" t="s">
        <v>1985</v>
      </c>
    </row>
    <row r="35" spans="1:21" x14ac:dyDescent="0.3">
      <c r="A35" s="7">
        <v>33</v>
      </c>
      <c r="B35" s="7" t="s">
        <v>1265</v>
      </c>
      <c r="C35" s="7" t="s">
        <v>1472</v>
      </c>
      <c r="D35" s="37" t="s">
        <v>91</v>
      </c>
      <c r="E35" s="135" t="s">
        <v>91</v>
      </c>
      <c r="F35" s="125" t="s">
        <v>366</v>
      </c>
      <c r="G35" s="8" t="s">
        <v>1926</v>
      </c>
      <c r="H35" s="8" t="s">
        <v>2139</v>
      </c>
      <c r="I35" s="18" t="s">
        <v>514</v>
      </c>
      <c r="J35" s="40" t="s">
        <v>30</v>
      </c>
      <c r="K35" s="40" t="s">
        <v>28</v>
      </c>
      <c r="L35" s="20">
        <v>25</v>
      </c>
      <c r="M35" s="40">
        <v>11</v>
      </c>
      <c r="N35" s="41">
        <v>1456</v>
      </c>
      <c r="O35" s="172">
        <v>165334.10999999999</v>
      </c>
      <c r="P35" s="41">
        <v>32</v>
      </c>
      <c r="Q35" s="40" t="s">
        <v>705</v>
      </c>
      <c r="R35" s="40" t="s">
        <v>704</v>
      </c>
      <c r="S35" s="42">
        <v>44078</v>
      </c>
      <c r="T35" s="49" t="s">
        <v>1980</v>
      </c>
      <c r="U35" s="42" t="s">
        <v>1985</v>
      </c>
    </row>
    <row r="36" spans="1:21" ht="33" x14ac:dyDescent="0.3">
      <c r="A36" s="7">
        <v>34</v>
      </c>
      <c r="B36" s="7" t="s">
        <v>1265</v>
      </c>
      <c r="C36" s="7" t="s">
        <v>1472</v>
      </c>
      <c r="D36" s="7" t="s">
        <v>92</v>
      </c>
      <c r="E36" s="135" t="s">
        <v>92</v>
      </c>
      <c r="F36" s="125" t="s">
        <v>56</v>
      </c>
      <c r="G36" s="18" t="s">
        <v>1927</v>
      </c>
      <c r="H36" s="179" t="s">
        <v>2526</v>
      </c>
      <c r="I36" s="7" t="s">
        <v>110</v>
      </c>
      <c r="J36" s="7" t="s">
        <v>30</v>
      </c>
      <c r="K36" s="7" t="s">
        <v>28</v>
      </c>
      <c r="L36" s="7">
        <v>24</v>
      </c>
      <c r="M36" s="37">
        <v>3</v>
      </c>
      <c r="N36" s="13">
        <v>652</v>
      </c>
      <c r="O36" s="171">
        <v>42393.78</v>
      </c>
      <c r="P36" s="7">
        <v>9</v>
      </c>
      <c r="Q36" s="7" t="s">
        <v>151</v>
      </c>
      <c r="R36" s="7" t="s">
        <v>152</v>
      </c>
      <c r="S36" s="12">
        <v>44484</v>
      </c>
      <c r="T36" s="49" t="s">
        <v>1980</v>
      </c>
      <c r="U36" s="42" t="s">
        <v>1985</v>
      </c>
    </row>
    <row r="37" spans="1:21" ht="33" x14ac:dyDescent="0.3">
      <c r="A37" s="7">
        <v>35</v>
      </c>
      <c r="B37" s="7" t="s">
        <v>1265</v>
      </c>
      <c r="C37" s="7" t="s">
        <v>1472</v>
      </c>
      <c r="D37" s="7" t="s">
        <v>92</v>
      </c>
      <c r="E37" s="135" t="s">
        <v>92</v>
      </c>
      <c r="F37" s="125" t="s">
        <v>57</v>
      </c>
      <c r="G37" s="18" t="s">
        <v>1928</v>
      </c>
      <c r="H37" s="179" t="s">
        <v>2527</v>
      </c>
      <c r="I37" s="18" t="s">
        <v>23</v>
      </c>
      <c r="J37" s="7" t="s">
        <v>30</v>
      </c>
      <c r="K37" s="7" t="s">
        <v>28</v>
      </c>
      <c r="L37" s="7">
        <v>24</v>
      </c>
      <c r="M37" s="10">
        <v>4</v>
      </c>
      <c r="N37" s="19">
        <v>440</v>
      </c>
      <c r="O37" s="171">
        <v>25686.04</v>
      </c>
      <c r="P37" s="7">
        <v>7</v>
      </c>
      <c r="Q37" s="7" t="s">
        <v>153</v>
      </c>
      <c r="R37" s="7" t="s">
        <v>154</v>
      </c>
      <c r="S37" s="12">
        <v>44484</v>
      </c>
      <c r="T37" s="42" t="s">
        <v>1985</v>
      </c>
      <c r="U37" s="42" t="s">
        <v>1985</v>
      </c>
    </row>
    <row r="38" spans="1:21" x14ac:dyDescent="0.3">
      <c r="A38" s="7">
        <v>36</v>
      </c>
      <c r="B38" s="7" t="s">
        <v>1265</v>
      </c>
      <c r="C38" s="7" t="s">
        <v>1472</v>
      </c>
      <c r="D38" s="7" t="s">
        <v>92</v>
      </c>
      <c r="E38" s="135" t="s">
        <v>92</v>
      </c>
      <c r="F38" s="125" t="s">
        <v>58</v>
      </c>
      <c r="G38" s="9" t="s">
        <v>1929</v>
      </c>
      <c r="H38" s="9" t="s">
        <v>2140</v>
      </c>
      <c r="I38" s="18" t="s">
        <v>155</v>
      </c>
      <c r="J38" s="9" t="s">
        <v>30</v>
      </c>
      <c r="K38" s="7" t="s">
        <v>28</v>
      </c>
      <c r="L38" s="7">
        <v>24</v>
      </c>
      <c r="M38" s="10">
        <v>15</v>
      </c>
      <c r="N38" s="19">
        <v>894</v>
      </c>
      <c r="O38" s="171">
        <v>57972.27</v>
      </c>
      <c r="P38" s="7">
        <v>13</v>
      </c>
      <c r="Q38" s="7" t="s">
        <v>156</v>
      </c>
      <c r="R38" s="7" t="s">
        <v>157</v>
      </c>
      <c r="S38" s="12">
        <v>45219</v>
      </c>
      <c r="T38" s="49" t="s">
        <v>1980</v>
      </c>
      <c r="U38" s="42" t="s">
        <v>1985</v>
      </c>
    </row>
    <row r="39" spans="1:21" x14ac:dyDescent="0.3">
      <c r="A39" s="7">
        <v>37</v>
      </c>
      <c r="B39" s="7" t="s">
        <v>1265</v>
      </c>
      <c r="C39" s="7" t="s">
        <v>1472</v>
      </c>
      <c r="D39" s="7" t="s">
        <v>92</v>
      </c>
      <c r="E39" s="135" t="s">
        <v>92</v>
      </c>
      <c r="F39" s="125" t="s">
        <v>59</v>
      </c>
      <c r="G39" s="9" t="s">
        <v>1930</v>
      </c>
      <c r="H39" s="9" t="s">
        <v>2141</v>
      </c>
      <c r="I39" s="18" t="s">
        <v>111</v>
      </c>
      <c r="J39" s="9" t="s">
        <v>30</v>
      </c>
      <c r="K39" s="7" t="s">
        <v>28</v>
      </c>
      <c r="L39" s="7">
        <v>18</v>
      </c>
      <c r="M39" s="10">
        <v>10</v>
      </c>
      <c r="N39" s="19">
        <v>727</v>
      </c>
      <c r="O39" s="171">
        <v>55556.959999999999</v>
      </c>
      <c r="P39" s="7">
        <v>16</v>
      </c>
      <c r="Q39" s="7" t="s">
        <v>158</v>
      </c>
      <c r="R39" s="7" t="s">
        <v>159</v>
      </c>
      <c r="S39" s="12">
        <v>45219</v>
      </c>
      <c r="T39" s="49" t="s">
        <v>1980</v>
      </c>
      <c r="U39" s="42" t="s">
        <v>1985</v>
      </c>
    </row>
    <row r="40" spans="1:21" x14ac:dyDescent="0.3">
      <c r="A40" s="7">
        <v>38</v>
      </c>
      <c r="B40" s="7" t="s">
        <v>1264</v>
      </c>
      <c r="C40" s="7" t="s">
        <v>1469</v>
      </c>
      <c r="D40" s="7" t="s">
        <v>160</v>
      </c>
      <c r="E40" s="114" t="s">
        <v>93</v>
      </c>
      <c r="F40" s="125" t="s">
        <v>60</v>
      </c>
      <c r="G40" s="13" t="s">
        <v>1948</v>
      </c>
      <c r="H40" s="13" t="s">
        <v>2143</v>
      </c>
      <c r="I40" s="7" t="s">
        <v>112</v>
      </c>
      <c r="J40" s="9" t="s">
        <v>30</v>
      </c>
      <c r="K40" s="7" t="s">
        <v>28</v>
      </c>
      <c r="L40" s="7">
        <v>23</v>
      </c>
      <c r="M40" s="7">
        <v>7</v>
      </c>
      <c r="N40" s="13">
        <v>1768</v>
      </c>
      <c r="O40" s="171">
        <v>123462.71</v>
      </c>
      <c r="P40" s="7">
        <v>23</v>
      </c>
      <c r="Q40" s="7" t="s">
        <v>161</v>
      </c>
      <c r="R40" s="7" t="s">
        <v>162</v>
      </c>
      <c r="S40" s="12">
        <v>44001</v>
      </c>
      <c r="T40" s="49" t="s">
        <v>1980</v>
      </c>
      <c r="U40" s="42" t="s">
        <v>1985</v>
      </c>
    </row>
    <row r="41" spans="1:21" x14ac:dyDescent="0.3">
      <c r="A41" s="7">
        <v>39</v>
      </c>
      <c r="B41" s="7" t="s">
        <v>1264</v>
      </c>
      <c r="C41" s="7" t="s">
        <v>1469</v>
      </c>
      <c r="D41" s="7" t="s">
        <v>160</v>
      </c>
      <c r="E41" s="114" t="s">
        <v>93</v>
      </c>
      <c r="F41" s="125" t="s">
        <v>61</v>
      </c>
      <c r="G41" s="13" t="s">
        <v>1949</v>
      </c>
      <c r="H41" s="13" t="s">
        <v>2142</v>
      </c>
      <c r="I41" s="10" t="s">
        <v>23</v>
      </c>
      <c r="J41" s="9" t="s">
        <v>30</v>
      </c>
      <c r="K41" s="7" t="s">
        <v>28</v>
      </c>
      <c r="L41" s="7">
        <v>29</v>
      </c>
      <c r="M41" s="10">
        <v>6</v>
      </c>
      <c r="N41" s="13">
        <v>995</v>
      </c>
      <c r="O41" s="171">
        <v>78681.751600000003</v>
      </c>
      <c r="P41" s="7">
        <v>20</v>
      </c>
      <c r="Q41" s="7" t="s">
        <v>163</v>
      </c>
      <c r="R41" s="7" t="s">
        <v>164</v>
      </c>
      <c r="S41" s="12">
        <v>44727</v>
      </c>
      <c r="T41" s="49" t="s">
        <v>1980</v>
      </c>
      <c r="U41" s="42" t="s">
        <v>1985</v>
      </c>
    </row>
    <row r="42" spans="1:21" x14ac:dyDescent="0.3">
      <c r="A42" s="7">
        <v>40</v>
      </c>
      <c r="B42" s="7" t="s">
        <v>1264</v>
      </c>
      <c r="C42" s="7" t="s">
        <v>1469</v>
      </c>
      <c r="D42" s="7" t="s">
        <v>160</v>
      </c>
      <c r="E42" s="114" t="s">
        <v>93</v>
      </c>
      <c r="F42" s="125" t="s">
        <v>62</v>
      </c>
      <c r="G42" s="13" t="s">
        <v>1950</v>
      </c>
      <c r="H42" s="13" t="s">
        <v>2144</v>
      </c>
      <c r="I42" s="10" t="s">
        <v>23</v>
      </c>
      <c r="J42" s="9" t="s">
        <v>30</v>
      </c>
      <c r="K42" s="7" t="s">
        <v>28</v>
      </c>
      <c r="L42" s="7">
        <v>19</v>
      </c>
      <c r="M42" s="10">
        <v>23</v>
      </c>
      <c r="N42" s="13">
        <v>900</v>
      </c>
      <c r="O42" s="171">
        <v>54512.68</v>
      </c>
      <c r="P42" s="7">
        <v>12</v>
      </c>
      <c r="Q42" s="7" t="s">
        <v>165</v>
      </c>
      <c r="R42" s="7" t="s">
        <v>166</v>
      </c>
      <c r="S42" s="22">
        <v>45250</v>
      </c>
      <c r="T42" s="49" t="s">
        <v>1980</v>
      </c>
      <c r="U42" s="42" t="s">
        <v>1985</v>
      </c>
    </row>
    <row r="43" spans="1:21" x14ac:dyDescent="0.3">
      <c r="A43" s="7">
        <v>41</v>
      </c>
      <c r="B43" s="7" t="s">
        <v>1264</v>
      </c>
      <c r="C43" s="7" t="s">
        <v>1469</v>
      </c>
      <c r="D43" s="7" t="s">
        <v>160</v>
      </c>
      <c r="E43" s="114" t="s">
        <v>93</v>
      </c>
      <c r="F43" s="125" t="s">
        <v>385</v>
      </c>
      <c r="G43" s="40" t="s">
        <v>1951</v>
      </c>
      <c r="H43" s="40" t="s">
        <v>2145</v>
      </c>
      <c r="I43" s="18" t="s">
        <v>514</v>
      </c>
      <c r="J43" s="40" t="s">
        <v>30</v>
      </c>
      <c r="K43" s="40" t="s">
        <v>28</v>
      </c>
      <c r="L43" s="20">
        <v>25</v>
      </c>
      <c r="M43" s="40">
        <v>7</v>
      </c>
      <c r="N43" s="40">
        <v>740</v>
      </c>
      <c r="O43" s="172">
        <v>82808.399999999994</v>
      </c>
      <c r="P43" s="40">
        <v>18</v>
      </c>
      <c r="Q43" s="40" t="s">
        <v>700</v>
      </c>
      <c r="R43" s="40" t="s">
        <v>702</v>
      </c>
      <c r="S43" s="42">
        <v>44020</v>
      </c>
      <c r="T43" s="49" t="s">
        <v>1980</v>
      </c>
      <c r="U43" s="42" t="s">
        <v>1985</v>
      </c>
    </row>
    <row r="44" spans="1:21" x14ac:dyDescent="0.3">
      <c r="A44" s="7">
        <v>42</v>
      </c>
      <c r="B44" s="7" t="s">
        <v>1264</v>
      </c>
      <c r="C44" s="7" t="s">
        <v>1469</v>
      </c>
      <c r="D44" s="7" t="s">
        <v>160</v>
      </c>
      <c r="E44" s="114" t="s">
        <v>93</v>
      </c>
      <c r="F44" s="125" t="s">
        <v>386</v>
      </c>
      <c r="G44" s="40" t="s">
        <v>1952</v>
      </c>
      <c r="H44" s="40" t="s">
        <v>2146</v>
      </c>
      <c r="I44" s="18" t="s">
        <v>514</v>
      </c>
      <c r="J44" s="40" t="s">
        <v>30</v>
      </c>
      <c r="K44" s="40" t="s">
        <v>28</v>
      </c>
      <c r="L44" s="20">
        <v>21</v>
      </c>
      <c r="M44" s="40">
        <v>13</v>
      </c>
      <c r="N44" s="40">
        <v>872</v>
      </c>
      <c r="O44" s="172">
        <v>109321.28</v>
      </c>
      <c r="P44" s="40">
        <v>26</v>
      </c>
      <c r="Q44" s="40" t="s">
        <v>701</v>
      </c>
      <c r="R44" s="40" t="s">
        <v>703</v>
      </c>
      <c r="S44" s="42">
        <v>44049</v>
      </c>
      <c r="T44" s="49" t="s">
        <v>1980</v>
      </c>
      <c r="U44" s="42" t="s">
        <v>1985</v>
      </c>
    </row>
    <row r="45" spans="1:21" x14ac:dyDescent="0.3">
      <c r="A45" s="7">
        <v>43</v>
      </c>
      <c r="B45" s="7" t="s">
        <v>1264</v>
      </c>
      <c r="C45" s="7" t="s">
        <v>1469</v>
      </c>
      <c r="D45" s="7" t="s">
        <v>160</v>
      </c>
      <c r="E45" s="114" t="s">
        <v>93</v>
      </c>
      <c r="F45" s="125" t="s">
        <v>382</v>
      </c>
      <c r="G45" s="37" t="s">
        <v>1953</v>
      </c>
      <c r="H45" s="37" t="s">
        <v>2147</v>
      </c>
      <c r="I45" s="18" t="s">
        <v>514</v>
      </c>
      <c r="J45" s="40" t="s">
        <v>30</v>
      </c>
      <c r="K45" s="40" t="s">
        <v>28</v>
      </c>
      <c r="L45" s="20">
        <v>28</v>
      </c>
      <c r="M45" s="40">
        <v>8</v>
      </c>
      <c r="N45" s="41">
        <v>882</v>
      </c>
      <c r="O45" s="172">
        <v>123552.3</v>
      </c>
      <c r="P45" s="41">
        <v>24</v>
      </c>
      <c r="Q45" s="40" t="s">
        <v>715</v>
      </c>
      <c r="R45" s="40" t="s">
        <v>716</v>
      </c>
      <c r="S45" s="42">
        <v>43061</v>
      </c>
      <c r="T45" s="49" t="s">
        <v>1980</v>
      </c>
      <c r="U45" s="42" t="s">
        <v>1985</v>
      </c>
    </row>
    <row r="46" spans="1:21" x14ac:dyDescent="0.3">
      <c r="A46" s="7">
        <v>44</v>
      </c>
      <c r="B46" s="7" t="s">
        <v>1264</v>
      </c>
      <c r="C46" s="7" t="s">
        <v>1469</v>
      </c>
      <c r="D46" s="7" t="s">
        <v>160</v>
      </c>
      <c r="E46" s="116" t="s">
        <v>664</v>
      </c>
      <c r="F46" s="125" t="s">
        <v>395</v>
      </c>
      <c r="G46" s="17" t="s">
        <v>1954</v>
      </c>
      <c r="H46" s="17" t="s">
        <v>2148</v>
      </c>
      <c r="I46" s="40" t="s">
        <v>648</v>
      </c>
      <c r="J46" s="17" t="s">
        <v>524</v>
      </c>
      <c r="K46" s="17" t="s">
        <v>28</v>
      </c>
      <c r="L46" s="20">
        <v>4</v>
      </c>
      <c r="M46" s="17">
        <v>20</v>
      </c>
      <c r="N46" s="23">
        <v>367</v>
      </c>
      <c r="O46" s="175">
        <v>74773.685299999997</v>
      </c>
      <c r="P46" s="23">
        <v>43</v>
      </c>
      <c r="Q46" s="40" t="s">
        <v>588</v>
      </c>
      <c r="R46" s="40" t="s">
        <v>599</v>
      </c>
      <c r="S46" s="42">
        <v>43201</v>
      </c>
      <c r="T46" s="49" t="s">
        <v>1980</v>
      </c>
      <c r="U46" s="42" t="s">
        <v>1985</v>
      </c>
    </row>
    <row r="47" spans="1:21" x14ac:dyDescent="0.3">
      <c r="A47" s="7">
        <v>45</v>
      </c>
      <c r="B47" s="7" t="s">
        <v>1264</v>
      </c>
      <c r="C47" s="7" t="s">
        <v>1469</v>
      </c>
      <c r="D47" s="7" t="s">
        <v>160</v>
      </c>
      <c r="E47" s="116" t="s">
        <v>664</v>
      </c>
      <c r="F47" s="125" t="s">
        <v>396</v>
      </c>
      <c r="G47" s="17" t="s">
        <v>1955</v>
      </c>
      <c r="H47" s="17" t="s">
        <v>2149</v>
      </c>
      <c r="I47" s="40" t="s">
        <v>648</v>
      </c>
      <c r="J47" s="17" t="s">
        <v>524</v>
      </c>
      <c r="K47" s="17" t="s">
        <v>28</v>
      </c>
      <c r="L47" s="20">
        <v>4</v>
      </c>
      <c r="M47" s="17">
        <v>7</v>
      </c>
      <c r="N47" s="23">
        <v>116</v>
      </c>
      <c r="O47" s="175">
        <v>23725.228599999999</v>
      </c>
      <c r="P47" s="23">
        <v>15</v>
      </c>
      <c r="Q47" s="40" t="s">
        <v>588</v>
      </c>
      <c r="R47" s="40" t="s">
        <v>599</v>
      </c>
      <c r="S47" s="42">
        <v>43201</v>
      </c>
      <c r="T47" s="49" t="s">
        <v>1980</v>
      </c>
      <c r="U47" s="42" t="s">
        <v>1985</v>
      </c>
    </row>
    <row r="48" spans="1:21" x14ac:dyDescent="0.3">
      <c r="A48" s="7">
        <v>46</v>
      </c>
      <c r="B48" s="7" t="s">
        <v>1264</v>
      </c>
      <c r="C48" s="7" t="s">
        <v>1469</v>
      </c>
      <c r="D48" s="7" t="s">
        <v>168</v>
      </c>
      <c r="E48" s="114" t="s">
        <v>94</v>
      </c>
      <c r="F48" s="125" t="s">
        <v>63</v>
      </c>
      <c r="G48" s="13" t="s">
        <v>1956</v>
      </c>
      <c r="H48" s="13" t="s">
        <v>2150</v>
      </c>
      <c r="I48" s="10" t="s">
        <v>23</v>
      </c>
      <c r="J48" s="9" t="s">
        <v>30</v>
      </c>
      <c r="K48" s="7" t="s">
        <v>28</v>
      </c>
      <c r="L48" s="7">
        <v>20</v>
      </c>
      <c r="M48" s="10">
        <v>6</v>
      </c>
      <c r="N48" s="19">
        <v>850</v>
      </c>
      <c r="O48" s="171">
        <v>52614</v>
      </c>
      <c r="P48" s="7">
        <v>15</v>
      </c>
      <c r="Q48" s="7" t="s">
        <v>169</v>
      </c>
      <c r="R48" s="7" t="s">
        <v>170</v>
      </c>
      <c r="S48" s="22">
        <v>45026</v>
      </c>
      <c r="T48" s="49" t="s">
        <v>1980</v>
      </c>
      <c r="U48" s="42" t="s">
        <v>1985</v>
      </c>
    </row>
    <row r="49" spans="1:21" x14ac:dyDescent="0.3">
      <c r="A49" s="7">
        <v>47</v>
      </c>
      <c r="B49" s="7" t="s">
        <v>1264</v>
      </c>
      <c r="C49" s="7" t="s">
        <v>1469</v>
      </c>
      <c r="D49" s="7" t="s">
        <v>168</v>
      </c>
      <c r="E49" s="114" t="s">
        <v>94</v>
      </c>
      <c r="F49" s="125" t="s">
        <v>64</v>
      </c>
      <c r="G49" s="15" t="s">
        <v>1957</v>
      </c>
      <c r="H49" s="15" t="s">
        <v>2151</v>
      </c>
      <c r="I49" s="17" t="s">
        <v>23</v>
      </c>
      <c r="J49" s="16" t="s">
        <v>30</v>
      </c>
      <c r="K49" s="16" t="s">
        <v>28</v>
      </c>
      <c r="L49" s="16">
        <v>16</v>
      </c>
      <c r="M49" s="17">
        <v>35</v>
      </c>
      <c r="N49" s="21">
        <v>1350</v>
      </c>
      <c r="O49" s="178">
        <v>87147.65</v>
      </c>
      <c r="P49" s="16">
        <v>27</v>
      </c>
      <c r="Q49" s="16" t="s">
        <v>212</v>
      </c>
      <c r="R49" s="16" t="s">
        <v>216</v>
      </c>
      <c r="S49" s="12">
        <v>45428</v>
      </c>
      <c r="T49" s="49" t="s">
        <v>1980</v>
      </c>
      <c r="U49" s="42" t="s">
        <v>1985</v>
      </c>
    </row>
    <row r="50" spans="1:21" x14ac:dyDescent="0.3">
      <c r="A50" s="7">
        <v>48</v>
      </c>
      <c r="B50" s="7" t="s">
        <v>1264</v>
      </c>
      <c r="C50" s="7" t="s">
        <v>1469</v>
      </c>
      <c r="D50" s="7" t="s">
        <v>168</v>
      </c>
      <c r="E50" s="114" t="s">
        <v>94</v>
      </c>
      <c r="F50" s="125" t="s">
        <v>85</v>
      </c>
      <c r="G50" s="15" t="s">
        <v>1958</v>
      </c>
      <c r="H50" s="15" t="s">
        <v>2152</v>
      </c>
      <c r="I50" s="16" t="s">
        <v>23</v>
      </c>
      <c r="J50" s="15" t="s">
        <v>30</v>
      </c>
      <c r="K50" s="16" t="s">
        <v>28</v>
      </c>
      <c r="L50" s="16">
        <v>20</v>
      </c>
      <c r="M50" s="17">
        <v>6</v>
      </c>
      <c r="N50" s="23">
        <v>700</v>
      </c>
      <c r="O50" s="175">
        <v>51395.92</v>
      </c>
      <c r="P50" s="16">
        <v>15</v>
      </c>
      <c r="Q50" s="16" t="s">
        <v>171</v>
      </c>
      <c r="R50" s="16" t="s">
        <v>172</v>
      </c>
      <c r="S50" s="12">
        <v>44659</v>
      </c>
      <c r="T50" s="49" t="s">
        <v>1980</v>
      </c>
      <c r="U50" s="42" t="s">
        <v>1985</v>
      </c>
    </row>
    <row r="51" spans="1:21" x14ac:dyDescent="0.3">
      <c r="A51" s="7">
        <v>49</v>
      </c>
      <c r="B51" s="7" t="s">
        <v>1264</v>
      </c>
      <c r="C51" s="7" t="s">
        <v>1469</v>
      </c>
      <c r="D51" s="7" t="s">
        <v>168</v>
      </c>
      <c r="E51" s="114" t="s">
        <v>94</v>
      </c>
      <c r="F51" s="125" t="s">
        <v>86</v>
      </c>
      <c r="G51" s="13" t="s">
        <v>1959</v>
      </c>
      <c r="H51" s="13" t="s">
        <v>2153</v>
      </c>
      <c r="I51" s="7" t="s">
        <v>23</v>
      </c>
      <c r="J51" s="9" t="s">
        <v>30</v>
      </c>
      <c r="K51" s="7" t="s">
        <v>28</v>
      </c>
      <c r="L51" s="7">
        <v>20</v>
      </c>
      <c r="M51" s="10">
        <v>12</v>
      </c>
      <c r="N51" s="11">
        <v>1500</v>
      </c>
      <c r="O51" s="173">
        <v>119839.769</v>
      </c>
      <c r="P51" s="7">
        <v>29</v>
      </c>
      <c r="Q51" s="7" t="s">
        <v>1467</v>
      </c>
      <c r="R51" s="7" t="s">
        <v>1506</v>
      </c>
      <c r="S51" s="12">
        <v>44659</v>
      </c>
      <c r="T51" s="49" t="s">
        <v>1980</v>
      </c>
      <c r="U51" s="42" t="s">
        <v>1985</v>
      </c>
    </row>
    <row r="52" spans="1:21" x14ac:dyDescent="0.3">
      <c r="A52" s="7">
        <v>50</v>
      </c>
      <c r="B52" s="7" t="s">
        <v>1264</v>
      </c>
      <c r="C52" s="7" t="s">
        <v>1469</v>
      </c>
      <c r="D52" s="7" t="s">
        <v>168</v>
      </c>
      <c r="E52" s="114" t="s">
        <v>94</v>
      </c>
      <c r="F52" s="125" t="s">
        <v>401</v>
      </c>
      <c r="G52" s="40" t="s">
        <v>1960</v>
      </c>
      <c r="H52" s="40" t="s">
        <v>2154</v>
      </c>
      <c r="I52" s="40" t="s">
        <v>516</v>
      </c>
      <c r="J52" s="40" t="s">
        <v>30</v>
      </c>
      <c r="K52" s="40" t="s">
        <v>28</v>
      </c>
      <c r="L52" s="20">
        <v>20</v>
      </c>
      <c r="M52" s="40">
        <v>8</v>
      </c>
      <c r="N52" s="41">
        <v>585</v>
      </c>
      <c r="O52" s="172">
        <v>106539.22749999999</v>
      </c>
      <c r="P52" s="41">
        <v>20</v>
      </c>
      <c r="Q52" s="40" t="s">
        <v>670</v>
      </c>
      <c r="R52" s="40" t="s">
        <v>671</v>
      </c>
      <c r="S52" s="42">
        <v>45411</v>
      </c>
      <c r="T52" s="49" t="s">
        <v>1980</v>
      </c>
      <c r="U52" s="42" t="s">
        <v>1985</v>
      </c>
    </row>
    <row r="53" spans="1:21" x14ac:dyDescent="0.3">
      <c r="A53" s="7">
        <v>51</v>
      </c>
      <c r="B53" s="7" t="s">
        <v>1264</v>
      </c>
      <c r="C53" s="7" t="s">
        <v>1469</v>
      </c>
      <c r="D53" s="7" t="s">
        <v>168</v>
      </c>
      <c r="E53" s="114" t="s">
        <v>94</v>
      </c>
      <c r="F53" s="125" t="s">
        <v>400</v>
      </c>
      <c r="G53" s="40" t="s">
        <v>1961</v>
      </c>
      <c r="H53" s="40" t="s">
        <v>2155</v>
      </c>
      <c r="I53" s="40" t="s">
        <v>100</v>
      </c>
      <c r="J53" s="40" t="s">
        <v>524</v>
      </c>
      <c r="K53" s="40" t="s">
        <v>28</v>
      </c>
      <c r="L53" s="20">
        <v>3</v>
      </c>
      <c r="M53" s="40">
        <v>104</v>
      </c>
      <c r="N53" s="41">
        <v>332</v>
      </c>
      <c r="O53" s="172">
        <v>38137.788</v>
      </c>
      <c r="P53" s="41">
        <v>1</v>
      </c>
      <c r="Q53" s="40" t="s">
        <v>676</v>
      </c>
      <c r="R53" s="40" t="s">
        <v>677</v>
      </c>
      <c r="S53" s="42">
        <v>45135</v>
      </c>
      <c r="T53" s="42" t="s">
        <v>1985</v>
      </c>
      <c r="U53" s="42" t="s">
        <v>1985</v>
      </c>
    </row>
    <row r="54" spans="1:21" x14ac:dyDescent="0.3">
      <c r="A54" s="7">
        <v>52</v>
      </c>
      <c r="B54" s="7" t="s">
        <v>1263</v>
      </c>
      <c r="C54" s="7" t="s">
        <v>1471</v>
      </c>
      <c r="D54" s="7" t="s">
        <v>173</v>
      </c>
      <c r="E54" s="117" t="s">
        <v>95</v>
      </c>
      <c r="F54" s="125" t="s">
        <v>65</v>
      </c>
      <c r="G54" s="13" t="s">
        <v>1936</v>
      </c>
      <c r="H54" s="13" t="s">
        <v>2156</v>
      </c>
      <c r="I54" s="10" t="s">
        <v>22</v>
      </c>
      <c r="J54" s="7" t="s">
        <v>30</v>
      </c>
      <c r="K54" s="7" t="s">
        <v>28</v>
      </c>
      <c r="L54" s="7">
        <v>15</v>
      </c>
      <c r="M54" s="7">
        <v>7</v>
      </c>
      <c r="N54" s="19">
        <v>790</v>
      </c>
      <c r="O54" s="171">
        <v>66105.45</v>
      </c>
      <c r="P54" s="7">
        <v>17</v>
      </c>
      <c r="Q54" s="7" t="s">
        <v>174</v>
      </c>
      <c r="R54" s="7" t="s">
        <v>175</v>
      </c>
      <c r="S54" s="12">
        <v>42340</v>
      </c>
      <c r="T54" s="49" t="s">
        <v>1980</v>
      </c>
      <c r="U54" s="42" t="s">
        <v>1985</v>
      </c>
    </row>
    <row r="55" spans="1:21" x14ac:dyDescent="0.3">
      <c r="A55" s="7">
        <v>53</v>
      </c>
      <c r="B55" s="7" t="s">
        <v>1263</v>
      </c>
      <c r="C55" s="7" t="s">
        <v>1471</v>
      </c>
      <c r="D55" s="7" t="s">
        <v>173</v>
      </c>
      <c r="E55" s="117" t="s">
        <v>95</v>
      </c>
      <c r="F55" s="125" t="s">
        <v>66</v>
      </c>
      <c r="G55" s="13" t="s">
        <v>1937</v>
      </c>
      <c r="H55" s="13" t="s">
        <v>2157</v>
      </c>
      <c r="I55" s="10" t="s">
        <v>22</v>
      </c>
      <c r="J55" s="7" t="s">
        <v>30</v>
      </c>
      <c r="K55" s="7" t="s">
        <v>28</v>
      </c>
      <c r="L55" s="7">
        <v>13</v>
      </c>
      <c r="M55" s="7">
        <v>7</v>
      </c>
      <c r="N55" s="19">
        <v>640</v>
      </c>
      <c r="O55" s="171">
        <v>52089.21</v>
      </c>
      <c r="P55" s="7">
        <v>12</v>
      </c>
      <c r="Q55" s="7" t="s">
        <v>176</v>
      </c>
      <c r="R55" s="7" t="s">
        <v>177</v>
      </c>
      <c r="S55" s="12">
        <v>43115</v>
      </c>
      <c r="T55" s="49" t="s">
        <v>1980</v>
      </c>
      <c r="U55" s="42" t="s">
        <v>1985</v>
      </c>
    </row>
    <row r="56" spans="1:21" x14ac:dyDescent="0.3">
      <c r="A56" s="7">
        <v>54</v>
      </c>
      <c r="B56" s="7" t="s">
        <v>1265</v>
      </c>
      <c r="C56" s="7" t="s">
        <v>1468</v>
      </c>
      <c r="D56" s="87" t="s">
        <v>1244</v>
      </c>
      <c r="E56" s="115" t="s">
        <v>1244</v>
      </c>
      <c r="F56" s="89" t="s">
        <v>757</v>
      </c>
      <c r="G56" s="87" t="s">
        <v>1893</v>
      </c>
      <c r="H56" s="87" t="s">
        <v>2158</v>
      </c>
      <c r="I56" s="18" t="s">
        <v>606</v>
      </c>
      <c r="J56" s="87" t="s">
        <v>30</v>
      </c>
      <c r="K56" s="87"/>
      <c r="L56" s="87">
        <v>6</v>
      </c>
      <c r="M56" s="87">
        <v>1</v>
      </c>
      <c r="N56" s="87">
        <v>60</v>
      </c>
      <c r="O56" s="174">
        <v>2753.4</v>
      </c>
      <c r="P56" s="87">
        <v>0</v>
      </c>
      <c r="Q56" s="87"/>
      <c r="R56" s="87" t="s">
        <v>1397</v>
      </c>
      <c r="S56" s="88">
        <v>34178</v>
      </c>
      <c r="T56" s="42" t="s">
        <v>1985</v>
      </c>
      <c r="U56" s="42" t="s">
        <v>1985</v>
      </c>
    </row>
    <row r="57" spans="1:21" x14ac:dyDescent="0.3">
      <c r="A57" s="7">
        <v>55</v>
      </c>
      <c r="B57" s="7" t="s">
        <v>1264</v>
      </c>
      <c r="C57" s="7" t="s">
        <v>1469</v>
      </c>
      <c r="D57" s="7" t="s">
        <v>180</v>
      </c>
      <c r="E57" s="114" t="s">
        <v>96</v>
      </c>
      <c r="F57" s="125" t="s">
        <v>67</v>
      </c>
      <c r="G57" s="13" t="s">
        <v>1962</v>
      </c>
      <c r="H57" s="13" t="s">
        <v>2159</v>
      </c>
      <c r="I57" s="7" t="s">
        <v>113</v>
      </c>
      <c r="J57" s="9" t="s">
        <v>30</v>
      </c>
      <c r="K57" s="7" t="s">
        <v>28</v>
      </c>
      <c r="L57" s="7">
        <v>15</v>
      </c>
      <c r="M57" s="7">
        <v>16</v>
      </c>
      <c r="N57" s="13">
        <v>2147</v>
      </c>
      <c r="O57" s="171">
        <v>159224.76</v>
      </c>
      <c r="P57" s="7">
        <v>33</v>
      </c>
      <c r="Q57" s="7" t="s">
        <v>178</v>
      </c>
      <c r="R57" s="7" t="s">
        <v>179</v>
      </c>
      <c r="S57" s="12">
        <v>44056</v>
      </c>
      <c r="T57" s="49" t="s">
        <v>1980</v>
      </c>
      <c r="U57" s="42" t="s">
        <v>1985</v>
      </c>
    </row>
    <row r="58" spans="1:21" x14ac:dyDescent="0.3">
      <c r="A58" s="7">
        <v>56</v>
      </c>
      <c r="B58" s="7" t="s">
        <v>1264</v>
      </c>
      <c r="C58" s="7" t="s">
        <v>1469</v>
      </c>
      <c r="D58" s="7" t="s">
        <v>180</v>
      </c>
      <c r="E58" s="114" t="s">
        <v>96</v>
      </c>
      <c r="F58" s="125" t="s">
        <v>68</v>
      </c>
      <c r="G58" s="13" t="s">
        <v>1963</v>
      </c>
      <c r="H58" s="13" t="s">
        <v>2160</v>
      </c>
      <c r="I58" s="7" t="s">
        <v>114</v>
      </c>
      <c r="J58" s="9" t="s">
        <v>30</v>
      </c>
      <c r="K58" s="7" t="s">
        <v>28</v>
      </c>
      <c r="L58" s="7">
        <v>20</v>
      </c>
      <c r="M58" s="7">
        <v>4</v>
      </c>
      <c r="N58" s="13">
        <v>946</v>
      </c>
      <c r="O58" s="171">
        <v>61142.97</v>
      </c>
      <c r="P58" s="7">
        <v>13</v>
      </c>
      <c r="Q58" s="7" t="s">
        <v>181</v>
      </c>
      <c r="R58" s="7" t="s">
        <v>182</v>
      </c>
      <c r="S58" s="12">
        <v>44518</v>
      </c>
      <c r="T58" s="49" t="s">
        <v>1980</v>
      </c>
      <c r="U58" s="42" t="s">
        <v>1985</v>
      </c>
    </row>
    <row r="59" spans="1:21" x14ac:dyDescent="0.3">
      <c r="A59" s="7">
        <v>57</v>
      </c>
      <c r="B59" s="7" t="s">
        <v>1264</v>
      </c>
      <c r="C59" s="7" t="s">
        <v>1469</v>
      </c>
      <c r="D59" s="7" t="s">
        <v>180</v>
      </c>
      <c r="E59" s="114" t="s">
        <v>96</v>
      </c>
      <c r="F59" s="125" t="s">
        <v>69</v>
      </c>
      <c r="G59" s="13" t="s">
        <v>1964</v>
      </c>
      <c r="H59" s="13" t="s">
        <v>2161</v>
      </c>
      <c r="I59" s="13" t="s">
        <v>23</v>
      </c>
      <c r="J59" s="9" t="s">
        <v>30</v>
      </c>
      <c r="K59" s="7" t="s">
        <v>28</v>
      </c>
      <c r="L59" s="7">
        <v>13</v>
      </c>
      <c r="M59" s="10">
        <v>14</v>
      </c>
      <c r="N59" s="11">
        <v>1640</v>
      </c>
      <c r="O59" s="173">
        <v>112117.5</v>
      </c>
      <c r="P59" s="7">
        <v>34</v>
      </c>
      <c r="Q59" s="7" t="s">
        <v>183</v>
      </c>
      <c r="R59" s="7" t="s">
        <v>184</v>
      </c>
      <c r="S59" s="42">
        <v>42319</v>
      </c>
      <c r="T59" s="49" t="s">
        <v>1980</v>
      </c>
      <c r="U59" s="42" t="s">
        <v>1985</v>
      </c>
    </row>
    <row r="60" spans="1:21" x14ac:dyDescent="0.3">
      <c r="A60" s="7">
        <v>58</v>
      </c>
      <c r="B60" s="7" t="s">
        <v>1264</v>
      </c>
      <c r="C60" s="7" t="s">
        <v>1469</v>
      </c>
      <c r="D60" s="7" t="s">
        <v>180</v>
      </c>
      <c r="E60" s="114" t="s">
        <v>96</v>
      </c>
      <c r="F60" s="125" t="s">
        <v>84</v>
      </c>
      <c r="G60" s="13" t="s">
        <v>1965</v>
      </c>
      <c r="H60" s="13" t="s">
        <v>2162</v>
      </c>
      <c r="I60" s="7" t="s">
        <v>115</v>
      </c>
      <c r="J60" s="7" t="s">
        <v>30</v>
      </c>
      <c r="K60" s="7" t="s">
        <v>28</v>
      </c>
      <c r="L60" s="7">
        <v>18</v>
      </c>
      <c r="M60" s="7">
        <v>13</v>
      </c>
      <c r="N60" s="13">
        <v>1390</v>
      </c>
      <c r="O60" s="171">
        <v>116412.81</v>
      </c>
      <c r="P60" s="7">
        <v>28</v>
      </c>
      <c r="Q60" s="7" t="s">
        <v>185</v>
      </c>
      <c r="R60" s="7" t="s">
        <v>186</v>
      </c>
      <c r="S60" s="44">
        <v>34431</v>
      </c>
      <c r="T60" s="49" t="s">
        <v>1980</v>
      </c>
      <c r="U60" s="42" t="s">
        <v>1985</v>
      </c>
    </row>
    <row r="61" spans="1:21" x14ac:dyDescent="0.3">
      <c r="A61" s="7">
        <v>59</v>
      </c>
      <c r="B61" s="7" t="s">
        <v>1264</v>
      </c>
      <c r="C61" s="7" t="s">
        <v>1469</v>
      </c>
      <c r="D61" s="7" t="s">
        <v>180</v>
      </c>
      <c r="E61" s="116" t="s">
        <v>96</v>
      </c>
      <c r="F61" s="125" t="s">
        <v>405</v>
      </c>
      <c r="G61" s="40" t="s">
        <v>1966</v>
      </c>
      <c r="H61" s="40" t="s">
        <v>2163</v>
      </c>
      <c r="I61" s="40" t="s">
        <v>663</v>
      </c>
      <c r="J61" s="40" t="s">
        <v>30</v>
      </c>
      <c r="K61" s="40" t="s">
        <v>28</v>
      </c>
      <c r="L61" s="20">
        <v>23</v>
      </c>
      <c r="M61" s="40">
        <v>8</v>
      </c>
      <c r="N61" s="41">
        <v>672</v>
      </c>
      <c r="O61" s="172">
        <v>90750.18</v>
      </c>
      <c r="P61" s="20">
        <v>19</v>
      </c>
      <c r="Q61" s="40" t="s">
        <v>607</v>
      </c>
      <c r="R61" s="40" t="s">
        <v>610</v>
      </c>
      <c r="S61" s="44">
        <v>34578</v>
      </c>
      <c r="T61" s="49" t="s">
        <v>1980</v>
      </c>
      <c r="U61" s="44" t="s">
        <v>1983</v>
      </c>
    </row>
    <row r="62" spans="1:21" x14ac:dyDescent="0.3">
      <c r="A62" s="7">
        <v>60</v>
      </c>
      <c r="B62" s="7" t="s">
        <v>1264</v>
      </c>
      <c r="C62" s="7" t="s">
        <v>1469</v>
      </c>
      <c r="D62" s="7" t="s">
        <v>180</v>
      </c>
      <c r="E62" s="116" t="s">
        <v>96</v>
      </c>
      <c r="F62" s="125" t="s">
        <v>414</v>
      </c>
      <c r="G62" s="40" t="s">
        <v>1967</v>
      </c>
      <c r="H62" s="40" t="s">
        <v>2164</v>
      </c>
      <c r="I62" s="40" t="s">
        <v>648</v>
      </c>
      <c r="J62" s="40" t="s">
        <v>30</v>
      </c>
      <c r="K62" s="40" t="s">
        <v>28</v>
      </c>
      <c r="L62" s="20">
        <v>20</v>
      </c>
      <c r="M62" s="40">
        <v>11</v>
      </c>
      <c r="N62" s="41">
        <v>1135</v>
      </c>
      <c r="O62" s="172">
        <v>148777.47690000001</v>
      </c>
      <c r="P62" s="41">
        <v>30</v>
      </c>
      <c r="Q62" s="40" t="s">
        <v>661</v>
      </c>
      <c r="R62" s="40" t="s">
        <v>662</v>
      </c>
      <c r="S62" s="42">
        <v>43143</v>
      </c>
      <c r="T62" s="49" t="s">
        <v>1980</v>
      </c>
      <c r="U62" s="42" t="s">
        <v>1985</v>
      </c>
    </row>
    <row r="63" spans="1:21" x14ac:dyDescent="0.3">
      <c r="A63" s="7">
        <v>61</v>
      </c>
      <c r="B63" s="7" t="s">
        <v>1264</v>
      </c>
      <c r="C63" s="7" t="s">
        <v>1469</v>
      </c>
      <c r="D63" s="7" t="s">
        <v>180</v>
      </c>
      <c r="E63" s="116" t="s">
        <v>96</v>
      </c>
      <c r="F63" s="125" t="s">
        <v>420</v>
      </c>
      <c r="G63" s="40" t="s">
        <v>1968</v>
      </c>
      <c r="H63" s="40" t="s">
        <v>2165</v>
      </c>
      <c r="I63" s="40" t="s">
        <v>100</v>
      </c>
      <c r="J63" s="40" t="s">
        <v>524</v>
      </c>
      <c r="K63" s="40" t="s">
        <v>28</v>
      </c>
      <c r="L63" s="20">
        <v>4</v>
      </c>
      <c r="M63" s="40">
        <v>11</v>
      </c>
      <c r="N63" s="41">
        <v>166</v>
      </c>
      <c r="O63" s="172">
        <v>37876.277600000001</v>
      </c>
      <c r="P63" s="41">
        <v>21</v>
      </c>
      <c r="Q63" s="20" t="s">
        <v>1504</v>
      </c>
      <c r="R63" s="40" t="s">
        <v>1505</v>
      </c>
      <c r="S63" s="42">
        <v>45632</v>
      </c>
      <c r="T63" s="49" t="s">
        <v>1980</v>
      </c>
      <c r="U63" s="42" t="s">
        <v>1985</v>
      </c>
    </row>
    <row r="64" spans="1:21" x14ac:dyDescent="0.3">
      <c r="A64" s="7">
        <v>62</v>
      </c>
      <c r="B64" s="7" t="s">
        <v>1265</v>
      </c>
      <c r="C64" s="7" t="s">
        <v>1468</v>
      </c>
      <c r="D64" s="7" t="s">
        <v>612</v>
      </c>
      <c r="E64" s="43" t="s">
        <v>612</v>
      </c>
      <c r="F64" s="125" t="s">
        <v>441</v>
      </c>
      <c r="G64" s="143" t="s">
        <v>1894</v>
      </c>
      <c r="H64" s="143" t="s">
        <v>2166</v>
      </c>
      <c r="I64" s="17" t="s">
        <v>517</v>
      </c>
      <c r="J64" s="17" t="s">
        <v>30</v>
      </c>
      <c r="K64" s="17" t="s">
        <v>132</v>
      </c>
      <c r="L64" s="20">
        <v>12</v>
      </c>
      <c r="M64" s="17">
        <v>4</v>
      </c>
      <c r="N64" s="23">
        <v>296</v>
      </c>
      <c r="O64" s="175">
        <v>13138.02</v>
      </c>
      <c r="P64" s="20">
        <v>4</v>
      </c>
      <c r="Q64" s="17" t="s">
        <v>608</v>
      </c>
      <c r="R64" s="17" t="s">
        <v>611</v>
      </c>
      <c r="S64" s="12">
        <v>38083</v>
      </c>
      <c r="T64" s="42" t="s">
        <v>1985</v>
      </c>
      <c r="U64" s="42" t="s">
        <v>1985</v>
      </c>
    </row>
    <row r="65" spans="1:22" x14ac:dyDescent="0.3">
      <c r="A65" s="7">
        <v>63</v>
      </c>
      <c r="B65" s="7" t="s">
        <v>1265</v>
      </c>
      <c r="C65" s="7" t="s">
        <v>1468</v>
      </c>
      <c r="D65" s="7" t="s">
        <v>612</v>
      </c>
      <c r="E65" s="43" t="s">
        <v>612</v>
      </c>
      <c r="F65" s="125" t="s">
        <v>442</v>
      </c>
      <c r="G65" s="17" t="s">
        <v>1895</v>
      </c>
      <c r="H65" s="17" t="s">
        <v>2167</v>
      </c>
      <c r="I65" s="17" t="s">
        <v>517</v>
      </c>
      <c r="J65" s="17" t="s">
        <v>30</v>
      </c>
      <c r="K65" s="17" t="s">
        <v>132</v>
      </c>
      <c r="L65" s="20">
        <v>10</v>
      </c>
      <c r="M65" s="17">
        <v>3</v>
      </c>
      <c r="N65" s="23">
        <v>240</v>
      </c>
      <c r="O65" s="175">
        <v>53064.06</v>
      </c>
      <c r="P65" s="20">
        <v>9</v>
      </c>
      <c r="Q65" s="17" t="s">
        <v>609</v>
      </c>
      <c r="R65" s="17" t="s">
        <v>611</v>
      </c>
      <c r="S65" s="12">
        <v>43705</v>
      </c>
      <c r="T65" s="42" t="s">
        <v>1985</v>
      </c>
      <c r="U65" s="42" t="s">
        <v>1985</v>
      </c>
    </row>
    <row r="66" spans="1:22" x14ac:dyDescent="0.3">
      <c r="A66" s="7">
        <v>64</v>
      </c>
      <c r="B66" s="7" t="s">
        <v>1264</v>
      </c>
      <c r="C66" s="7" t="s">
        <v>1469</v>
      </c>
      <c r="D66" s="7" t="s">
        <v>187</v>
      </c>
      <c r="E66" s="114" t="s">
        <v>1512</v>
      </c>
      <c r="F66" s="125" t="s">
        <v>70</v>
      </c>
      <c r="G66" s="13" t="s">
        <v>1969</v>
      </c>
      <c r="H66" s="13" t="s">
        <v>2168</v>
      </c>
      <c r="I66" s="10" t="s">
        <v>23</v>
      </c>
      <c r="J66" s="9" t="s">
        <v>30</v>
      </c>
      <c r="K66" s="7" t="s">
        <v>28</v>
      </c>
      <c r="L66" s="7">
        <v>10</v>
      </c>
      <c r="M66" s="10">
        <v>6</v>
      </c>
      <c r="N66" s="11">
        <v>608</v>
      </c>
      <c r="O66" s="173">
        <v>49507.09</v>
      </c>
      <c r="P66" s="7">
        <v>16</v>
      </c>
      <c r="Q66" s="7" t="s">
        <v>188</v>
      </c>
      <c r="R66" s="7" t="s">
        <v>189</v>
      </c>
      <c r="S66" s="12">
        <v>42538</v>
      </c>
      <c r="T66" s="49" t="s">
        <v>1980</v>
      </c>
      <c r="U66" s="12" t="s">
        <v>1983</v>
      </c>
    </row>
    <row r="67" spans="1:22" x14ac:dyDescent="0.3">
      <c r="A67" s="7">
        <v>65</v>
      </c>
      <c r="B67" s="7" t="s">
        <v>1264</v>
      </c>
      <c r="C67" s="7" t="s">
        <v>1469</v>
      </c>
      <c r="D67" s="7" t="s">
        <v>187</v>
      </c>
      <c r="E67" s="114" t="s">
        <v>1512</v>
      </c>
      <c r="F67" s="89" t="s">
        <v>761</v>
      </c>
      <c r="G67" s="89" t="s">
        <v>1970</v>
      </c>
      <c r="H67" s="89" t="s">
        <v>2169</v>
      </c>
      <c r="I67" s="15" t="s">
        <v>100</v>
      </c>
      <c r="J67" s="13" t="s">
        <v>762</v>
      </c>
      <c r="K67" s="13" t="s">
        <v>1499</v>
      </c>
      <c r="L67" s="10">
        <v>4</v>
      </c>
      <c r="M67" s="13">
        <v>9</v>
      </c>
      <c r="N67" s="15">
        <v>125</v>
      </c>
      <c r="O67" s="178">
        <v>33163.252200000003</v>
      </c>
      <c r="P67" s="13">
        <v>35</v>
      </c>
      <c r="Q67" s="13" t="s">
        <v>1500</v>
      </c>
      <c r="R67" s="90"/>
      <c r="S67" s="45">
        <v>45233</v>
      </c>
      <c r="T67" s="49" t="s">
        <v>1980</v>
      </c>
      <c r="U67" s="42" t="s">
        <v>1985</v>
      </c>
    </row>
    <row r="68" spans="1:22" x14ac:dyDescent="0.3">
      <c r="A68" s="7">
        <v>66</v>
      </c>
      <c r="B68" s="7" t="s">
        <v>1264</v>
      </c>
      <c r="C68" s="7" t="s">
        <v>1469</v>
      </c>
      <c r="D68" s="7" t="s">
        <v>190</v>
      </c>
      <c r="E68" s="114" t="s">
        <v>97</v>
      </c>
      <c r="F68" s="125" t="s">
        <v>71</v>
      </c>
      <c r="G68" s="13" t="s">
        <v>1971</v>
      </c>
      <c r="H68" s="13" t="s">
        <v>2170</v>
      </c>
      <c r="I68" s="10" t="s">
        <v>23</v>
      </c>
      <c r="J68" s="9" t="s">
        <v>30</v>
      </c>
      <c r="K68" s="7" t="s">
        <v>28</v>
      </c>
      <c r="L68" s="7">
        <v>20</v>
      </c>
      <c r="M68" s="10">
        <v>3</v>
      </c>
      <c r="N68" s="11">
        <v>820</v>
      </c>
      <c r="O68" s="173">
        <v>48496.92</v>
      </c>
      <c r="P68" s="7">
        <v>10</v>
      </c>
      <c r="Q68" s="7" t="s">
        <v>191</v>
      </c>
      <c r="R68" s="7" t="s">
        <v>192</v>
      </c>
      <c r="S68" s="12">
        <v>43934</v>
      </c>
      <c r="T68" s="49" t="s">
        <v>1980</v>
      </c>
      <c r="U68" s="42" t="s">
        <v>1985</v>
      </c>
    </row>
    <row r="69" spans="1:22" x14ac:dyDescent="0.3">
      <c r="A69" s="7">
        <v>67</v>
      </c>
      <c r="B69" s="7" t="s">
        <v>1264</v>
      </c>
      <c r="C69" s="7" t="s">
        <v>1469</v>
      </c>
      <c r="D69" s="7" t="s">
        <v>190</v>
      </c>
      <c r="E69" s="116" t="s">
        <v>97</v>
      </c>
      <c r="F69" s="125" t="s">
        <v>448</v>
      </c>
      <c r="G69" s="40" t="s">
        <v>1972</v>
      </c>
      <c r="H69" s="40" t="s">
        <v>2171</v>
      </c>
      <c r="I69" s="40" t="s">
        <v>648</v>
      </c>
      <c r="J69" s="40" t="s">
        <v>30</v>
      </c>
      <c r="K69" s="17" t="s">
        <v>28</v>
      </c>
      <c r="L69" s="20">
        <v>20</v>
      </c>
      <c r="M69" s="40">
        <v>9</v>
      </c>
      <c r="N69" s="41">
        <v>612</v>
      </c>
      <c r="O69" s="172">
        <v>90167.96</v>
      </c>
      <c r="P69" s="41">
        <v>21</v>
      </c>
      <c r="Q69" s="40" t="s">
        <v>649</v>
      </c>
      <c r="R69" s="40" t="s">
        <v>650</v>
      </c>
      <c r="S69" s="42">
        <v>43252</v>
      </c>
      <c r="T69" s="49" t="s">
        <v>1980</v>
      </c>
      <c r="U69" s="42" t="s">
        <v>1985</v>
      </c>
    </row>
    <row r="70" spans="1:22" x14ac:dyDescent="0.3">
      <c r="A70" s="7">
        <v>68</v>
      </c>
      <c r="B70" s="7" t="s">
        <v>1264</v>
      </c>
      <c r="C70" s="7" t="s">
        <v>1469</v>
      </c>
      <c r="D70" s="7" t="s">
        <v>190</v>
      </c>
      <c r="E70" s="116" t="s">
        <v>97</v>
      </c>
      <c r="F70" s="125" t="s">
        <v>458</v>
      </c>
      <c r="G70" s="40" t="s">
        <v>1973</v>
      </c>
      <c r="H70" s="40" t="s">
        <v>2172</v>
      </c>
      <c r="I70" s="40" t="s">
        <v>648</v>
      </c>
      <c r="J70" s="40" t="s">
        <v>30</v>
      </c>
      <c r="K70" s="40" t="s">
        <v>28</v>
      </c>
      <c r="L70" s="20">
        <v>29</v>
      </c>
      <c r="M70" s="40">
        <v>10</v>
      </c>
      <c r="N70" s="41">
        <v>762</v>
      </c>
      <c r="O70" s="172">
        <v>114817.527</v>
      </c>
      <c r="P70" s="41">
        <v>17</v>
      </c>
      <c r="Q70" s="40" t="s">
        <v>652</v>
      </c>
      <c r="R70" s="40" t="s">
        <v>651</v>
      </c>
      <c r="S70" s="42">
        <v>44468</v>
      </c>
      <c r="T70" s="49" t="s">
        <v>1980</v>
      </c>
      <c r="U70" s="42" t="s">
        <v>1985</v>
      </c>
    </row>
    <row r="71" spans="1:22" x14ac:dyDescent="0.3">
      <c r="A71" s="7">
        <v>69</v>
      </c>
      <c r="B71" s="7" t="s">
        <v>1264</v>
      </c>
      <c r="C71" s="7" t="s">
        <v>1469</v>
      </c>
      <c r="D71" s="7" t="s">
        <v>190</v>
      </c>
      <c r="E71" s="116" t="s">
        <v>97</v>
      </c>
      <c r="F71" s="125" t="s">
        <v>454</v>
      </c>
      <c r="G71" s="40" t="s">
        <v>1974</v>
      </c>
      <c r="H71" s="40" t="s">
        <v>2173</v>
      </c>
      <c r="I71" s="40" t="s">
        <v>648</v>
      </c>
      <c r="J71" s="40" t="s">
        <v>30</v>
      </c>
      <c r="K71" s="40" t="s">
        <v>28</v>
      </c>
      <c r="L71" s="20">
        <v>29</v>
      </c>
      <c r="M71" s="40">
        <v>6</v>
      </c>
      <c r="N71" s="41">
        <v>774</v>
      </c>
      <c r="O71" s="172">
        <v>110897.61</v>
      </c>
      <c r="P71" s="41">
        <v>21</v>
      </c>
      <c r="Q71" s="40" t="s">
        <v>653</v>
      </c>
      <c r="R71" s="40" t="s">
        <v>654</v>
      </c>
      <c r="S71" s="42">
        <v>43676</v>
      </c>
      <c r="T71" s="49" t="s">
        <v>1980</v>
      </c>
      <c r="U71" s="42" t="s">
        <v>1985</v>
      </c>
    </row>
    <row r="72" spans="1:22" x14ac:dyDescent="0.3">
      <c r="A72" s="7">
        <v>70</v>
      </c>
      <c r="B72" s="7" t="s">
        <v>1264</v>
      </c>
      <c r="C72" s="7" t="s">
        <v>1469</v>
      </c>
      <c r="D72" s="7" t="s">
        <v>190</v>
      </c>
      <c r="E72" s="116" t="s">
        <v>97</v>
      </c>
      <c r="F72" s="125" t="s">
        <v>453</v>
      </c>
      <c r="G72" s="40" t="s">
        <v>1975</v>
      </c>
      <c r="H72" s="40" t="s">
        <v>2174</v>
      </c>
      <c r="I72" s="18" t="s">
        <v>514</v>
      </c>
      <c r="J72" s="40" t="s">
        <v>30</v>
      </c>
      <c r="K72" s="40" t="s">
        <v>28</v>
      </c>
      <c r="L72" s="20">
        <v>20</v>
      </c>
      <c r="M72" s="40">
        <v>10</v>
      </c>
      <c r="N72" s="41">
        <v>856</v>
      </c>
      <c r="O72" s="172">
        <v>106434.15</v>
      </c>
      <c r="P72" s="41">
        <v>21</v>
      </c>
      <c r="Q72" s="40" t="s">
        <v>683</v>
      </c>
      <c r="R72" s="40" t="s">
        <v>681</v>
      </c>
      <c r="S72" s="42">
        <v>43623</v>
      </c>
      <c r="T72" s="49" t="s">
        <v>1980</v>
      </c>
      <c r="U72" s="42" t="s">
        <v>1985</v>
      </c>
    </row>
    <row r="73" spans="1:22" x14ac:dyDescent="0.3">
      <c r="A73" s="7">
        <v>71</v>
      </c>
      <c r="B73" s="7" t="s">
        <v>1264</v>
      </c>
      <c r="C73" s="7" t="s">
        <v>1469</v>
      </c>
      <c r="D73" s="7" t="s">
        <v>190</v>
      </c>
      <c r="E73" s="116" t="s">
        <v>97</v>
      </c>
      <c r="F73" s="125" t="s">
        <v>455</v>
      </c>
      <c r="G73" s="17" t="s">
        <v>1976</v>
      </c>
      <c r="H73" s="17" t="s">
        <v>2175</v>
      </c>
      <c r="I73" s="18" t="s">
        <v>514</v>
      </c>
      <c r="J73" s="40" t="s">
        <v>30</v>
      </c>
      <c r="K73" s="91" t="s">
        <v>28</v>
      </c>
      <c r="L73" s="20">
        <v>20</v>
      </c>
      <c r="M73" s="40">
        <v>5</v>
      </c>
      <c r="N73" s="41">
        <v>448</v>
      </c>
      <c r="O73" s="172">
        <v>56395.88</v>
      </c>
      <c r="P73" s="41">
        <v>24</v>
      </c>
      <c r="Q73" s="40" t="s">
        <v>684</v>
      </c>
      <c r="R73" s="40" t="s">
        <v>682</v>
      </c>
      <c r="S73" s="42">
        <v>43783</v>
      </c>
      <c r="T73" s="49" t="s">
        <v>1980</v>
      </c>
      <c r="U73" s="42" t="s">
        <v>1983</v>
      </c>
    </row>
    <row r="74" spans="1:22" ht="20.100000000000001" customHeight="1" x14ac:dyDescent="0.3">
      <c r="A74" s="7">
        <v>72</v>
      </c>
      <c r="B74" s="20" t="s">
        <v>1264</v>
      </c>
      <c r="C74" s="20" t="s">
        <v>1469</v>
      </c>
      <c r="D74" s="20" t="s">
        <v>1230</v>
      </c>
      <c r="E74" s="116" t="s">
        <v>1473</v>
      </c>
      <c r="F74" s="125" t="s">
        <v>1474</v>
      </c>
      <c r="G74" s="40" t="s">
        <v>1977</v>
      </c>
      <c r="H74" s="40" t="s">
        <v>2176</v>
      </c>
      <c r="I74" s="40" t="s">
        <v>514</v>
      </c>
      <c r="J74" s="17" t="s">
        <v>1475</v>
      </c>
      <c r="K74" s="40" t="s">
        <v>1501</v>
      </c>
      <c r="L74" s="20">
        <v>28</v>
      </c>
      <c r="M74" s="40">
        <v>8</v>
      </c>
      <c r="N74" s="41">
        <v>965</v>
      </c>
      <c r="O74" s="172">
        <v>153422.81</v>
      </c>
      <c r="P74" s="41"/>
      <c r="Q74" s="20" t="s">
        <v>1502</v>
      </c>
      <c r="R74" s="40" t="s">
        <v>1503</v>
      </c>
      <c r="S74" s="42">
        <v>46009</v>
      </c>
      <c r="T74" s="49" t="s">
        <v>1980</v>
      </c>
      <c r="U74" s="42" t="s">
        <v>1985</v>
      </c>
      <c r="V74" s="51"/>
    </row>
    <row r="75" spans="1:22" x14ac:dyDescent="0.3">
      <c r="A75" s="7">
        <v>73</v>
      </c>
      <c r="B75" s="7" t="s">
        <v>1263</v>
      </c>
      <c r="C75" s="7" t="s">
        <v>1471</v>
      </c>
      <c r="D75" s="7" t="s">
        <v>98</v>
      </c>
      <c r="E75" s="117" t="s">
        <v>98</v>
      </c>
      <c r="F75" s="125" t="s">
        <v>72</v>
      </c>
      <c r="G75" s="13" t="s">
        <v>1938</v>
      </c>
      <c r="H75" s="13" t="s">
        <v>2177</v>
      </c>
      <c r="I75" s="10" t="s">
        <v>22</v>
      </c>
      <c r="J75" s="9" t="s">
        <v>30</v>
      </c>
      <c r="K75" s="7" t="s">
        <v>28</v>
      </c>
      <c r="L75" s="7">
        <v>15</v>
      </c>
      <c r="M75" s="10">
        <v>13</v>
      </c>
      <c r="N75" s="11">
        <v>1178</v>
      </c>
      <c r="O75" s="173">
        <v>74922.36</v>
      </c>
      <c r="P75" s="7">
        <v>25</v>
      </c>
      <c r="Q75" s="7" t="s">
        <v>193</v>
      </c>
      <c r="R75" s="7" t="s">
        <v>194</v>
      </c>
      <c r="S75" s="12">
        <v>41970</v>
      </c>
      <c r="T75" s="49" t="s">
        <v>1980</v>
      </c>
      <c r="U75" s="12" t="s">
        <v>1983</v>
      </c>
    </row>
    <row r="76" spans="1:22" x14ac:dyDescent="0.3">
      <c r="A76" s="7">
        <v>74</v>
      </c>
      <c r="B76" s="7" t="s">
        <v>1263</v>
      </c>
      <c r="C76" s="7" t="s">
        <v>1471</v>
      </c>
      <c r="D76" s="7" t="s">
        <v>98</v>
      </c>
      <c r="E76" s="117" t="s">
        <v>98</v>
      </c>
      <c r="F76" s="125" t="s">
        <v>1247</v>
      </c>
      <c r="G76" s="13" t="s">
        <v>1939</v>
      </c>
      <c r="H76" s="13" t="s">
        <v>2528</v>
      </c>
      <c r="I76" s="10" t="s">
        <v>1248</v>
      </c>
      <c r="J76" s="71" t="s">
        <v>781</v>
      </c>
      <c r="K76" s="7" t="s">
        <v>28</v>
      </c>
      <c r="L76" s="7">
        <v>5</v>
      </c>
      <c r="M76" s="15">
        <v>1</v>
      </c>
      <c r="N76" s="92">
        <v>16</v>
      </c>
      <c r="O76" s="176">
        <v>658.48</v>
      </c>
      <c r="P76" s="7">
        <v>1</v>
      </c>
      <c r="Q76" s="7"/>
      <c r="R76" s="7"/>
      <c r="S76" s="12">
        <v>43174</v>
      </c>
      <c r="T76" s="42" t="s">
        <v>1985</v>
      </c>
      <c r="U76" s="42" t="s">
        <v>1985</v>
      </c>
    </row>
    <row r="77" spans="1:22" x14ac:dyDescent="0.3">
      <c r="A77" s="7">
        <v>75</v>
      </c>
      <c r="B77" s="7" t="s">
        <v>1263</v>
      </c>
      <c r="C77" s="7" t="s">
        <v>1471</v>
      </c>
      <c r="D77" s="7" t="s">
        <v>98</v>
      </c>
      <c r="E77" s="117" t="s">
        <v>98</v>
      </c>
      <c r="F77" s="125" t="s">
        <v>1484</v>
      </c>
      <c r="G77" s="13" t="s">
        <v>1940</v>
      </c>
      <c r="H77" s="13" t="s">
        <v>2178</v>
      </c>
      <c r="I77" s="10" t="s">
        <v>1248</v>
      </c>
      <c r="J77" s="71" t="s">
        <v>781</v>
      </c>
      <c r="K77" s="7" t="s">
        <v>28</v>
      </c>
      <c r="L77" s="7">
        <v>5</v>
      </c>
      <c r="M77" s="15">
        <v>1</v>
      </c>
      <c r="N77" s="92">
        <v>15</v>
      </c>
      <c r="O77" s="176">
        <v>592.69000000000005</v>
      </c>
      <c r="P77" s="7"/>
      <c r="Q77" s="7"/>
      <c r="R77" s="7"/>
      <c r="S77" s="12">
        <v>43159</v>
      </c>
      <c r="T77" s="42" t="s">
        <v>1985</v>
      </c>
      <c r="U77" s="42" t="s">
        <v>1985</v>
      </c>
    </row>
    <row r="78" spans="1:22" x14ac:dyDescent="0.3">
      <c r="A78" s="7">
        <v>76</v>
      </c>
      <c r="B78" s="7" t="s">
        <v>1265</v>
      </c>
      <c r="C78" s="7" t="s">
        <v>1468</v>
      </c>
      <c r="D78" s="7" t="s">
        <v>99</v>
      </c>
      <c r="E78" s="115" t="s">
        <v>99</v>
      </c>
      <c r="F78" s="126" t="s">
        <v>73</v>
      </c>
      <c r="G78" s="13" t="s">
        <v>1896</v>
      </c>
      <c r="H78" s="13" t="s">
        <v>2179</v>
      </c>
      <c r="I78" s="15" t="s">
        <v>23</v>
      </c>
      <c r="J78" s="7" t="s">
        <v>30</v>
      </c>
      <c r="K78" s="7"/>
      <c r="L78" s="7">
        <v>14</v>
      </c>
      <c r="M78" s="15">
        <v>1</v>
      </c>
      <c r="N78" s="17">
        <v>99</v>
      </c>
      <c r="O78" s="175">
        <v>5510.08</v>
      </c>
      <c r="P78" s="7">
        <v>2</v>
      </c>
      <c r="Q78" s="13" t="s">
        <v>1251</v>
      </c>
      <c r="R78" s="13" t="s">
        <v>1252</v>
      </c>
      <c r="S78" s="12">
        <v>40134</v>
      </c>
      <c r="T78" s="49" t="s">
        <v>1980</v>
      </c>
      <c r="U78" s="12" t="s">
        <v>1983</v>
      </c>
    </row>
    <row r="79" spans="1:22" x14ac:dyDescent="0.3">
      <c r="A79" s="7">
        <v>77</v>
      </c>
      <c r="B79" s="7" t="s">
        <v>1265</v>
      </c>
      <c r="C79" s="7" t="s">
        <v>1468</v>
      </c>
      <c r="D79" s="7" t="s">
        <v>99</v>
      </c>
      <c r="E79" s="115" t="s">
        <v>99</v>
      </c>
      <c r="F79" s="125" t="s">
        <v>74</v>
      </c>
      <c r="G79" s="143" t="s">
        <v>1897</v>
      </c>
      <c r="H79" s="143" t="s">
        <v>2180</v>
      </c>
      <c r="I79" s="10" t="s">
        <v>22</v>
      </c>
      <c r="J79" s="7" t="s">
        <v>30</v>
      </c>
      <c r="K79" s="7" t="s">
        <v>28</v>
      </c>
      <c r="L79" s="7">
        <v>25</v>
      </c>
      <c r="M79" s="10">
        <v>9</v>
      </c>
      <c r="N79" s="11">
        <v>1242</v>
      </c>
      <c r="O79" s="173">
        <v>89289.919999999998</v>
      </c>
      <c r="P79" s="7">
        <v>23</v>
      </c>
      <c r="Q79" s="7" t="s">
        <v>195</v>
      </c>
      <c r="R79" s="7" t="s">
        <v>196</v>
      </c>
      <c r="S79" s="12">
        <v>40134</v>
      </c>
      <c r="T79" s="49" t="s">
        <v>1980</v>
      </c>
      <c r="U79" s="12" t="s">
        <v>1983</v>
      </c>
    </row>
    <row r="80" spans="1:22" x14ac:dyDescent="0.3">
      <c r="A80" s="7">
        <v>78</v>
      </c>
      <c r="B80" s="7" t="s">
        <v>1265</v>
      </c>
      <c r="C80" s="7" t="s">
        <v>1468</v>
      </c>
      <c r="D80" s="7" t="s">
        <v>99</v>
      </c>
      <c r="E80" s="115" t="s">
        <v>99</v>
      </c>
      <c r="F80" s="125" t="s">
        <v>75</v>
      </c>
      <c r="G80" s="13" t="s">
        <v>1898</v>
      </c>
      <c r="H80" s="13" t="s">
        <v>2181</v>
      </c>
      <c r="I80" s="10" t="s">
        <v>514</v>
      </c>
      <c r="J80" s="7" t="s">
        <v>30</v>
      </c>
      <c r="K80" s="7" t="s">
        <v>28</v>
      </c>
      <c r="L80" s="7">
        <v>20</v>
      </c>
      <c r="M80" s="10">
        <v>6</v>
      </c>
      <c r="N80" s="11">
        <v>357</v>
      </c>
      <c r="O80" s="173">
        <v>52661.24</v>
      </c>
      <c r="P80" s="7">
        <v>10</v>
      </c>
      <c r="Q80" s="7" t="s">
        <v>197</v>
      </c>
      <c r="R80" s="7" t="s">
        <v>198</v>
      </c>
      <c r="S80" s="12">
        <v>43934</v>
      </c>
      <c r="T80" s="49" t="s">
        <v>1980</v>
      </c>
      <c r="U80" s="42" t="s">
        <v>1985</v>
      </c>
    </row>
    <row r="81" spans="1:21" x14ac:dyDescent="0.3">
      <c r="A81" s="7">
        <v>79</v>
      </c>
      <c r="B81" s="7" t="s">
        <v>1265</v>
      </c>
      <c r="C81" s="7" t="s">
        <v>1468</v>
      </c>
      <c r="D81" s="7" t="s">
        <v>99</v>
      </c>
      <c r="E81" s="115" t="s">
        <v>99</v>
      </c>
      <c r="F81" s="125" t="s">
        <v>76</v>
      </c>
      <c r="G81" s="143" t="s">
        <v>1899</v>
      </c>
      <c r="H81" s="143" t="s">
        <v>2182</v>
      </c>
      <c r="I81" s="10" t="s">
        <v>22</v>
      </c>
      <c r="J81" s="9" t="s">
        <v>30</v>
      </c>
      <c r="K81" s="7" t="s">
        <v>28</v>
      </c>
      <c r="L81" s="7">
        <v>20</v>
      </c>
      <c r="M81" s="10">
        <v>4</v>
      </c>
      <c r="N81" s="11">
        <v>544</v>
      </c>
      <c r="O81" s="173">
        <v>41562.68</v>
      </c>
      <c r="P81" s="7">
        <v>11</v>
      </c>
      <c r="Q81" s="7" t="s">
        <v>199</v>
      </c>
      <c r="R81" s="7" t="s">
        <v>200</v>
      </c>
      <c r="S81" s="12">
        <v>43705</v>
      </c>
      <c r="T81" s="49" t="s">
        <v>1980</v>
      </c>
      <c r="U81" s="42" t="s">
        <v>1985</v>
      </c>
    </row>
    <row r="82" spans="1:21" x14ac:dyDescent="0.3">
      <c r="A82" s="7">
        <v>80</v>
      </c>
      <c r="B82" s="7" t="s">
        <v>1265</v>
      </c>
      <c r="C82" s="7" t="s">
        <v>1468</v>
      </c>
      <c r="D82" s="7" t="s">
        <v>99</v>
      </c>
      <c r="E82" s="115" t="s">
        <v>99</v>
      </c>
      <c r="F82" s="125" t="s">
        <v>77</v>
      </c>
      <c r="G82" s="13" t="s">
        <v>1900</v>
      </c>
      <c r="H82" s="13" t="s">
        <v>2183</v>
      </c>
      <c r="I82" s="10" t="s">
        <v>22</v>
      </c>
      <c r="J82" s="9" t="s">
        <v>30</v>
      </c>
      <c r="K82" s="7" t="s">
        <v>28</v>
      </c>
      <c r="L82" s="7">
        <v>15</v>
      </c>
      <c r="M82" s="10">
        <v>18</v>
      </c>
      <c r="N82" s="11">
        <v>1330</v>
      </c>
      <c r="O82" s="173">
        <v>99916.311000000002</v>
      </c>
      <c r="P82" s="7">
        <v>34</v>
      </c>
      <c r="Q82" s="7" t="s">
        <v>201</v>
      </c>
      <c r="R82" s="7" t="s">
        <v>202</v>
      </c>
      <c r="S82" s="12">
        <v>42923</v>
      </c>
      <c r="T82" s="49" t="s">
        <v>1980</v>
      </c>
      <c r="U82" s="12" t="s">
        <v>1983</v>
      </c>
    </row>
    <row r="83" spans="1:21" x14ac:dyDescent="0.3">
      <c r="A83" s="7">
        <v>81</v>
      </c>
      <c r="B83" s="7" t="s">
        <v>1265</v>
      </c>
      <c r="C83" s="7" t="s">
        <v>1468</v>
      </c>
      <c r="D83" s="7" t="s">
        <v>99</v>
      </c>
      <c r="E83" s="115" t="s">
        <v>99</v>
      </c>
      <c r="F83" s="125" t="s">
        <v>78</v>
      </c>
      <c r="G83" s="13" t="s">
        <v>1901</v>
      </c>
      <c r="H83" s="13" t="s">
        <v>2184</v>
      </c>
      <c r="I83" s="10" t="s">
        <v>22</v>
      </c>
      <c r="J83" s="9" t="s">
        <v>30</v>
      </c>
      <c r="K83" s="7" t="s">
        <v>28</v>
      </c>
      <c r="L83" s="7">
        <v>15</v>
      </c>
      <c r="M83" s="7">
        <v>16</v>
      </c>
      <c r="N83" s="11">
        <v>1150</v>
      </c>
      <c r="O83" s="173">
        <v>85989.823999999993</v>
      </c>
      <c r="P83" s="7">
        <v>29</v>
      </c>
      <c r="Q83" s="7" t="s">
        <v>203</v>
      </c>
      <c r="R83" s="7" t="s">
        <v>204</v>
      </c>
      <c r="S83" s="12">
        <v>45072</v>
      </c>
      <c r="T83" s="49" t="s">
        <v>1980</v>
      </c>
      <c r="U83" s="42" t="s">
        <v>1985</v>
      </c>
    </row>
    <row r="84" spans="1:21" x14ac:dyDescent="0.3">
      <c r="A84" s="7">
        <v>82</v>
      </c>
      <c r="B84" s="7" t="s">
        <v>1265</v>
      </c>
      <c r="C84" s="7" t="s">
        <v>1468</v>
      </c>
      <c r="D84" s="7" t="s">
        <v>99</v>
      </c>
      <c r="E84" s="115" t="s">
        <v>99</v>
      </c>
      <c r="F84" s="125" t="s">
        <v>79</v>
      </c>
      <c r="G84" s="144" t="s">
        <v>2186</v>
      </c>
      <c r="H84" s="144" t="s">
        <v>2185</v>
      </c>
      <c r="I84" s="10" t="s">
        <v>22</v>
      </c>
      <c r="J84" s="9" t="s">
        <v>30</v>
      </c>
      <c r="K84" s="7" t="s">
        <v>28</v>
      </c>
      <c r="L84" s="7">
        <v>20</v>
      </c>
      <c r="M84" s="10">
        <v>5</v>
      </c>
      <c r="N84" s="11">
        <v>704</v>
      </c>
      <c r="O84" s="173">
        <v>53163.65</v>
      </c>
      <c r="P84" s="7">
        <v>12</v>
      </c>
      <c r="Q84" s="7" t="s">
        <v>205</v>
      </c>
      <c r="R84" s="7" t="s">
        <v>206</v>
      </c>
      <c r="S84" s="12">
        <v>39756</v>
      </c>
      <c r="T84" s="49" t="s">
        <v>1980</v>
      </c>
      <c r="U84" s="42" t="s">
        <v>1985</v>
      </c>
    </row>
    <row r="85" spans="1:21" x14ac:dyDescent="0.3">
      <c r="A85" s="7">
        <v>83</v>
      </c>
      <c r="B85" s="7" t="s">
        <v>1265</v>
      </c>
      <c r="C85" s="7" t="s">
        <v>1468</v>
      </c>
      <c r="D85" s="7" t="s">
        <v>99</v>
      </c>
      <c r="E85" s="115" t="s">
        <v>99</v>
      </c>
      <c r="F85" s="125" t="s">
        <v>80</v>
      </c>
      <c r="G85" s="144" t="s">
        <v>1902</v>
      </c>
      <c r="H85" s="144" t="s">
        <v>2187</v>
      </c>
      <c r="I85" s="10" t="s">
        <v>23</v>
      </c>
      <c r="J85" s="9" t="s">
        <v>30</v>
      </c>
      <c r="K85" s="7" t="s">
        <v>28</v>
      </c>
      <c r="L85" s="7">
        <v>26</v>
      </c>
      <c r="M85" s="10">
        <v>2</v>
      </c>
      <c r="N85" s="11">
        <v>608</v>
      </c>
      <c r="O85" s="173">
        <v>35173.230000000003</v>
      </c>
      <c r="P85" s="7">
        <v>9</v>
      </c>
      <c r="Q85" s="7" t="s">
        <v>207</v>
      </c>
      <c r="R85" s="7" t="s">
        <v>208</v>
      </c>
      <c r="S85" s="12">
        <v>43705</v>
      </c>
      <c r="T85" s="49" t="s">
        <v>1980</v>
      </c>
      <c r="U85" s="42" t="s">
        <v>1985</v>
      </c>
    </row>
    <row r="86" spans="1:21" x14ac:dyDescent="0.3">
      <c r="A86" s="7">
        <v>84</v>
      </c>
      <c r="B86" s="7" t="s">
        <v>1265</v>
      </c>
      <c r="C86" s="7" t="s">
        <v>1468</v>
      </c>
      <c r="D86" s="7" t="s">
        <v>99</v>
      </c>
      <c r="E86" s="115" t="s">
        <v>99</v>
      </c>
      <c r="F86" s="125" t="s">
        <v>81</v>
      </c>
      <c r="G86" s="13" t="s">
        <v>1903</v>
      </c>
      <c r="H86" s="13" t="s">
        <v>2188</v>
      </c>
      <c r="I86" s="10" t="s">
        <v>22</v>
      </c>
      <c r="J86" s="9" t="s">
        <v>30</v>
      </c>
      <c r="K86" s="7" t="s">
        <v>28</v>
      </c>
      <c r="L86" s="7">
        <v>25</v>
      </c>
      <c r="M86" s="10">
        <v>10</v>
      </c>
      <c r="N86" s="11">
        <v>1742</v>
      </c>
      <c r="O86" s="173">
        <v>105644.18</v>
      </c>
      <c r="P86" s="7">
        <v>20</v>
      </c>
      <c r="Q86" s="7" t="s">
        <v>209</v>
      </c>
      <c r="R86" s="7" t="s">
        <v>210</v>
      </c>
      <c r="S86" s="12">
        <v>42923</v>
      </c>
      <c r="T86" s="49" t="s">
        <v>1980</v>
      </c>
      <c r="U86" s="42" t="s">
        <v>1985</v>
      </c>
    </row>
    <row r="87" spans="1:21" x14ac:dyDescent="0.3">
      <c r="A87" s="7">
        <v>85</v>
      </c>
      <c r="B87" s="7" t="s">
        <v>1265</v>
      </c>
      <c r="C87" s="7" t="s">
        <v>1468</v>
      </c>
      <c r="D87" s="7" t="s">
        <v>99</v>
      </c>
      <c r="E87" s="115" t="s">
        <v>99</v>
      </c>
      <c r="F87" s="125" t="s">
        <v>82</v>
      </c>
      <c r="G87" s="13" t="s">
        <v>1904</v>
      </c>
      <c r="H87" s="13" t="s">
        <v>2189</v>
      </c>
      <c r="I87" s="10" t="s">
        <v>23</v>
      </c>
      <c r="J87" s="7" t="s">
        <v>30</v>
      </c>
      <c r="K87" s="7" t="s">
        <v>28</v>
      </c>
      <c r="L87" s="7">
        <v>20</v>
      </c>
      <c r="M87" s="10">
        <v>21</v>
      </c>
      <c r="N87" s="11">
        <v>922</v>
      </c>
      <c r="O87" s="173">
        <v>63873.23</v>
      </c>
      <c r="P87" s="7">
        <v>17</v>
      </c>
      <c r="Q87" s="20" t="s">
        <v>211</v>
      </c>
      <c r="R87" s="16" t="s">
        <v>215</v>
      </c>
      <c r="S87" s="12">
        <v>45072</v>
      </c>
      <c r="T87" s="49" t="s">
        <v>1980</v>
      </c>
      <c r="U87" s="42" t="s">
        <v>1985</v>
      </c>
    </row>
    <row r="88" spans="1:21" x14ac:dyDescent="0.3">
      <c r="A88" s="7">
        <v>86</v>
      </c>
      <c r="B88" s="7" t="s">
        <v>1265</v>
      </c>
      <c r="C88" s="7" t="s">
        <v>1468</v>
      </c>
      <c r="D88" s="7" t="s">
        <v>99</v>
      </c>
      <c r="E88" s="115" t="s">
        <v>99</v>
      </c>
      <c r="F88" s="125" t="s">
        <v>83</v>
      </c>
      <c r="G88" s="13" t="s">
        <v>1905</v>
      </c>
      <c r="H88" s="13" t="s">
        <v>2190</v>
      </c>
      <c r="I88" s="10" t="s">
        <v>22</v>
      </c>
      <c r="J88" s="7" t="s">
        <v>30</v>
      </c>
      <c r="K88" s="7" t="s">
        <v>28</v>
      </c>
      <c r="L88" s="7">
        <v>20</v>
      </c>
      <c r="M88" s="10">
        <v>11</v>
      </c>
      <c r="N88" s="11">
        <v>941</v>
      </c>
      <c r="O88" s="173">
        <v>77061.919999999998</v>
      </c>
      <c r="P88" s="7">
        <v>22</v>
      </c>
      <c r="Q88" s="16" t="s">
        <v>213</v>
      </c>
      <c r="R88" s="16" t="s">
        <v>214</v>
      </c>
      <c r="S88" s="12">
        <v>39756</v>
      </c>
      <c r="T88" s="49" t="s">
        <v>1980</v>
      </c>
      <c r="U88" s="12" t="s">
        <v>1983</v>
      </c>
    </row>
    <row r="89" spans="1:21" x14ac:dyDescent="0.3">
      <c r="A89" s="7">
        <v>87</v>
      </c>
      <c r="B89" s="7" t="s">
        <v>1265</v>
      </c>
      <c r="C89" s="7" t="s">
        <v>1468</v>
      </c>
      <c r="D89" s="7" t="s">
        <v>99</v>
      </c>
      <c r="E89" s="115" t="s">
        <v>99</v>
      </c>
      <c r="F89" s="125" t="s">
        <v>496</v>
      </c>
      <c r="G89" s="40" t="s">
        <v>1906</v>
      </c>
      <c r="H89" s="40" t="s">
        <v>2191</v>
      </c>
      <c r="I89" s="18" t="s">
        <v>514</v>
      </c>
      <c r="J89" s="40" t="s">
        <v>523</v>
      </c>
      <c r="K89" s="40" t="s">
        <v>28</v>
      </c>
      <c r="L89" s="20">
        <v>29</v>
      </c>
      <c r="M89" s="40">
        <v>12</v>
      </c>
      <c r="N89" s="41">
        <v>1005</v>
      </c>
      <c r="O89" s="172">
        <v>153980.6182</v>
      </c>
      <c r="P89" s="41">
        <v>24</v>
      </c>
      <c r="Q89" s="40" t="s">
        <v>687</v>
      </c>
      <c r="R89" s="40" t="s">
        <v>688</v>
      </c>
      <c r="S89" s="42">
        <v>43300</v>
      </c>
      <c r="T89" s="49" t="s">
        <v>1980</v>
      </c>
      <c r="U89" s="42" t="s">
        <v>1985</v>
      </c>
    </row>
    <row r="90" spans="1:21" x14ac:dyDescent="0.3">
      <c r="A90" s="7">
        <v>88</v>
      </c>
      <c r="B90" s="7" t="s">
        <v>1265</v>
      </c>
      <c r="C90" s="7" t="s">
        <v>1468</v>
      </c>
      <c r="D90" s="7" t="s">
        <v>99</v>
      </c>
      <c r="E90" s="115" t="s">
        <v>99</v>
      </c>
      <c r="F90" s="125" t="s">
        <v>506</v>
      </c>
      <c r="G90" s="40" t="s">
        <v>1907</v>
      </c>
      <c r="H90" s="40" t="s">
        <v>2192</v>
      </c>
      <c r="I90" s="18" t="s">
        <v>514</v>
      </c>
      <c r="J90" s="40" t="s">
        <v>30</v>
      </c>
      <c r="K90" s="40" t="s">
        <v>28</v>
      </c>
      <c r="L90" s="20">
        <v>25</v>
      </c>
      <c r="M90" s="40">
        <v>11</v>
      </c>
      <c r="N90" s="41">
        <v>942</v>
      </c>
      <c r="O90" s="172">
        <v>139198.53479999999</v>
      </c>
      <c r="P90" s="41">
        <v>22</v>
      </c>
      <c r="Q90" s="40" t="s">
        <v>689</v>
      </c>
      <c r="R90" s="40" t="s">
        <v>691</v>
      </c>
      <c r="S90" s="42">
        <v>42992</v>
      </c>
      <c r="T90" s="49" t="s">
        <v>1980</v>
      </c>
      <c r="U90" s="42" t="s">
        <v>1983</v>
      </c>
    </row>
    <row r="91" spans="1:21" x14ac:dyDescent="0.3">
      <c r="A91" s="7">
        <v>89</v>
      </c>
      <c r="B91" s="7" t="s">
        <v>1265</v>
      </c>
      <c r="C91" s="7" t="s">
        <v>1468</v>
      </c>
      <c r="D91" s="7" t="s">
        <v>99</v>
      </c>
      <c r="E91" s="115" t="s">
        <v>99</v>
      </c>
      <c r="F91" s="125" t="s">
        <v>505</v>
      </c>
      <c r="G91" s="145" t="s">
        <v>1908</v>
      </c>
      <c r="H91" s="145" t="s">
        <v>2193</v>
      </c>
      <c r="I91" s="18" t="s">
        <v>514</v>
      </c>
      <c r="J91" s="40" t="s">
        <v>30</v>
      </c>
      <c r="K91" s="40" t="s">
        <v>28</v>
      </c>
      <c r="L91" s="20">
        <v>28</v>
      </c>
      <c r="M91" s="40">
        <v>11</v>
      </c>
      <c r="N91" s="41">
        <v>948</v>
      </c>
      <c r="O91" s="172">
        <v>137201.77609999999</v>
      </c>
      <c r="P91" s="41">
        <v>22</v>
      </c>
      <c r="Q91" s="40" t="s">
        <v>690</v>
      </c>
      <c r="R91" s="40" t="s">
        <v>692</v>
      </c>
      <c r="S91" s="42">
        <v>42585</v>
      </c>
      <c r="T91" s="49" t="s">
        <v>1980</v>
      </c>
      <c r="U91" s="42" t="s">
        <v>1985</v>
      </c>
    </row>
    <row r="92" spans="1:21" x14ac:dyDescent="0.3">
      <c r="A92" s="7">
        <v>90</v>
      </c>
      <c r="B92" s="7" t="s">
        <v>1265</v>
      </c>
      <c r="C92" s="7" t="s">
        <v>1468</v>
      </c>
      <c r="D92" s="7" t="s">
        <v>99</v>
      </c>
      <c r="E92" s="115" t="s">
        <v>99</v>
      </c>
      <c r="F92" s="125" t="s">
        <v>501</v>
      </c>
      <c r="G92" s="40" t="s">
        <v>1909</v>
      </c>
      <c r="H92" s="40" t="s">
        <v>2194</v>
      </c>
      <c r="I92" s="18" t="s">
        <v>514</v>
      </c>
      <c r="J92" s="40" t="s">
        <v>30</v>
      </c>
      <c r="K92" s="40" t="s">
        <v>28</v>
      </c>
      <c r="L92" s="20">
        <v>25</v>
      </c>
      <c r="M92" s="40">
        <v>11</v>
      </c>
      <c r="N92" s="41">
        <v>980</v>
      </c>
      <c r="O92" s="172">
        <v>152709.85320000001</v>
      </c>
      <c r="P92" s="20">
        <v>22</v>
      </c>
      <c r="Q92" s="40" t="s">
        <v>693</v>
      </c>
      <c r="R92" s="40" t="s">
        <v>696</v>
      </c>
      <c r="S92" s="42">
        <v>41971</v>
      </c>
      <c r="T92" s="49" t="s">
        <v>1980</v>
      </c>
      <c r="U92" s="42" t="s">
        <v>1985</v>
      </c>
    </row>
    <row r="93" spans="1:21" x14ac:dyDescent="0.3">
      <c r="A93" s="7">
        <v>91</v>
      </c>
      <c r="B93" s="7" t="s">
        <v>1265</v>
      </c>
      <c r="C93" s="7" t="s">
        <v>1468</v>
      </c>
      <c r="D93" s="7" t="s">
        <v>99</v>
      </c>
      <c r="E93" s="115" t="s">
        <v>99</v>
      </c>
      <c r="F93" s="125" t="s">
        <v>502</v>
      </c>
      <c r="G93" s="40" t="s">
        <v>1910</v>
      </c>
      <c r="H93" s="40" t="s">
        <v>2195</v>
      </c>
      <c r="I93" s="18" t="s">
        <v>514</v>
      </c>
      <c r="J93" s="40" t="s">
        <v>30</v>
      </c>
      <c r="K93" s="40" t="s">
        <v>28</v>
      </c>
      <c r="L93" s="20">
        <v>25</v>
      </c>
      <c r="M93" s="40">
        <v>13</v>
      </c>
      <c r="N93" s="41">
        <v>1124</v>
      </c>
      <c r="O93" s="172">
        <v>175154.5963</v>
      </c>
      <c r="P93" s="20">
        <v>26</v>
      </c>
      <c r="Q93" s="40" t="s">
        <v>694</v>
      </c>
      <c r="R93" s="40" t="s">
        <v>697</v>
      </c>
      <c r="S93" s="42">
        <v>41971</v>
      </c>
      <c r="T93" s="49" t="s">
        <v>1980</v>
      </c>
      <c r="U93" s="42" t="s">
        <v>1985</v>
      </c>
    </row>
    <row r="94" spans="1:21" x14ac:dyDescent="0.3">
      <c r="A94" s="7">
        <v>92</v>
      </c>
      <c r="B94" s="7" t="s">
        <v>1265</v>
      </c>
      <c r="C94" s="7" t="s">
        <v>1468</v>
      </c>
      <c r="D94" s="7" t="s">
        <v>99</v>
      </c>
      <c r="E94" s="115" t="s">
        <v>99</v>
      </c>
      <c r="F94" s="125" t="s">
        <v>503</v>
      </c>
      <c r="G94" s="40" t="s">
        <v>1911</v>
      </c>
      <c r="H94" s="40" t="s">
        <v>2196</v>
      </c>
      <c r="I94" s="18" t="s">
        <v>514</v>
      </c>
      <c r="J94" s="40" t="s">
        <v>30</v>
      </c>
      <c r="K94" s="40" t="s">
        <v>28</v>
      </c>
      <c r="L94" s="20">
        <v>29</v>
      </c>
      <c r="M94" s="40">
        <v>7</v>
      </c>
      <c r="N94" s="41">
        <v>684</v>
      </c>
      <c r="O94" s="172">
        <v>105865.9506</v>
      </c>
      <c r="P94" s="20">
        <v>14</v>
      </c>
      <c r="Q94" s="40" t="s">
        <v>695</v>
      </c>
      <c r="R94" s="40" t="s">
        <v>698</v>
      </c>
      <c r="S94" s="42">
        <v>41971</v>
      </c>
      <c r="T94" s="49" t="s">
        <v>1980</v>
      </c>
      <c r="U94" s="42" t="s">
        <v>1985</v>
      </c>
    </row>
    <row r="95" spans="1:21" x14ac:dyDescent="0.3">
      <c r="A95" s="7">
        <v>93</v>
      </c>
      <c r="B95" s="7" t="s">
        <v>1265</v>
      </c>
      <c r="C95" s="7" t="s">
        <v>1468</v>
      </c>
      <c r="D95" s="7" t="s">
        <v>99</v>
      </c>
      <c r="E95" s="43" t="s">
        <v>775</v>
      </c>
      <c r="F95" s="126" t="s">
        <v>779</v>
      </c>
      <c r="G95" s="93" t="s">
        <v>1912</v>
      </c>
      <c r="H95" s="93" t="s">
        <v>2197</v>
      </c>
      <c r="I95" s="18" t="s">
        <v>606</v>
      </c>
      <c r="J95" s="7" t="s">
        <v>722</v>
      </c>
      <c r="K95" s="7" t="s">
        <v>132</v>
      </c>
      <c r="L95" s="7">
        <v>3</v>
      </c>
      <c r="M95" s="7">
        <v>2</v>
      </c>
      <c r="N95" s="7">
        <v>36</v>
      </c>
      <c r="O95" s="176">
        <v>1361.52</v>
      </c>
      <c r="P95" s="7">
        <v>0</v>
      </c>
      <c r="Q95" s="7"/>
      <c r="R95" s="71" t="s">
        <v>1396</v>
      </c>
      <c r="S95" s="94">
        <v>33810</v>
      </c>
      <c r="T95" s="42" t="s">
        <v>1985</v>
      </c>
      <c r="U95" s="42" t="s">
        <v>1985</v>
      </c>
    </row>
    <row r="96" spans="1:21" x14ac:dyDescent="0.3">
      <c r="A96" s="7">
        <v>94</v>
      </c>
      <c r="B96" s="7" t="s">
        <v>1425</v>
      </c>
      <c r="C96" s="7" t="s">
        <v>1468</v>
      </c>
      <c r="D96" s="7" t="s">
        <v>1426</v>
      </c>
      <c r="E96" s="43" t="s">
        <v>1426</v>
      </c>
      <c r="F96" s="126" t="s">
        <v>1427</v>
      </c>
      <c r="G96" s="93" t="s">
        <v>1913</v>
      </c>
      <c r="H96" s="93" t="s">
        <v>2198</v>
      </c>
      <c r="I96" s="18" t="s">
        <v>1428</v>
      </c>
      <c r="J96" s="7" t="s">
        <v>1429</v>
      </c>
      <c r="K96" s="7" t="s">
        <v>1436</v>
      </c>
      <c r="L96" s="7">
        <v>20</v>
      </c>
      <c r="M96" s="7">
        <v>6</v>
      </c>
      <c r="N96" s="7">
        <v>605</v>
      </c>
      <c r="O96" s="176">
        <v>42237.45</v>
      </c>
      <c r="P96" s="7">
        <v>13</v>
      </c>
      <c r="Q96" s="71" t="s">
        <v>1437</v>
      </c>
      <c r="R96" s="71" t="s">
        <v>1438</v>
      </c>
      <c r="S96" s="94">
        <v>45792</v>
      </c>
      <c r="T96" s="49" t="s">
        <v>1980</v>
      </c>
      <c r="U96" s="42" t="s">
        <v>1985</v>
      </c>
    </row>
    <row r="97" spans="1:21" x14ac:dyDescent="0.3">
      <c r="A97" s="7">
        <v>95</v>
      </c>
      <c r="B97" s="7" t="s">
        <v>1425</v>
      </c>
      <c r="C97" s="7" t="s">
        <v>1468</v>
      </c>
      <c r="D97" s="7" t="s">
        <v>1426</v>
      </c>
      <c r="E97" s="43" t="s">
        <v>1426</v>
      </c>
      <c r="F97" s="126" t="s">
        <v>1430</v>
      </c>
      <c r="G97" s="93" t="s">
        <v>1914</v>
      </c>
      <c r="H97" s="93" t="s">
        <v>2199</v>
      </c>
      <c r="I97" s="18" t="s">
        <v>1428</v>
      </c>
      <c r="J97" s="7" t="s">
        <v>1429</v>
      </c>
      <c r="K97" s="7" t="s">
        <v>1436</v>
      </c>
      <c r="L97" s="7">
        <v>16</v>
      </c>
      <c r="M97" s="7">
        <v>7</v>
      </c>
      <c r="N97" s="7">
        <v>445</v>
      </c>
      <c r="O97" s="176">
        <v>31232.13</v>
      </c>
      <c r="P97" s="7">
        <v>12</v>
      </c>
      <c r="Q97" s="71" t="s">
        <v>1439</v>
      </c>
      <c r="R97" s="71" t="s">
        <v>1440</v>
      </c>
      <c r="S97" s="94">
        <v>45792</v>
      </c>
      <c r="T97" s="49" t="s">
        <v>1980</v>
      </c>
      <c r="U97" s="42" t="s">
        <v>1985</v>
      </c>
    </row>
    <row r="98" spans="1:21" x14ac:dyDescent="0.3">
      <c r="A98" s="67">
        <f>COUNT(A3:A97)</f>
        <v>95</v>
      </c>
      <c r="B98" s="67"/>
      <c r="C98" s="67"/>
      <c r="D98" s="67"/>
      <c r="E98" s="109"/>
      <c r="F98" s="68"/>
      <c r="G98" s="67"/>
      <c r="H98" s="67"/>
      <c r="I98" s="67"/>
      <c r="J98" s="67"/>
      <c r="K98" s="67"/>
      <c r="L98" s="67"/>
      <c r="M98" s="67">
        <f>SUM(M3:M97)</f>
        <v>929</v>
      </c>
      <c r="N98" s="67">
        <f>SUM(N3:N97)</f>
        <v>76688</v>
      </c>
      <c r="O98" s="165"/>
      <c r="P98" s="67"/>
      <c r="Q98" s="67"/>
      <c r="R98" s="67"/>
      <c r="S98" s="67"/>
      <c r="T98" s="67"/>
      <c r="U98" s="67"/>
    </row>
  </sheetData>
  <autoFilter ref="A2:V98" xr:uid="{BDFCD418-F3E2-4546-B194-8FEF73B386A1}"/>
  <mergeCells count="1">
    <mergeCell ref="A1:S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현황</vt:lpstr>
      <vt:lpstr>의무관리단지</vt:lpstr>
      <vt:lpstr>비의무관리단지</vt:lpstr>
      <vt:lpstr>임대주택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2025-05-02T04:02:59Z</cp:lastPrinted>
  <dcterms:created xsi:type="dcterms:W3CDTF">2024-12-16T01:32:31Z</dcterms:created>
  <dcterms:modified xsi:type="dcterms:W3CDTF">2026-10-14T05:20:26Z</dcterms:modified>
</cp:coreProperties>
</file>