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50" windowHeight="124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1" l="1"/>
  <c r="D37" i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l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7" i="1"/>
  <c r="F32" i="1" l="1"/>
  <c r="F33" i="1" s="1"/>
  <c r="F34" i="1" s="1"/>
  <c r="F35" i="1" s="1"/>
  <c r="F36" i="1" s="1"/>
</calcChain>
</file>

<file path=xl/sharedStrings.xml><?xml version="1.0" encoding="utf-8"?>
<sst xmlns="http://schemas.openxmlformats.org/spreadsheetml/2006/main" count="75" uniqueCount="57">
  <si>
    <t>(단위:원)</t>
  </si>
  <si>
    <t>수 입 액</t>
  </si>
  <si>
    <t>지 출 액</t>
  </si>
  <si>
    <t>잔 액</t>
  </si>
  <si>
    <t>월별</t>
    <phoneticPr fontId="4" type="noConversion"/>
  </si>
  <si>
    <t>내역</t>
    <phoneticPr fontId="4" type="noConversion"/>
  </si>
  <si>
    <t>수입</t>
    <phoneticPr fontId="4" type="noConversion"/>
  </si>
  <si>
    <t>반환금</t>
    <phoneticPr fontId="4" type="noConversion"/>
  </si>
  <si>
    <t>수용비</t>
    <phoneticPr fontId="4" type="noConversion"/>
  </si>
  <si>
    <t>예금이자</t>
    <phoneticPr fontId="4" type="noConversion"/>
  </si>
  <si>
    <t>법인세</t>
    <phoneticPr fontId="4" type="noConversion"/>
  </si>
  <si>
    <t>상   세</t>
    <phoneticPr fontId="4" type="noConversion"/>
  </si>
  <si>
    <t>예금</t>
    <phoneticPr fontId="4" type="noConversion"/>
  </si>
  <si>
    <t>결산법인세,지방세</t>
    <phoneticPr fontId="4" type="noConversion"/>
  </si>
  <si>
    <t>합      계</t>
    <phoneticPr fontId="4" type="noConversion"/>
  </si>
  <si>
    <t>홍보비</t>
    <phoneticPr fontId="4" type="noConversion"/>
  </si>
  <si>
    <t>공공운영비1</t>
    <phoneticPr fontId="4" type="noConversion"/>
  </si>
  <si>
    <t>공공운영비2</t>
  </si>
  <si>
    <t>프로그램
운영비1</t>
    <phoneticPr fontId="4" type="noConversion"/>
  </si>
  <si>
    <t>강사료</t>
    <phoneticPr fontId="4" type="noConversion"/>
  </si>
  <si>
    <t>2023년 4분기 남양읍주민자치센터 수강료 수입/지출 내역</t>
    <phoneticPr fontId="4" type="noConversion"/>
  </si>
  <si>
    <t>10월
~
12월</t>
    <phoneticPr fontId="4" type="noConversion"/>
  </si>
  <si>
    <t>수강료 수입(10월)</t>
    <phoneticPr fontId="4" type="noConversion"/>
  </si>
  <si>
    <t>수강료 수입(11월)</t>
    <phoneticPr fontId="4" type="noConversion"/>
  </si>
  <si>
    <t>수강료 수입(12월)</t>
    <phoneticPr fontId="4" type="noConversion"/>
  </si>
  <si>
    <t>반환금</t>
    <phoneticPr fontId="4" type="noConversion"/>
  </si>
  <si>
    <t>수강료 환불 19건</t>
    <phoneticPr fontId="4" type="noConversion"/>
  </si>
  <si>
    <t>정산1</t>
    <phoneticPr fontId="4" type="noConversion"/>
  </si>
  <si>
    <t>정산2</t>
  </si>
  <si>
    <t>인건비</t>
    <phoneticPr fontId="4" type="noConversion"/>
  </si>
  <si>
    <t>청소용역비,직원급여,퇴직적립금 등</t>
    <phoneticPr fontId="4" type="noConversion"/>
  </si>
  <si>
    <t>자치센터 경연대회 라인댄스팀 의상구입</t>
    <phoneticPr fontId="4" type="noConversion"/>
  </si>
  <si>
    <t>자생특화축제 자부담 지원</t>
    <phoneticPr fontId="4" type="noConversion"/>
  </si>
  <si>
    <t>음악사용료</t>
    <phoneticPr fontId="4" type="noConversion"/>
  </si>
  <si>
    <t>정수기렌탈료</t>
    <phoneticPr fontId="4" type="noConversion"/>
  </si>
  <si>
    <t>수강료 환불 23건</t>
    <phoneticPr fontId="4" type="noConversion"/>
  </si>
  <si>
    <t>10월 강사료(9명)</t>
    <phoneticPr fontId="4" type="noConversion"/>
  </si>
  <si>
    <t xml:space="preserve">음악사용료 </t>
    <phoneticPr fontId="4" type="noConversion"/>
  </si>
  <si>
    <t>프린터기 토너(칼라)구입 및 프린터기 수리</t>
    <phoneticPr fontId="4" type="noConversion"/>
  </si>
  <si>
    <t>공공운영비</t>
    <phoneticPr fontId="4" type="noConversion"/>
  </si>
  <si>
    <t>11월,12월 강사료(11명)</t>
    <phoneticPr fontId="4" type="noConversion"/>
  </si>
  <si>
    <t>청소용역비,직원급여,퇴직적립금 등 (10월분)</t>
    <phoneticPr fontId="4" type="noConversion"/>
  </si>
  <si>
    <t>청소용역비,직원급여,퇴직적립금 등 (11월,12월)</t>
    <phoneticPr fontId="4" type="noConversion"/>
  </si>
  <si>
    <t>정수기렌탈료 및 지하생수</t>
    <phoneticPr fontId="4" type="noConversion"/>
  </si>
  <si>
    <t>자치센터 사무원 채용 면접심사비</t>
    <phoneticPr fontId="4" type="noConversion"/>
  </si>
  <si>
    <t>프로그램 홍보 현수막</t>
    <phoneticPr fontId="4" type="noConversion"/>
  </si>
  <si>
    <t>프린터기 토너(칼라) 추가구입</t>
    <phoneticPr fontId="4" type="noConversion"/>
  </si>
  <si>
    <t>수강료 환불 2건</t>
    <phoneticPr fontId="4" type="noConversion"/>
  </si>
  <si>
    <t>24년 1분기 수강료 선입금</t>
    <phoneticPr fontId="4" type="noConversion"/>
  </si>
  <si>
    <t>비즈포인트 캐시백 환급</t>
    <phoneticPr fontId="4" type="noConversion"/>
  </si>
  <si>
    <t>24년 1분기 수강료 환불</t>
    <phoneticPr fontId="4" type="noConversion"/>
  </si>
  <si>
    <t>3분기 잔액</t>
    <phoneticPr fontId="4" type="noConversion"/>
  </si>
  <si>
    <t>줌1년 정기 선결제</t>
    <phoneticPr fontId="4" type="noConversion"/>
  </si>
  <si>
    <t>위수탁 운영 수강료 반환</t>
    <phoneticPr fontId="4" type="noConversion"/>
  </si>
  <si>
    <t>위수탁 운영 이자 반환</t>
    <phoneticPr fontId="4" type="noConversion"/>
  </si>
  <si>
    <t>사업비</t>
    <phoneticPr fontId="4" type="noConversion"/>
  </si>
  <si>
    <t>줌1년 정기결제 선결제 취소 환급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</si>
</sst>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Alignment="1">
      <alignment horizontal="left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41" fontId="2" fillId="0" borderId="0" xfId="2" applyFont="1" applyAlignment="1">
      <alignment vertical="center"/>
    </xf>
    <xf numFmtId="41" fontId="2" fillId="0" borderId="0" xfId="3" applyNumberFormat="1" applyFont="1" applyAlignment="1">
      <alignment vertical="center"/>
    </xf>
    <xf numFmtId="176" fontId="5" fillId="3" borderId="4" xfId="3" applyNumberFormat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left" vertical="center"/>
    </xf>
    <xf numFmtId="0" fontId="5" fillId="0" borderId="4" xfId="3" applyFont="1" applyBorder="1" applyAlignment="1">
      <alignment horizontal="left" vertical="center" wrapText="1"/>
    </xf>
    <xf numFmtId="41" fontId="3" fillId="2" borderId="7" xfId="2" applyFont="1" applyFill="1" applyBorder="1" applyAlignment="1">
      <alignment horizontal="center" vertical="center"/>
    </xf>
    <xf numFmtId="41" fontId="3" fillId="2" borderId="8" xfId="2" applyFont="1" applyFill="1" applyBorder="1" applyAlignment="1">
      <alignment vertical="center"/>
    </xf>
    <xf numFmtId="176" fontId="7" fillId="4" borderId="4" xfId="3" applyNumberFormat="1" applyFont="1" applyFill="1" applyBorder="1" applyAlignment="1">
      <alignment horizontal="center" vertical="center"/>
    </xf>
    <xf numFmtId="0" fontId="7" fillId="4" borderId="4" xfId="3" applyFont="1" applyFill="1" applyBorder="1" applyAlignment="1">
      <alignment horizontal="left" vertical="center" wrapText="1"/>
    </xf>
    <xf numFmtId="0" fontId="5" fillId="3" borderId="4" xfId="3" applyFont="1" applyFill="1" applyBorder="1" applyAlignment="1">
      <alignment horizontal="left" vertical="center" wrapText="1"/>
    </xf>
    <xf numFmtId="0" fontId="7" fillId="4" borderId="5" xfId="3" applyFont="1" applyFill="1" applyBorder="1" applyAlignment="1">
      <alignment horizontal="center" vertical="center"/>
    </xf>
    <xf numFmtId="0" fontId="7" fillId="4" borderId="5" xfId="3" applyFont="1" applyFill="1" applyBorder="1" applyAlignment="1">
      <alignment horizontal="left" vertical="center"/>
    </xf>
    <xf numFmtId="0" fontId="7" fillId="4" borderId="4" xfId="3" applyFont="1" applyFill="1" applyBorder="1" applyAlignment="1">
      <alignment horizontal="left" vertical="center"/>
    </xf>
    <xf numFmtId="0" fontId="8" fillId="0" borderId="5" xfId="3" applyFont="1" applyBorder="1" applyAlignment="1">
      <alignment horizontal="center" vertical="center"/>
    </xf>
    <xf numFmtId="41" fontId="8" fillId="0" borderId="9" xfId="2" applyFont="1" applyBorder="1" applyAlignment="1">
      <alignment vertical="center"/>
    </xf>
    <xf numFmtId="41" fontId="8" fillId="3" borderId="4" xfId="2" applyFont="1" applyFill="1" applyBorder="1" applyAlignment="1">
      <alignment horizontal="center" vertical="center"/>
    </xf>
    <xf numFmtId="41" fontId="8" fillId="0" borderId="6" xfId="2" applyFont="1" applyBorder="1" applyAlignment="1">
      <alignment vertical="center"/>
    </xf>
    <xf numFmtId="42" fontId="3" fillId="4" borderId="5" xfId="3" applyNumberFormat="1" applyFont="1" applyFill="1" applyBorder="1" applyAlignment="1">
      <alignment horizontal="center" vertical="center"/>
    </xf>
    <xf numFmtId="41" fontId="3" fillId="4" borderId="4" xfId="2" applyFont="1" applyFill="1" applyBorder="1" applyAlignment="1">
      <alignment vertical="center"/>
    </xf>
    <xf numFmtId="41" fontId="8" fillId="3" borderId="4" xfId="2" applyFont="1" applyFill="1" applyBorder="1" applyAlignment="1">
      <alignment vertical="center"/>
    </xf>
    <xf numFmtId="0" fontId="9" fillId="0" borderId="0" xfId="3" applyFont="1" applyAlignment="1">
      <alignment horizontal="right" vertical="center"/>
    </xf>
    <xf numFmtId="176" fontId="5" fillId="3" borderId="4" xfId="3" applyNumberFormat="1" applyFont="1" applyFill="1" applyBorder="1" applyAlignment="1">
      <alignment horizontal="center" vertical="center" wrapText="1"/>
    </xf>
    <xf numFmtId="41" fontId="8" fillId="3" borderId="13" xfId="2" applyFont="1" applyFill="1" applyBorder="1" applyAlignment="1">
      <alignment horizontal="center" vertical="center"/>
    </xf>
    <xf numFmtId="176" fontId="7" fillId="3" borderId="4" xfId="3" applyNumberFormat="1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left" vertical="center"/>
    </xf>
    <xf numFmtId="0" fontId="7" fillId="3" borderId="4" xfId="3" applyFont="1" applyFill="1" applyBorder="1" applyAlignment="1">
      <alignment horizontal="left" vertical="center" wrapText="1"/>
    </xf>
    <xf numFmtId="41" fontId="3" fillId="3" borderId="4" xfId="2" applyFont="1" applyFill="1" applyBorder="1" applyAlignment="1">
      <alignment vertical="center"/>
    </xf>
    <xf numFmtId="0" fontId="0" fillId="3" borderId="4" xfId="0" applyFill="1" applyBorder="1">
      <alignment vertical="center"/>
    </xf>
    <xf numFmtId="176" fontId="9" fillId="3" borderId="4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176" fontId="7" fillId="3" borderId="16" xfId="3" applyNumberFormat="1" applyFont="1" applyFill="1" applyBorder="1" applyAlignment="1">
      <alignment horizontal="center" vertical="center" wrapText="1"/>
    </xf>
    <xf numFmtId="176" fontId="7" fillId="3" borderId="15" xfId="3" applyNumberFormat="1" applyFont="1" applyFill="1" applyBorder="1" applyAlignment="1">
      <alignment horizontal="center" vertical="center" wrapText="1"/>
    </xf>
    <xf numFmtId="176" fontId="7" fillId="3" borderId="14" xfId="3" applyNumberFormat="1" applyFont="1" applyFill="1" applyBorder="1" applyAlignment="1">
      <alignment horizontal="center" vertical="center" wrapText="1"/>
    </xf>
    <xf numFmtId="0" fontId="7" fillId="0" borderId="4" xfId="3" applyFont="1" applyBorder="1" applyAlignment="1">
      <alignment horizontal="left" vertical="center" wrapText="1"/>
    </xf>
    <xf numFmtId="0" fontId="7" fillId="3" borderId="4" xfId="3" applyFont="1" applyFill="1" applyBorder="1" applyAlignment="1">
      <alignment horizontal="left" vertical="center"/>
    </xf>
  </cellXfs>
  <cellStyles count="4">
    <cellStyle name="쉼표 [0] 2" xfId="2"/>
    <cellStyle name="표준" xfId="0" builtinId="0"/>
    <cellStyle name="표준 2" xfId="1"/>
    <cellStyle name="표준_2010주민자치위원회_수입지출내역-수강료(저장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25" zoomScale="85" zoomScaleNormal="85" workbookViewId="0">
      <selection activeCell="E48" sqref="E48"/>
    </sheetView>
  </sheetViews>
  <sheetFormatPr defaultRowHeight="16.5" x14ac:dyDescent="0.3"/>
  <cols>
    <col min="1" max="1" width="7.375" customWidth="1"/>
    <col min="2" max="2" width="10.5" customWidth="1"/>
    <col min="3" max="3" width="46.25" customWidth="1"/>
    <col min="4" max="4" width="17" bestFit="1" customWidth="1"/>
    <col min="5" max="5" width="16.75" customWidth="1"/>
    <col min="6" max="6" width="16.625" bestFit="1" customWidth="1"/>
    <col min="8" max="8" width="9.5" bestFit="1" customWidth="1"/>
    <col min="9" max="9" width="10.75" bestFit="1" customWidth="1"/>
    <col min="13" max="13" width="9.625" bestFit="1" customWidth="1"/>
  </cols>
  <sheetData>
    <row r="1" spans="1:6" ht="36" customHeight="1" x14ac:dyDescent="0.3">
      <c r="A1" s="35" t="s">
        <v>20</v>
      </c>
      <c r="B1" s="35"/>
      <c r="C1" s="35"/>
      <c r="D1" s="35"/>
      <c r="E1" s="35"/>
      <c r="F1" s="35"/>
    </row>
    <row r="2" spans="1:6" ht="16.5" customHeight="1" thickBot="1" x14ac:dyDescent="0.35">
      <c r="A2" s="1"/>
      <c r="B2" s="1"/>
      <c r="C2" s="2"/>
      <c r="D2" s="1"/>
      <c r="E2" s="1"/>
      <c r="F2" s="26" t="s">
        <v>0</v>
      </c>
    </row>
    <row r="3" spans="1:6" ht="35.1" customHeight="1" thickBot="1" x14ac:dyDescent="0.35">
      <c r="A3" s="3" t="s">
        <v>4</v>
      </c>
      <c r="B3" s="4" t="s">
        <v>5</v>
      </c>
      <c r="C3" s="4" t="s">
        <v>11</v>
      </c>
      <c r="D3" s="4" t="s">
        <v>1</v>
      </c>
      <c r="E3" s="4" t="s">
        <v>2</v>
      </c>
      <c r="F3" s="5" t="s">
        <v>3</v>
      </c>
    </row>
    <row r="4" spans="1:6" ht="35.1" customHeight="1" x14ac:dyDescent="0.3">
      <c r="A4" s="39" t="s">
        <v>21</v>
      </c>
      <c r="B4" s="16"/>
      <c r="C4" s="17" t="s">
        <v>51</v>
      </c>
      <c r="D4" s="23">
        <v>65563206</v>
      </c>
      <c r="E4" s="19"/>
      <c r="F4" s="20">
        <v>65563206</v>
      </c>
    </row>
    <row r="5" spans="1:6" ht="35.1" customHeight="1" x14ac:dyDescent="0.3">
      <c r="A5" s="40"/>
      <c r="B5" s="13" t="s">
        <v>6</v>
      </c>
      <c r="C5" s="18" t="s">
        <v>22</v>
      </c>
      <c r="D5" s="24">
        <v>2497500</v>
      </c>
      <c r="E5" s="21"/>
      <c r="F5" s="22">
        <f>F4+D5-E5</f>
        <v>68060706</v>
      </c>
    </row>
    <row r="6" spans="1:6" ht="35.1" customHeight="1" x14ac:dyDescent="0.3">
      <c r="A6" s="40"/>
      <c r="B6" s="13" t="s">
        <v>6</v>
      </c>
      <c r="C6" s="18" t="s">
        <v>56</v>
      </c>
      <c r="D6" s="24">
        <v>222377</v>
      </c>
      <c r="E6" s="21"/>
      <c r="F6" s="22">
        <f t="shared" ref="F6:F36" si="0">F5+D6-E6</f>
        <v>68283083</v>
      </c>
    </row>
    <row r="7" spans="1:6" ht="35.1" customHeight="1" x14ac:dyDescent="0.3">
      <c r="A7" s="40"/>
      <c r="B7" s="29" t="s">
        <v>25</v>
      </c>
      <c r="C7" s="43" t="s">
        <v>26</v>
      </c>
      <c r="D7" s="25"/>
      <c r="E7" s="21">
        <v>1095000</v>
      </c>
      <c r="F7" s="22">
        <f t="shared" si="0"/>
        <v>67188083</v>
      </c>
    </row>
    <row r="8" spans="1:6" ht="35.1" customHeight="1" x14ac:dyDescent="0.3">
      <c r="A8" s="40"/>
      <c r="B8" s="29" t="s">
        <v>27</v>
      </c>
      <c r="C8" s="30" t="s">
        <v>53</v>
      </c>
      <c r="D8" s="25"/>
      <c r="E8" s="21">
        <v>24164040</v>
      </c>
      <c r="F8" s="22">
        <f t="shared" si="0"/>
        <v>43024043</v>
      </c>
    </row>
    <row r="9" spans="1:6" ht="35.1" customHeight="1" x14ac:dyDescent="0.3">
      <c r="A9" s="40"/>
      <c r="B9" s="29" t="s">
        <v>28</v>
      </c>
      <c r="C9" s="30" t="s">
        <v>54</v>
      </c>
      <c r="D9" s="25"/>
      <c r="E9" s="21">
        <v>64770</v>
      </c>
      <c r="F9" s="22">
        <f t="shared" si="0"/>
        <v>42959273</v>
      </c>
    </row>
    <row r="10" spans="1:6" ht="35.1" customHeight="1" x14ac:dyDescent="0.3">
      <c r="A10" s="40"/>
      <c r="B10" s="34" t="s">
        <v>16</v>
      </c>
      <c r="C10" s="9" t="s">
        <v>31</v>
      </c>
      <c r="D10" s="25"/>
      <c r="E10" s="21">
        <v>1428000</v>
      </c>
      <c r="F10" s="22">
        <f t="shared" si="0"/>
        <v>41531273</v>
      </c>
    </row>
    <row r="11" spans="1:6" ht="35.1" customHeight="1" x14ac:dyDescent="0.3">
      <c r="A11" s="40"/>
      <c r="B11" s="34" t="s">
        <v>17</v>
      </c>
      <c r="C11" s="9" t="s">
        <v>52</v>
      </c>
      <c r="D11" s="25"/>
      <c r="E11" s="21">
        <v>229014</v>
      </c>
      <c r="F11" s="22">
        <f t="shared" si="0"/>
        <v>41302259</v>
      </c>
    </row>
    <row r="12" spans="1:6" ht="35.1" customHeight="1" x14ac:dyDescent="0.3">
      <c r="A12" s="40"/>
      <c r="B12" s="34" t="s">
        <v>55</v>
      </c>
      <c r="C12" s="9" t="s">
        <v>32</v>
      </c>
      <c r="D12" s="25"/>
      <c r="E12" s="21">
        <v>1000000</v>
      </c>
      <c r="F12" s="22">
        <f t="shared" si="0"/>
        <v>40302259</v>
      </c>
    </row>
    <row r="13" spans="1:6" ht="35.1" customHeight="1" x14ac:dyDescent="0.3">
      <c r="A13" s="40"/>
      <c r="B13" s="27" t="s">
        <v>18</v>
      </c>
      <c r="C13" s="9" t="s">
        <v>33</v>
      </c>
      <c r="D13" s="25"/>
      <c r="E13" s="21">
        <v>6990</v>
      </c>
      <c r="F13" s="22">
        <f t="shared" si="0"/>
        <v>40295269</v>
      </c>
    </row>
    <row r="14" spans="1:6" ht="35.1" customHeight="1" x14ac:dyDescent="0.3">
      <c r="A14" s="40"/>
      <c r="B14" s="8" t="s">
        <v>8</v>
      </c>
      <c r="C14" s="9" t="s">
        <v>34</v>
      </c>
      <c r="D14" s="25"/>
      <c r="E14" s="21">
        <v>29900</v>
      </c>
      <c r="F14" s="22">
        <f t="shared" si="0"/>
        <v>40265369</v>
      </c>
    </row>
    <row r="15" spans="1:6" ht="35.1" customHeight="1" x14ac:dyDescent="0.3">
      <c r="A15" s="40"/>
      <c r="B15" s="8" t="s">
        <v>29</v>
      </c>
      <c r="C15" s="9" t="s">
        <v>30</v>
      </c>
      <c r="D15" s="25"/>
      <c r="E15" s="21">
        <v>1777810</v>
      </c>
      <c r="F15" s="22">
        <f t="shared" si="0"/>
        <v>38487559</v>
      </c>
    </row>
    <row r="16" spans="1:6" ht="35.1" customHeight="1" x14ac:dyDescent="0.3">
      <c r="A16" s="40"/>
      <c r="B16" s="13" t="s">
        <v>6</v>
      </c>
      <c r="C16" s="14" t="s">
        <v>23</v>
      </c>
      <c r="D16" s="24">
        <v>686250</v>
      </c>
      <c r="E16" s="21"/>
      <c r="F16" s="22">
        <f t="shared" si="0"/>
        <v>39173809</v>
      </c>
    </row>
    <row r="17" spans="1:6" ht="35.1" customHeight="1" x14ac:dyDescent="0.3">
      <c r="A17" s="40"/>
      <c r="B17" s="29" t="s">
        <v>7</v>
      </c>
      <c r="C17" s="42" t="s">
        <v>35</v>
      </c>
      <c r="D17" s="25"/>
      <c r="E17" s="21">
        <v>1055000</v>
      </c>
      <c r="F17" s="22">
        <f t="shared" si="0"/>
        <v>38118809</v>
      </c>
    </row>
    <row r="18" spans="1:6" ht="35.1" customHeight="1" x14ac:dyDescent="0.3">
      <c r="A18" s="40"/>
      <c r="B18" s="8" t="s">
        <v>19</v>
      </c>
      <c r="C18" s="10" t="s">
        <v>36</v>
      </c>
      <c r="D18" s="25"/>
      <c r="E18" s="21">
        <v>4692500</v>
      </c>
      <c r="F18" s="22">
        <f t="shared" si="0"/>
        <v>33426309</v>
      </c>
    </row>
    <row r="19" spans="1:6" ht="35.1" customHeight="1" x14ac:dyDescent="0.3">
      <c r="A19" s="40"/>
      <c r="B19" s="27" t="s">
        <v>18</v>
      </c>
      <c r="C19" s="10" t="s">
        <v>37</v>
      </c>
      <c r="D19" s="25"/>
      <c r="E19" s="21">
        <v>6990</v>
      </c>
      <c r="F19" s="22">
        <f t="shared" si="0"/>
        <v>33419319</v>
      </c>
    </row>
    <row r="20" spans="1:6" ht="35.1" customHeight="1" x14ac:dyDescent="0.3">
      <c r="A20" s="40"/>
      <c r="B20" s="8" t="s">
        <v>39</v>
      </c>
      <c r="C20" s="9" t="s">
        <v>38</v>
      </c>
      <c r="D20" s="25"/>
      <c r="E20" s="21">
        <v>207000</v>
      </c>
      <c r="F20" s="22">
        <f t="shared" si="0"/>
        <v>33212319</v>
      </c>
    </row>
    <row r="21" spans="1:6" ht="35.1" customHeight="1" x14ac:dyDescent="0.3">
      <c r="A21" s="40"/>
      <c r="B21" s="8" t="s">
        <v>8</v>
      </c>
      <c r="C21" s="15" t="s">
        <v>34</v>
      </c>
      <c r="D21" s="25"/>
      <c r="E21" s="21">
        <v>29900</v>
      </c>
      <c r="F21" s="22">
        <f t="shared" si="0"/>
        <v>33182419</v>
      </c>
    </row>
    <row r="22" spans="1:6" ht="35.1" customHeight="1" x14ac:dyDescent="0.3">
      <c r="A22" s="40"/>
      <c r="B22" s="8" t="s">
        <v>29</v>
      </c>
      <c r="C22" s="9" t="s">
        <v>41</v>
      </c>
      <c r="D22" s="25"/>
      <c r="E22" s="21">
        <v>1837810</v>
      </c>
      <c r="F22" s="22">
        <f t="shared" si="0"/>
        <v>31344609</v>
      </c>
    </row>
    <row r="23" spans="1:6" ht="35.1" customHeight="1" x14ac:dyDescent="0.3">
      <c r="A23" s="40"/>
      <c r="B23" s="13" t="s">
        <v>6</v>
      </c>
      <c r="C23" s="14" t="s">
        <v>24</v>
      </c>
      <c r="D23" s="24">
        <v>180000</v>
      </c>
      <c r="E23" s="21"/>
      <c r="F23" s="22">
        <f t="shared" si="0"/>
        <v>31524609</v>
      </c>
    </row>
    <row r="24" spans="1:6" ht="35.1" customHeight="1" x14ac:dyDescent="0.3">
      <c r="A24" s="40"/>
      <c r="B24" s="13" t="s">
        <v>6</v>
      </c>
      <c r="C24" s="14" t="s">
        <v>48</v>
      </c>
      <c r="D24" s="24">
        <v>20055000</v>
      </c>
      <c r="E24" s="28"/>
      <c r="F24" s="22">
        <f t="shared" si="0"/>
        <v>51579609</v>
      </c>
    </row>
    <row r="25" spans="1:6" ht="35.1" customHeight="1" x14ac:dyDescent="0.3">
      <c r="A25" s="40"/>
      <c r="B25" s="13" t="s">
        <v>6</v>
      </c>
      <c r="C25" s="14" t="s">
        <v>49</v>
      </c>
      <c r="D25" s="24">
        <v>16200</v>
      </c>
      <c r="E25" s="28"/>
      <c r="F25" s="22">
        <f t="shared" si="0"/>
        <v>51595809</v>
      </c>
    </row>
    <row r="26" spans="1:6" ht="35.1" customHeight="1" x14ac:dyDescent="0.3">
      <c r="A26" s="40"/>
      <c r="B26" s="29" t="s">
        <v>7</v>
      </c>
      <c r="C26" s="31" t="s">
        <v>47</v>
      </c>
      <c r="D26" s="32"/>
      <c r="E26" s="28">
        <v>60000</v>
      </c>
      <c r="F26" s="22">
        <f t="shared" si="0"/>
        <v>51535809</v>
      </c>
    </row>
    <row r="27" spans="1:6" ht="35.1" customHeight="1" x14ac:dyDescent="0.3">
      <c r="A27" s="40"/>
      <c r="B27" s="29" t="s">
        <v>7</v>
      </c>
      <c r="C27" s="31" t="s">
        <v>50</v>
      </c>
      <c r="D27" s="32"/>
      <c r="E27" s="28">
        <v>355000</v>
      </c>
      <c r="F27" s="22">
        <f t="shared" si="0"/>
        <v>51180809</v>
      </c>
    </row>
    <row r="28" spans="1:6" ht="35.1" customHeight="1" x14ac:dyDescent="0.3">
      <c r="A28" s="40"/>
      <c r="B28" s="27" t="s">
        <v>18</v>
      </c>
      <c r="C28" s="15" t="s">
        <v>37</v>
      </c>
      <c r="D28" s="25"/>
      <c r="E28" s="28">
        <v>6990</v>
      </c>
      <c r="F28" s="22">
        <f t="shared" si="0"/>
        <v>51173819</v>
      </c>
    </row>
    <row r="29" spans="1:6" ht="35.1" customHeight="1" x14ac:dyDescent="0.3">
      <c r="A29" s="40"/>
      <c r="B29" s="27" t="s">
        <v>15</v>
      </c>
      <c r="C29" s="15" t="s">
        <v>45</v>
      </c>
      <c r="D29" s="25"/>
      <c r="E29" s="28">
        <v>275000</v>
      </c>
      <c r="F29" s="22">
        <f t="shared" si="0"/>
        <v>50898819</v>
      </c>
    </row>
    <row r="30" spans="1:6" ht="35.1" customHeight="1" x14ac:dyDescent="0.3">
      <c r="A30" s="40"/>
      <c r="B30" s="8" t="s">
        <v>19</v>
      </c>
      <c r="C30" s="15" t="s">
        <v>40</v>
      </c>
      <c r="D30" s="25"/>
      <c r="E30" s="28">
        <v>11957500</v>
      </c>
      <c r="F30" s="22">
        <f t="shared" si="0"/>
        <v>38941319</v>
      </c>
    </row>
    <row r="31" spans="1:6" ht="35.1" customHeight="1" x14ac:dyDescent="0.3">
      <c r="A31" s="40"/>
      <c r="B31" s="8" t="s">
        <v>29</v>
      </c>
      <c r="C31" s="30" t="s">
        <v>42</v>
      </c>
      <c r="D31" s="33"/>
      <c r="E31" s="28">
        <v>3585620</v>
      </c>
      <c r="F31" s="22">
        <f t="shared" si="0"/>
        <v>35355699</v>
      </c>
    </row>
    <row r="32" spans="1:6" ht="35.1" customHeight="1" x14ac:dyDescent="0.3">
      <c r="A32" s="40"/>
      <c r="B32" s="34" t="s">
        <v>16</v>
      </c>
      <c r="C32" s="30" t="s">
        <v>44</v>
      </c>
      <c r="D32" s="33"/>
      <c r="E32" s="28">
        <v>100000</v>
      </c>
      <c r="F32" s="22">
        <f t="shared" si="0"/>
        <v>35255699</v>
      </c>
    </row>
    <row r="33" spans="1:6" ht="35.1" customHeight="1" x14ac:dyDescent="0.3">
      <c r="A33" s="40"/>
      <c r="B33" s="34" t="s">
        <v>17</v>
      </c>
      <c r="C33" s="30" t="s">
        <v>46</v>
      </c>
      <c r="D33" s="33"/>
      <c r="E33" s="28">
        <v>190000</v>
      </c>
      <c r="F33" s="22">
        <f t="shared" si="0"/>
        <v>35065699</v>
      </c>
    </row>
    <row r="34" spans="1:6" ht="35.1" customHeight="1" x14ac:dyDescent="0.3">
      <c r="A34" s="40"/>
      <c r="B34" s="8" t="s">
        <v>8</v>
      </c>
      <c r="C34" s="15" t="s">
        <v>43</v>
      </c>
      <c r="D34" s="33"/>
      <c r="E34" s="28">
        <v>161900</v>
      </c>
      <c r="F34" s="22">
        <f t="shared" si="0"/>
        <v>34903799</v>
      </c>
    </row>
    <row r="35" spans="1:6" ht="35.1" customHeight="1" x14ac:dyDescent="0.3">
      <c r="A35" s="40"/>
      <c r="B35" s="8" t="s">
        <v>12</v>
      </c>
      <c r="C35" s="15" t="s">
        <v>9</v>
      </c>
      <c r="D35" s="25">
        <v>32341</v>
      </c>
      <c r="E35" s="21"/>
      <c r="F35" s="22">
        <f t="shared" si="0"/>
        <v>34936140</v>
      </c>
    </row>
    <row r="36" spans="1:6" ht="35.1" customHeight="1" x14ac:dyDescent="0.3">
      <c r="A36" s="41"/>
      <c r="B36" s="8" t="s">
        <v>10</v>
      </c>
      <c r="C36" s="15" t="s">
        <v>13</v>
      </c>
      <c r="D36" s="25"/>
      <c r="E36" s="21">
        <v>4970</v>
      </c>
      <c r="F36" s="22">
        <f t="shared" si="0"/>
        <v>34931170</v>
      </c>
    </row>
    <row r="37" spans="1:6" ht="35.1" customHeight="1" thickBot="1" x14ac:dyDescent="0.35">
      <c r="A37" s="36" t="s">
        <v>14</v>
      </c>
      <c r="B37" s="37"/>
      <c r="C37" s="38"/>
      <c r="D37" s="11">
        <f>SUM(D4:D36)</f>
        <v>89252874</v>
      </c>
      <c r="E37" s="11">
        <f>SUM(E4:E36)</f>
        <v>54321704</v>
      </c>
      <c r="F37" s="12">
        <f>D37-E37</f>
        <v>34931170</v>
      </c>
    </row>
    <row r="38" spans="1:6" x14ac:dyDescent="0.3">
      <c r="A38" s="1"/>
      <c r="B38" s="1"/>
      <c r="C38" s="2"/>
      <c r="D38" s="1"/>
      <c r="E38" s="1"/>
      <c r="F38" s="6"/>
    </row>
    <row r="39" spans="1:6" x14ac:dyDescent="0.3">
      <c r="A39" s="1"/>
      <c r="B39" s="1"/>
      <c r="C39" s="2"/>
      <c r="D39" s="1"/>
      <c r="E39" s="1"/>
      <c r="F39" s="1"/>
    </row>
    <row r="40" spans="1:6" x14ac:dyDescent="0.3">
      <c r="A40" s="1"/>
      <c r="B40" s="1"/>
      <c r="C40" s="2"/>
      <c r="D40" s="1"/>
      <c r="E40" s="1"/>
      <c r="F40" s="7"/>
    </row>
    <row r="41" spans="1:6" x14ac:dyDescent="0.3">
      <c r="A41" s="1"/>
      <c r="B41" s="1"/>
      <c r="C41" s="2"/>
      <c r="D41" s="1"/>
      <c r="E41" s="1"/>
      <c r="F41" s="1"/>
    </row>
    <row r="42" spans="1:6" x14ac:dyDescent="0.3">
      <c r="A42" s="1"/>
      <c r="B42" s="1"/>
      <c r="C42" s="2"/>
      <c r="D42" s="1"/>
      <c r="E42" s="1"/>
      <c r="F42" s="1"/>
    </row>
    <row r="43" spans="1:6" x14ac:dyDescent="0.3">
      <c r="A43" s="1"/>
      <c r="B43" s="1"/>
      <c r="C43" s="2"/>
      <c r="D43" s="1"/>
      <c r="E43" s="1"/>
      <c r="F43" s="1"/>
    </row>
  </sheetData>
  <mergeCells count="3">
    <mergeCell ref="A1:F1"/>
    <mergeCell ref="A37:C37"/>
    <mergeCell ref="A4:A36"/>
  </mergeCells>
  <phoneticPr fontId="4" type="noConversion"/>
  <printOptions horizontalCentered="1"/>
  <pageMargins left="0.39370078740157483" right="0.39370078740157483" top="0.59055118110236227" bottom="0.39370078740157483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채영시스템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111121</dc:creator>
  <cp:lastModifiedBy>user</cp:lastModifiedBy>
  <cp:lastPrinted>2022-05-12T05:12:59Z</cp:lastPrinted>
  <dcterms:created xsi:type="dcterms:W3CDTF">2014-01-13T06:24:41Z</dcterms:created>
  <dcterms:modified xsi:type="dcterms:W3CDTF">2024-01-17T01:20:06Z</dcterms:modified>
</cp:coreProperties>
</file>