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5. 공동주택 경비실 에어컨 설치 비용 지원사업\2026년\5. 대상단지 선정\추가\"/>
    </mc:Choice>
  </mc:AlternateContent>
  <xr:revisionPtr revIDLastSave="0" documentId="13_ncr:1_{031036CC-7038-4306-B416-2C03F8B2F662}" xr6:coauthVersionLast="36" xr6:coauthVersionMax="36" xr10:uidLastSave="{00000000-0000-0000-0000-000000000000}"/>
  <bookViews>
    <workbookView xWindow="0" yWindow="0" windowWidth="28800" windowHeight="12180" xr2:uid="{A4227526-9BD3-4EC4-A4E1-665AB80E463A}"/>
  </bookViews>
  <sheets>
    <sheet name="2025년 현황" sheetId="1" r:id="rId1"/>
  </sheets>
  <definedNames>
    <definedName name="_xlnm._FilterDatabase" localSheetId="0" hidden="1">'2025년 현황'!$A$4:$K$6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7" i="1" l="1"/>
  <c r="K8" i="1"/>
  <c r="K9" i="1"/>
  <c r="K10" i="1"/>
  <c r="H8" i="1"/>
  <c r="H9" i="1"/>
  <c r="H10" i="1"/>
  <c r="H7" i="1"/>
  <c r="K6" i="1" l="1"/>
  <c r="K5" i="1"/>
  <c r="K4" i="1" s="1"/>
  <c r="H6" i="1" l="1"/>
  <c r="H5" i="1"/>
  <c r="I4" i="1" l="1"/>
  <c r="J4" i="1" l="1"/>
  <c r="H4" i="1" l="1"/>
</calcChain>
</file>

<file path=xl/sharedStrings.xml><?xml version="1.0" encoding="utf-8"?>
<sst xmlns="http://schemas.openxmlformats.org/spreadsheetml/2006/main" count="44" uniqueCount="33">
  <si>
    <t>단지현황</t>
    <phoneticPr fontId="3" type="noConversion"/>
  </si>
  <si>
    <t>선정</t>
    <phoneticPr fontId="3" type="noConversion"/>
  </si>
  <si>
    <t>단지명</t>
    <phoneticPr fontId="3" type="noConversion"/>
  </si>
  <si>
    <t>도로명주소</t>
    <phoneticPr fontId="3" type="noConversion"/>
  </si>
  <si>
    <t>계</t>
    <phoneticPr fontId="3" type="noConversion"/>
  </si>
  <si>
    <t>보조금</t>
    <phoneticPr fontId="3" type="noConversion"/>
  </si>
  <si>
    <t>자부담</t>
    <phoneticPr fontId="3" type="noConversion"/>
  </si>
  <si>
    <t>선금 신청가능 금액
(보조금의 80%)</t>
    <phoneticPr fontId="3" type="noConversion"/>
  </si>
  <si>
    <t>사용승인</t>
  </si>
  <si>
    <t>세대수</t>
  </si>
  <si>
    <t>총사업비(조정금액)</t>
    <phoneticPr fontId="3" type="noConversion"/>
  </si>
  <si>
    <t>소재지</t>
    <phoneticPr fontId="3" type="noConversion"/>
  </si>
  <si>
    <t>봉담읍</t>
    <phoneticPr fontId="3" type="noConversion"/>
  </si>
  <si>
    <t>구분</t>
    <phoneticPr fontId="3" type="noConversion"/>
  </si>
  <si>
    <t>노후교체</t>
    <phoneticPr fontId="3" type="noConversion"/>
  </si>
  <si>
    <t>숲속마을모아미래도1단지</t>
    <phoneticPr fontId="3" type="noConversion"/>
  </si>
  <si>
    <t>봉담신창비바패밀리2단지</t>
    <phoneticPr fontId="3" type="noConversion"/>
  </si>
  <si>
    <t>경기도 화성시 동탄구 동탄숲속로 96</t>
    <phoneticPr fontId="3" type="noConversion"/>
  </si>
  <si>
    <t>경기도 화성시 효행구 봉담읍 수영로82번길 4</t>
    <phoneticPr fontId="3" type="noConversion"/>
  </si>
  <si>
    <t>능동</t>
    <phoneticPr fontId="3" type="noConversion"/>
  </si>
  <si>
    <t>2026년 공동주택 경비실 에어컨 설치 지원사업(2차) 대상단지 선정 현황</t>
    <phoneticPr fontId="3" type="noConversion"/>
  </si>
  <si>
    <t>행림마을삼성래미안1차</t>
    <phoneticPr fontId="3" type="noConversion"/>
  </si>
  <si>
    <t>봉담한신</t>
    <phoneticPr fontId="3" type="noConversion"/>
  </si>
  <si>
    <t>병점성호</t>
    <phoneticPr fontId="3" type="noConversion"/>
  </si>
  <si>
    <t>봉담한신더휴에듀파크</t>
    <phoneticPr fontId="3" type="noConversion"/>
  </si>
  <si>
    <t>경기도 화성시 동탄지성로 333</t>
    <phoneticPr fontId="3" type="noConversion"/>
  </si>
  <si>
    <t>경기도 화성시 효행구 봉담읍 샘마을길 24</t>
    <phoneticPr fontId="3" type="noConversion"/>
  </si>
  <si>
    <t>경기도 화성시 병점구 10용사로 221</t>
    <phoneticPr fontId="3" type="noConversion"/>
  </si>
  <si>
    <t>경기도 화성시 효행구 봉담읍 와우로 18</t>
    <phoneticPr fontId="3" type="noConversion"/>
  </si>
  <si>
    <t>기산동</t>
    <phoneticPr fontId="3" type="noConversion"/>
  </si>
  <si>
    <t>병점동</t>
    <phoneticPr fontId="3" type="noConversion"/>
  </si>
  <si>
    <t>노후교체 및 신규설치</t>
    <phoneticPr fontId="3" type="noConversion"/>
  </si>
  <si>
    <t>예비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</si>
</sst>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41" fontId="2" fillId="0" borderId="5" xfId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3" fontId="7" fillId="0" borderId="5" xfId="0" applyNumberFormat="1" applyFont="1" applyFill="1" applyBorder="1" applyAlignment="1">
      <alignment horizontal="right" vertical="center"/>
    </xf>
    <xf numFmtId="0" fontId="0" fillId="5" borderId="5" xfId="0" applyFont="1" applyFill="1" applyBorder="1" applyAlignment="1">
      <alignment horizontal="left" vertical="center"/>
    </xf>
    <xf numFmtId="14" fontId="2" fillId="5" borderId="5" xfId="0" applyNumberFormat="1" applyFont="1" applyFill="1" applyBorder="1" applyAlignment="1">
      <alignment horizontal="center" vertical="center"/>
    </xf>
    <xf numFmtId="176" fontId="0" fillId="5" borderId="5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/>
    </xf>
    <xf numFmtId="41" fontId="2" fillId="0" borderId="5" xfId="1" applyFont="1" applyFill="1" applyBorder="1" applyAlignment="1">
      <alignment horizontal="right" vertical="center"/>
    </xf>
    <xf numFmtId="0" fontId="5" fillId="0" borderId="5" xfId="0" applyFont="1" applyBorder="1">
      <alignment vertical="center"/>
    </xf>
    <xf numFmtId="41" fontId="0" fillId="0" borderId="5" xfId="0" applyNumberFormat="1" applyFont="1" applyBorder="1">
      <alignment vertical="center"/>
    </xf>
    <xf numFmtId="41" fontId="0" fillId="0" borderId="5" xfId="0" applyNumberFormat="1" applyBorder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8" fillId="6" borderId="5" xfId="0" applyFont="1" applyFill="1" applyBorder="1" applyAlignment="1">
      <alignment horizontal="left" vertical="center"/>
    </xf>
    <xf numFmtId="0" fontId="0" fillId="6" borderId="5" xfId="0" applyFont="1" applyFill="1" applyBorder="1" applyAlignment="1">
      <alignment horizontal="left" vertical="center"/>
    </xf>
    <xf numFmtId="0" fontId="0" fillId="6" borderId="5" xfId="0" applyFont="1" applyFill="1" applyBorder="1" applyAlignment="1">
      <alignment horizontal="center" vertical="center"/>
    </xf>
    <xf numFmtId="14" fontId="0" fillId="6" borderId="5" xfId="0" applyNumberFormat="1" applyFont="1" applyFill="1" applyBorder="1" applyAlignment="1">
      <alignment horizontal="center" vertical="center"/>
    </xf>
    <xf numFmtId="176" fontId="0" fillId="6" borderId="5" xfId="0" applyNumberFormat="1" applyFont="1" applyFill="1" applyBorder="1" applyAlignment="1">
      <alignment horizontal="center" vertical="center"/>
    </xf>
    <xf numFmtId="41" fontId="2" fillId="6" borderId="5" xfId="0" applyNumberFormat="1" applyFont="1" applyFill="1" applyBorder="1" applyAlignment="1">
      <alignment horizontal="center" vertical="center"/>
    </xf>
    <xf numFmtId="41" fontId="0" fillId="6" borderId="5" xfId="0" applyNumberFormat="1" applyFill="1" applyBorder="1">
      <alignment vertical="center"/>
    </xf>
    <xf numFmtId="41" fontId="2" fillId="6" borderId="5" xfId="1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left" vertical="center"/>
    </xf>
    <xf numFmtId="0" fontId="2" fillId="6" borderId="5" xfId="0" applyFont="1" applyFill="1" applyBorder="1" applyAlignment="1">
      <alignment horizontal="left" vertical="center"/>
    </xf>
    <xf numFmtId="14" fontId="2" fillId="6" borderId="5" xfId="0" applyNumberFormat="1" applyFont="1" applyFill="1" applyBorder="1" applyAlignment="1">
      <alignment horizontal="center" vertical="center"/>
    </xf>
    <xf numFmtId="176" fontId="2" fillId="6" borderId="5" xfId="0" applyNumberFormat="1" applyFont="1" applyFill="1" applyBorder="1" applyAlignment="1">
      <alignment horizontal="center" vertical="center"/>
    </xf>
  </cellXfs>
  <cellStyles count="4">
    <cellStyle name="쉼표 [0]" xfId="1" builtinId="6"/>
    <cellStyle name="쉼표 [0] 6" xfId="3" xr:uid="{6E86CF6E-B032-4064-B149-22993F1B2B1D}"/>
    <cellStyle name="표준" xfId="0" builtinId="0"/>
    <cellStyle name="표준 13 3" xfId="2" xr:uid="{DC6B885B-42E3-4ECC-9549-3D691E0C2A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1076C9-D2C8-426A-AC02-680090803F12}">
  <sheetPr>
    <tabColor theme="9" tint="0.79998168889431442"/>
  </sheetPr>
  <dimension ref="A1:K10"/>
  <sheetViews>
    <sheetView tabSelected="1" zoomScaleNormal="100" workbookViewId="0">
      <selection sqref="A1:K1"/>
    </sheetView>
  </sheetViews>
  <sheetFormatPr defaultRowHeight="18" customHeight="1" x14ac:dyDescent="0.3"/>
  <cols>
    <col min="1" max="1" width="5.5" style="2" bestFit="1" customWidth="1"/>
    <col min="2" max="2" width="20.625" style="2" bestFit="1" customWidth="1"/>
    <col min="3" max="3" width="39.875" style="1" customWidth="1"/>
    <col min="4" max="4" width="37.25" style="2" customWidth="1"/>
    <col min="5" max="5" width="8.875" style="2" customWidth="1"/>
    <col min="6" max="6" width="11.25" style="2" customWidth="1"/>
    <col min="7" max="7" width="8.875" style="2" customWidth="1"/>
    <col min="8" max="11" width="19.5" style="2" customWidth="1"/>
    <col min="12" max="16384" width="9" style="2"/>
  </cols>
  <sheetData>
    <row r="1" spans="1:11" ht="31.5" customHeight="1" x14ac:dyDescent="0.3">
      <c r="A1" s="29" t="s">
        <v>20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ht="18" customHeight="1" x14ac:dyDescent="0.3">
      <c r="A2" s="30" t="s">
        <v>1</v>
      </c>
      <c r="B2" s="30" t="s">
        <v>13</v>
      </c>
      <c r="C2" s="20" t="s">
        <v>0</v>
      </c>
      <c r="D2" s="21"/>
      <c r="E2" s="21"/>
      <c r="F2" s="10"/>
      <c r="G2" s="10"/>
      <c r="H2" s="24" t="s">
        <v>10</v>
      </c>
      <c r="I2" s="25"/>
      <c r="J2" s="25"/>
      <c r="K2" s="22" t="s">
        <v>7</v>
      </c>
    </row>
    <row r="3" spans="1:11" ht="18" customHeight="1" x14ac:dyDescent="0.3">
      <c r="A3" s="31"/>
      <c r="B3" s="31"/>
      <c r="C3" s="4" t="s">
        <v>2</v>
      </c>
      <c r="D3" s="5" t="s">
        <v>3</v>
      </c>
      <c r="E3" s="9" t="s">
        <v>11</v>
      </c>
      <c r="F3" s="9" t="s">
        <v>8</v>
      </c>
      <c r="G3" s="9" t="s">
        <v>9</v>
      </c>
      <c r="H3" s="6" t="s">
        <v>4</v>
      </c>
      <c r="I3" s="6" t="s">
        <v>5</v>
      </c>
      <c r="J3" s="3" t="s">
        <v>6</v>
      </c>
      <c r="K3" s="23"/>
    </row>
    <row r="4" spans="1:11" s="1" customFormat="1" ht="18" customHeight="1" x14ac:dyDescent="0.3">
      <c r="A4" s="26"/>
      <c r="B4" s="27"/>
      <c r="C4" s="27"/>
      <c r="D4" s="27"/>
      <c r="E4" s="27"/>
      <c r="F4" s="27"/>
      <c r="G4" s="28"/>
      <c r="H4" s="11">
        <f>SUM(H5:H6)</f>
        <v>4084000</v>
      </c>
      <c r="I4" s="11">
        <f>SUM(I5:I6)</f>
        <v>2610000</v>
      </c>
      <c r="J4" s="11">
        <f>SUM(J5:J6)</f>
        <v>1474000</v>
      </c>
      <c r="K4" s="11">
        <f>SUM(K5:K6)</f>
        <v>2088000</v>
      </c>
    </row>
    <row r="5" spans="1:11" s="1" customFormat="1" ht="18" customHeight="1" x14ac:dyDescent="0.3">
      <c r="A5" s="32" t="s">
        <v>1</v>
      </c>
      <c r="B5" s="7" t="s">
        <v>14</v>
      </c>
      <c r="C5" s="15" t="s">
        <v>15</v>
      </c>
      <c r="D5" s="12" t="s">
        <v>17</v>
      </c>
      <c r="E5" s="7" t="s">
        <v>19</v>
      </c>
      <c r="F5" s="13">
        <v>39470</v>
      </c>
      <c r="G5" s="14">
        <v>870</v>
      </c>
      <c r="H5" s="16">
        <f>SUM(I5:J5)</f>
        <v>1840000</v>
      </c>
      <c r="I5" s="18">
        <v>1200000</v>
      </c>
      <c r="J5" s="19">
        <v>640000</v>
      </c>
      <c r="K5" s="8">
        <f>I5*0.8</f>
        <v>960000</v>
      </c>
    </row>
    <row r="6" spans="1:11" s="1" customFormat="1" ht="18" customHeight="1" x14ac:dyDescent="0.3">
      <c r="A6" s="32" t="s">
        <v>1</v>
      </c>
      <c r="B6" s="7" t="s">
        <v>14</v>
      </c>
      <c r="C6" s="17" t="s">
        <v>16</v>
      </c>
      <c r="D6" s="12" t="s">
        <v>18</v>
      </c>
      <c r="E6" s="7" t="s">
        <v>12</v>
      </c>
      <c r="F6" s="13">
        <v>39604</v>
      </c>
      <c r="G6" s="14">
        <v>444</v>
      </c>
      <c r="H6" s="16">
        <f t="shared" ref="H6" si="0">SUM(I6:J6)</f>
        <v>2244000</v>
      </c>
      <c r="I6" s="18">
        <v>1410000</v>
      </c>
      <c r="J6" s="18">
        <v>834000</v>
      </c>
      <c r="K6" s="8">
        <f t="shared" ref="K6:K10" si="1">I6*0.8</f>
        <v>1128000</v>
      </c>
    </row>
    <row r="7" spans="1:11" ht="18" customHeight="1" x14ac:dyDescent="0.3">
      <c r="A7" s="33" t="s">
        <v>32</v>
      </c>
      <c r="B7" s="33" t="s">
        <v>31</v>
      </c>
      <c r="C7" s="34" t="s">
        <v>21</v>
      </c>
      <c r="D7" s="35" t="s">
        <v>25</v>
      </c>
      <c r="E7" s="36" t="s">
        <v>29</v>
      </c>
      <c r="F7" s="37">
        <v>37986</v>
      </c>
      <c r="G7" s="38">
        <v>621</v>
      </c>
      <c r="H7" s="39">
        <f>SUM(I7:J7)</f>
        <v>2480000</v>
      </c>
      <c r="I7" s="40">
        <v>2232000</v>
      </c>
      <c r="J7" s="40">
        <v>248000</v>
      </c>
      <c r="K7" s="41">
        <f t="shared" si="1"/>
        <v>1785600</v>
      </c>
    </row>
    <row r="8" spans="1:11" ht="18" customHeight="1" x14ac:dyDescent="0.3">
      <c r="A8" s="33" t="s">
        <v>32</v>
      </c>
      <c r="B8" s="33" t="s">
        <v>14</v>
      </c>
      <c r="C8" s="42" t="s">
        <v>22</v>
      </c>
      <c r="D8" s="43" t="s">
        <v>26</v>
      </c>
      <c r="E8" s="33" t="s">
        <v>12</v>
      </c>
      <c r="F8" s="44">
        <v>35551</v>
      </c>
      <c r="G8" s="45">
        <v>617</v>
      </c>
      <c r="H8" s="39">
        <f t="shared" ref="H8:H10" si="2">SUM(I8:J8)</f>
        <v>4950000</v>
      </c>
      <c r="I8" s="40">
        <v>3000000</v>
      </c>
      <c r="J8" s="40">
        <v>1950000</v>
      </c>
      <c r="K8" s="41">
        <f t="shared" si="1"/>
        <v>2400000</v>
      </c>
    </row>
    <row r="9" spans="1:11" ht="18" customHeight="1" x14ac:dyDescent="0.3">
      <c r="A9" s="33" t="s">
        <v>32</v>
      </c>
      <c r="B9" s="33" t="s">
        <v>14</v>
      </c>
      <c r="C9" s="42" t="s">
        <v>23</v>
      </c>
      <c r="D9" s="35" t="s">
        <v>27</v>
      </c>
      <c r="E9" s="33" t="s">
        <v>30</v>
      </c>
      <c r="F9" s="44">
        <v>37128</v>
      </c>
      <c r="G9" s="38">
        <v>594</v>
      </c>
      <c r="H9" s="39">
        <f t="shared" si="2"/>
        <v>2040000</v>
      </c>
      <c r="I9" s="40">
        <v>1800000</v>
      </c>
      <c r="J9" s="40">
        <v>240000</v>
      </c>
      <c r="K9" s="41">
        <f t="shared" si="1"/>
        <v>1440000</v>
      </c>
    </row>
    <row r="10" spans="1:11" ht="18" customHeight="1" x14ac:dyDescent="0.3">
      <c r="A10" s="33" t="s">
        <v>32</v>
      </c>
      <c r="B10" s="33" t="s">
        <v>14</v>
      </c>
      <c r="C10" s="42" t="s">
        <v>24</v>
      </c>
      <c r="D10" s="35" t="s">
        <v>28</v>
      </c>
      <c r="E10" s="33" t="s">
        <v>12</v>
      </c>
      <c r="F10" s="44">
        <v>43616</v>
      </c>
      <c r="G10" s="38">
        <v>1140</v>
      </c>
      <c r="H10" s="39">
        <f t="shared" si="2"/>
        <v>2728000</v>
      </c>
      <c r="I10" s="40">
        <v>1200000</v>
      </c>
      <c r="J10" s="40">
        <v>1528000</v>
      </c>
      <c r="K10" s="41">
        <f t="shared" si="1"/>
        <v>960000</v>
      </c>
    </row>
  </sheetData>
  <mergeCells count="7">
    <mergeCell ref="C2:E2"/>
    <mergeCell ref="K2:K3"/>
    <mergeCell ref="H2:J2"/>
    <mergeCell ref="A4:G4"/>
    <mergeCell ref="A1:K1"/>
    <mergeCell ref="A2:A3"/>
    <mergeCell ref="B2:B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2025-03-21T02:02:03Z</dcterms:created>
  <dcterms:modified xsi:type="dcterms:W3CDTF">2026-09-21T05:20:03Z</dcterms:modified>
</cp:coreProperties>
</file>