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공동주택 경비실 에어컨 설치 비용 지원사업\2026년\5. 대상단지 선정\안내문\"/>
    </mc:Choice>
  </mc:AlternateContent>
  <xr:revisionPtr revIDLastSave="0" documentId="13_ncr:1_{B65AF9E6-F59D-4ABA-A5A0-D8AC99E6C4F8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현황'!$A$4:$K$17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4" i="1" s="1"/>
  <c r="K9" i="1"/>
  <c r="K10" i="1"/>
  <c r="K11" i="1"/>
  <c r="K12" i="1"/>
  <c r="K13" i="1"/>
  <c r="K14" i="1"/>
  <c r="K15" i="1"/>
  <c r="K16" i="1"/>
  <c r="K17" i="1"/>
  <c r="K5" i="1"/>
  <c r="H17" i="1" l="1"/>
  <c r="H16" i="1"/>
  <c r="H15" i="1"/>
  <c r="H14" i="1"/>
  <c r="H13" i="1"/>
  <c r="H12" i="1"/>
  <c r="H11" i="1"/>
  <c r="H10" i="1"/>
  <c r="H9" i="1"/>
  <c r="H8" i="1"/>
  <c r="H7" i="1"/>
  <c r="H6" i="1"/>
  <c r="H5" i="1"/>
  <c r="I4" i="1" l="1"/>
  <c r="J4" i="1" l="1"/>
  <c r="H4" i="1" l="1"/>
</calcChain>
</file>

<file path=xl/sharedStrings.xml><?xml version="1.0" encoding="utf-8"?>
<sst xmlns="http://schemas.openxmlformats.org/spreadsheetml/2006/main" count="79" uniqueCount="51">
  <si>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</si>
  <si>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</si>
  <si>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</si>
  <si>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</si>
  <si>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</si>
  <si>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</si>
  <si>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</si>
  <si>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</si>
  <si>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</si>
  <si>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</si>
  <si>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</si>
  <si>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</si>
  <si>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동화마을신동아파밀리에</t>
    <phoneticPr fontId="3" type="noConversion"/>
  </si>
  <si>
    <t>신영통현대3단지</t>
    <phoneticPr fontId="3" type="noConversion"/>
  </si>
  <si>
    <t>경기도 화성시 동화새터길 55-39</t>
    <phoneticPr fontId="3" type="noConversion"/>
  </si>
  <si>
    <t>경기도 화성시 영통로27번길 35</t>
    <phoneticPr fontId="3" type="noConversion"/>
  </si>
  <si>
    <t>봉담읍</t>
    <phoneticPr fontId="3" type="noConversion"/>
  </si>
  <si>
    <t>향남읍</t>
    <phoneticPr fontId="3" type="noConversion"/>
  </si>
  <si>
    <t>반송동</t>
    <phoneticPr fontId="3" type="noConversion"/>
  </si>
  <si>
    <t>병점동</t>
    <phoneticPr fontId="3" type="noConversion"/>
  </si>
  <si>
    <t>남양읍</t>
    <phoneticPr fontId="3" type="noConversion"/>
  </si>
  <si>
    <t>반월동</t>
    <phoneticPr fontId="3" type="noConversion"/>
  </si>
  <si>
    <t>구분</t>
    <phoneticPr fontId="3" type="noConversion"/>
  </si>
  <si>
    <t>2026년 공동주택 경비실 에어컨 설치 지원사업 대상단지 선정 현황</t>
    <phoneticPr fontId="3" type="noConversion"/>
  </si>
  <si>
    <t>병점역센트럴뷰</t>
    <phoneticPr fontId="3" type="noConversion"/>
  </si>
  <si>
    <t>신동탄푸르지오</t>
    <phoneticPr fontId="3" type="noConversion"/>
  </si>
  <si>
    <t>병점역 동문굿모닝힐</t>
    <phoneticPr fontId="3" type="noConversion"/>
  </si>
  <si>
    <t>병점역 센트럴허브시티</t>
    <phoneticPr fontId="3" type="noConversion"/>
  </si>
  <si>
    <t>시범다은마을삼성래미안</t>
    <phoneticPr fontId="3" type="noConversion"/>
  </si>
  <si>
    <t>진안파크자이</t>
    <phoneticPr fontId="3" type="noConversion"/>
  </si>
  <si>
    <t>향남 우미린</t>
    <phoneticPr fontId="3" type="noConversion"/>
  </si>
  <si>
    <t>대방 노블랜드</t>
    <phoneticPr fontId="3" type="noConversion"/>
  </si>
  <si>
    <t xml:space="preserve">화성 향남 서봉마을 2단지 </t>
    <phoneticPr fontId="3" type="noConversion"/>
  </si>
  <si>
    <t>느치미마을태안주공2단지</t>
    <phoneticPr fontId="3" type="noConversion"/>
  </si>
  <si>
    <t>남양 시티프라디움 2차</t>
    <phoneticPr fontId="3" type="noConversion"/>
  </si>
  <si>
    <t>경기도 화성시 병점3로 88</t>
    <phoneticPr fontId="3" type="noConversion"/>
  </si>
  <si>
    <t>경기도 화성시 동탄지성로 405</t>
    <phoneticPr fontId="3" type="noConversion"/>
  </si>
  <si>
    <t>경기도 화성시 효행로 846</t>
    <phoneticPr fontId="3" type="noConversion"/>
  </si>
  <si>
    <t>경기도 화성시 병점1로 65</t>
    <phoneticPr fontId="3" type="noConversion"/>
  </si>
  <si>
    <t>경기도 화성시 메타폴리스로 6</t>
    <phoneticPr fontId="3" type="noConversion"/>
  </si>
  <si>
    <t>경기도 화성시 병점중앙로 230-10</t>
    <phoneticPr fontId="3" type="noConversion"/>
  </si>
  <si>
    <t>경기도 화성시 행정중앙2로 14</t>
    <phoneticPr fontId="3" type="noConversion"/>
  </si>
  <si>
    <t>경기도 화성시 행정중앙2로 83</t>
    <phoneticPr fontId="3" type="noConversion"/>
  </si>
  <si>
    <t>경기도 화성시 상신하길로365번길 29-16</t>
    <phoneticPr fontId="3" type="noConversion"/>
  </si>
  <si>
    <t>경기도 화성시 병점3로 74</t>
    <phoneticPr fontId="3" type="noConversion"/>
  </si>
  <si>
    <t>경기도 화성시 남양천로 45</t>
    <phoneticPr fontId="3" type="noConversion"/>
  </si>
  <si>
    <t>기산동</t>
    <phoneticPr fontId="3" type="noConversion"/>
  </si>
  <si>
    <t>안녕동</t>
    <phoneticPr fontId="3" type="noConversion"/>
  </si>
  <si>
    <t>진안동</t>
    <phoneticPr fontId="3" type="noConversion"/>
  </si>
  <si>
    <t>노후교체</t>
    <phoneticPr fontId="3" type="noConversion"/>
  </si>
  <si>
    <t>신규설치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</si>
</sst>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0" fontId="0" fillId="5" borderId="5" xfId="0" applyFont="1" applyFill="1" applyBorder="1" applyAlignment="1">
      <alignment horizontal="left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10" fillId="5" borderId="5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9" fontId="2" fillId="0" borderId="5" xfId="4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right" vertical="center"/>
    </xf>
    <xf numFmtId="41" fontId="9" fillId="0" borderId="5" xfId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5">
    <cellStyle name="백분율" xfId="4" builtinId="5"/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K17"/>
  <sheetViews>
    <sheetView tabSelected="1" zoomScaleNormal="100" workbookViewId="0">
      <selection activeCell="M11" sqref="M11"/>
    </sheetView>
  </sheetViews>
  <sheetFormatPr defaultRowHeight="18" customHeight="1"/>
  <cols>
    <col min="1" max="1" width="5.5" style="2" bestFit="1" customWidth="1"/>
    <col min="2" max="2" width="10.625" style="2" customWidth="1"/>
    <col min="3" max="3" width="39.875" style="1" customWidth="1"/>
    <col min="4" max="4" width="37.25" style="2" customWidth="1"/>
    <col min="5" max="5" width="8.875" style="2" customWidth="1"/>
    <col min="6" max="6" width="11.25" style="2" customWidth="1"/>
    <col min="7" max="7" width="8.875" style="2" customWidth="1"/>
    <col min="8" max="11" width="19.5" style="2" customWidth="1"/>
    <col min="12" max="16384" width="9" style="2"/>
  </cols>
  <sheetData>
    <row r="1" spans="1:11" ht="31.5" customHeight="1">
      <c r="A1" s="46" t="s">
        <v>23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A2" s="47" t="s">
        <v>1</v>
      </c>
      <c r="B2" s="47" t="s">
        <v>22</v>
      </c>
      <c r="C2" s="37" t="s">
        <v>0</v>
      </c>
      <c r="D2" s="38"/>
      <c r="E2" s="38"/>
      <c r="F2" s="12"/>
      <c r="G2" s="12"/>
      <c r="H2" s="41" t="s">
        <v>10</v>
      </c>
      <c r="I2" s="42"/>
      <c r="J2" s="42"/>
      <c r="K2" s="39" t="s">
        <v>7</v>
      </c>
    </row>
    <row r="3" spans="1:11" ht="18" customHeight="1">
      <c r="A3" s="48"/>
      <c r="B3" s="48"/>
      <c r="C3" s="4" t="s">
        <v>2</v>
      </c>
      <c r="D3" s="5" t="s">
        <v>3</v>
      </c>
      <c r="E3" s="11" t="s">
        <v>11</v>
      </c>
      <c r="F3" s="11" t="s">
        <v>8</v>
      </c>
      <c r="G3" s="11" t="s">
        <v>9</v>
      </c>
      <c r="H3" s="6" t="s">
        <v>4</v>
      </c>
      <c r="I3" s="6" t="s">
        <v>5</v>
      </c>
      <c r="J3" s="3" t="s">
        <v>6</v>
      </c>
      <c r="K3" s="40"/>
    </row>
    <row r="4" spans="1:11" s="1" customFormat="1" ht="18" customHeight="1">
      <c r="A4" s="43"/>
      <c r="B4" s="44"/>
      <c r="C4" s="44"/>
      <c r="D4" s="44"/>
      <c r="E4" s="44"/>
      <c r="F4" s="44"/>
      <c r="G4" s="45"/>
      <c r="H4" s="13">
        <f>SUM(H5:H17)</f>
        <v>19932600</v>
      </c>
      <c r="I4" s="13">
        <f>SUM(I5:I17)</f>
        <v>13770000</v>
      </c>
      <c r="J4" s="13">
        <f>SUM(J5:J17)</f>
        <v>6162600</v>
      </c>
      <c r="K4" s="13">
        <f>SUM(K5:K17)</f>
        <v>11016000</v>
      </c>
    </row>
    <row r="5" spans="1:11" s="1" customFormat="1" ht="18" customHeight="1">
      <c r="A5" s="24" t="s">
        <v>1</v>
      </c>
      <c r="B5" s="7" t="s">
        <v>49</v>
      </c>
      <c r="C5" s="22" t="s">
        <v>24</v>
      </c>
      <c r="D5" s="19" t="s">
        <v>35</v>
      </c>
      <c r="E5" s="7" t="s">
        <v>19</v>
      </c>
      <c r="F5" s="21">
        <v>38321</v>
      </c>
      <c r="G5" s="18">
        <v>498</v>
      </c>
      <c r="H5" s="34">
        <f>SUM(I5:J5)</f>
        <v>1360000</v>
      </c>
      <c r="I5" s="35">
        <v>600000</v>
      </c>
      <c r="J5" s="35">
        <v>760000</v>
      </c>
      <c r="K5" s="10">
        <f>I5*0.8</f>
        <v>480000</v>
      </c>
    </row>
    <row r="6" spans="1:11" s="1" customFormat="1" ht="18" customHeight="1">
      <c r="A6" s="24" t="s">
        <v>1</v>
      </c>
      <c r="B6" s="7" t="s">
        <v>49</v>
      </c>
      <c r="C6" s="22" t="s">
        <v>25</v>
      </c>
      <c r="D6" s="8" t="s">
        <v>36</v>
      </c>
      <c r="E6" s="7" t="s">
        <v>46</v>
      </c>
      <c r="F6" s="21">
        <v>38470</v>
      </c>
      <c r="G6" s="20">
        <v>993</v>
      </c>
      <c r="H6" s="34">
        <f t="shared" ref="H6:H17" si="0">SUM(I6:J6)</f>
        <v>1750000</v>
      </c>
      <c r="I6" s="35">
        <v>1575000</v>
      </c>
      <c r="J6" s="35">
        <v>175000</v>
      </c>
      <c r="K6" s="10">
        <f t="shared" ref="K6:K17" si="1">I6*0.8</f>
        <v>1260000</v>
      </c>
    </row>
    <row r="7" spans="1:11" s="1" customFormat="1" ht="18" customHeight="1">
      <c r="A7" s="24" t="s">
        <v>1</v>
      </c>
      <c r="B7" s="7" t="s">
        <v>49</v>
      </c>
      <c r="C7" s="23" t="s">
        <v>26</v>
      </c>
      <c r="D7" s="19" t="s">
        <v>37</v>
      </c>
      <c r="E7" s="7" t="s">
        <v>47</v>
      </c>
      <c r="F7" s="21">
        <v>38960</v>
      </c>
      <c r="G7" s="18">
        <v>518</v>
      </c>
      <c r="H7" s="34">
        <f t="shared" si="0"/>
        <v>2741000</v>
      </c>
      <c r="I7" s="35">
        <v>1200000</v>
      </c>
      <c r="J7" s="35">
        <v>1541000</v>
      </c>
      <c r="K7" s="10">
        <f t="shared" si="1"/>
        <v>960000</v>
      </c>
    </row>
    <row r="8" spans="1:11" s="1" customFormat="1" ht="18" customHeight="1">
      <c r="A8" s="24" t="s">
        <v>1</v>
      </c>
      <c r="B8" s="7" t="s">
        <v>49</v>
      </c>
      <c r="C8" s="22" t="s">
        <v>27</v>
      </c>
      <c r="D8" s="19" t="s">
        <v>38</v>
      </c>
      <c r="E8" s="7" t="s">
        <v>19</v>
      </c>
      <c r="F8" s="21">
        <v>38164</v>
      </c>
      <c r="G8" s="18">
        <v>1499</v>
      </c>
      <c r="H8" s="34">
        <f t="shared" si="0"/>
        <v>3300000</v>
      </c>
      <c r="I8" s="35">
        <v>2970000</v>
      </c>
      <c r="J8" s="35">
        <v>330000</v>
      </c>
      <c r="K8" s="10">
        <f t="shared" si="1"/>
        <v>2376000</v>
      </c>
    </row>
    <row r="9" spans="1:11" s="1" customFormat="1" ht="16.5">
      <c r="A9" s="24" t="s">
        <v>1</v>
      </c>
      <c r="B9" s="7" t="s">
        <v>50</v>
      </c>
      <c r="C9" s="22" t="s">
        <v>28</v>
      </c>
      <c r="D9" s="8" t="s">
        <v>39</v>
      </c>
      <c r="E9" s="7" t="s">
        <v>18</v>
      </c>
      <c r="F9" s="16">
        <v>39118</v>
      </c>
      <c r="G9" s="17">
        <v>514</v>
      </c>
      <c r="H9" s="34">
        <f t="shared" si="0"/>
        <v>758700</v>
      </c>
      <c r="I9" s="35">
        <v>600000</v>
      </c>
      <c r="J9" s="35">
        <v>158700</v>
      </c>
      <c r="K9" s="10">
        <f t="shared" si="1"/>
        <v>480000</v>
      </c>
    </row>
    <row r="10" spans="1:11" s="1" customFormat="1" ht="16.5">
      <c r="A10" s="24" t="s">
        <v>1</v>
      </c>
      <c r="B10" s="7" t="s">
        <v>49</v>
      </c>
      <c r="C10" s="22" t="s">
        <v>29</v>
      </c>
      <c r="D10" s="28" t="s">
        <v>40</v>
      </c>
      <c r="E10" s="7" t="s">
        <v>48</v>
      </c>
      <c r="F10" s="16">
        <v>38247</v>
      </c>
      <c r="G10" s="17">
        <v>386</v>
      </c>
      <c r="H10" s="34">
        <f t="shared" si="0"/>
        <v>810000</v>
      </c>
      <c r="I10" s="35">
        <v>600000</v>
      </c>
      <c r="J10" s="35">
        <v>210000</v>
      </c>
      <c r="K10" s="10">
        <f t="shared" si="1"/>
        <v>480000</v>
      </c>
    </row>
    <row r="11" spans="1:11" s="1" customFormat="1" ht="18" customHeight="1">
      <c r="A11" s="24" t="s">
        <v>1</v>
      </c>
      <c r="B11" s="7" t="s">
        <v>49</v>
      </c>
      <c r="C11" s="22" t="s">
        <v>30</v>
      </c>
      <c r="D11" s="19" t="s">
        <v>41</v>
      </c>
      <c r="E11" s="7" t="s">
        <v>17</v>
      </c>
      <c r="F11" s="16">
        <v>39689</v>
      </c>
      <c r="G11" s="17">
        <v>536</v>
      </c>
      <c r="H11" s="34">
        <f t="shared" si="0"/>
        <v>1650000</v>
      </c>
      <c r="I11" s="35">
        <v>1485000</v>
      </c>
      <c r="J11" s="35">
        <v>165000</v>
      </c>
      <c r="K11" s="10">
        <f t="shared" si="1"/>
        <v>1188000</v>
      </c>
    </row>
    <row r="12" spans="1:11" s="1" customFormat="1" ht="18" customHeight="1">
      <c r="A12" s="24" t="s">
        <v>1</v>
      </c>
      <c r="B12" s="7" t="s">
        <v>49</v>
      </c>
      <c r="C12" s="22" t="s">
        <v>13</v>
      </c>
      <c r="D12" s="8" t="s">
        <v>15</v>
      </c>
      <c r="E12" s="7" t="s">
        <v>21</v>
      </c>
      <c r="F12" s="21">
        <v>37072</v>
      </c>
      <c r="G12" s="20">
        <v>800</v>
      </c>
      <c r="H12" s="36">
        <f t="shared" si="0"/>
        <v>3360000</v>
      </c>
      <c r="I12" s="25">
        <v>1800000</v>
      </c>
      <c r="J12" s="25">
        <v>1560000</v>
      </c>
      <c r="K12" s="10">
        <f t="shared" si="1"/>
        <v>1440000</v>
      </c>
    </row>
    <row r="13" spans="1:11" s="1" customFormat="1" ht="18" customHeight="1">
      <c r="A13" s="24" t="s">
        <v>1</v>
      </c>
      <c r="B13" s="7" t="s">
        <v>49</v>
      </c>
      <c r="C13" s="26" t="s">
        <v>31</v>
      </c>
      <c r="D13" s="14" t="s">
        <v>42</v>
      </c>
      <c r="E13" s="7" t="s">
        <v>17</v>
      </c>
      <c r="F13" s="16">
        <v>39736</v>
      </c>
      <c r="G13" s="17">
        <v>600</v>
      </c>
      <c r="H13" s="34">
        <f t="shared" si="0"/>
        <v>858000</v>
      </c>
      <c r="I13" s="35">
        <v>600000</v>
      </c>
      <c r="J13" s="35">
        <v>258000</v>
      </c>
      <c r="K13" s="10">
        <f t="shared" si="1"/>
        <v>480000</v>
      </c>
    </row>
    <row r="14" spans="1:11" s="1" customFormat="1" ht="18" customHeight="1">
      <c r="A14" s="24" t="s">
        <v>1</v>
      </c>
      <c r="B14" s="7" t="s">
        <v>49</v>
      </c>
      <c r="C14" s="27" t="s">
        <v>12</v>
      </c>
      <c r="D14" s="29" t="s">
        <v>14</v>
      </c>
      <c r="E14" s="9" t="s">
        <v>16</v>
      </c>
      <c r="F14" s="15">
        <v>42215</v>
      </c>
      <c r="G14" s="17">
        <v>699</v>
      </c>
      <c r="H14" s="34">
        <f t="shared" si="0"/>
        <v>1259900</v>
      </c>
      <c r="I14" s="35">
        <v>600000</v>
      </c>
      <c r="J14" s="35">
        <v>659900</v>
      </c>
      <c r="K14" s="10">
        <f t="shared" si="1"/>
        <v>480000</v>
      </c>
    </row>
    <row r="15" spans="1:11" s="1" customFormat="1" ht="18" customHeight="1">
      <c r="A15" s="24" t="s">
        <v>1</v>
      </c>
      <c r="B15" s="7" t="s">
        <v>49</v>
      </c>
      <c r="C15" s="22" t="s">
        <v>32</v>
      </c>
      <c r="D15" s="30" t="s">
        <v>43</v>
      </c>
      <c r="E15" s="31" t="s">
        <v>17</v>
      </c>
      <c r="F15" s="32">
        <v>39756</v>
      </c>
      <c r="G15" s="33">
        <v>704</v>
      </c>
      <c r="H15" s="34">
        <f t="shared" si="0"/>
        <v>600000</v>
      </c>
      <c r="I15" s="35">
        <v>540000</v>
      </c>
      <c r="J15" s="35">
        <v>60000</v>
      </c>
      <c r="K15" s="10">
        <f t="shared" si="1"/>
        <v>432000</v>
      </c>
    </row>
    <row r="16" spans="1:11" s="1" customFormat="1" ht="18" customHeight="1">
      <c r="A16" s="24" t="s">
        <v>1</v>
      </c>
      <c r="B16" s="7" t="s">
        <v>49</v>
      </c>
      <c r="C16" s="26" t="s">
        <v>33</v>
      </c>
      <c r="D16" s="19" t="s">
        <v>44</v>
      </c>
      <c r="E16" s="7" t="s">
        <v>19</v>
      </c>
      <c r="F16" s="16">
        <v>38093</v>
      </c>
      <c r="G16" s="17">
        <v>649</v>
      </c>
      <c r="H16" s="34">
        <f t="shared" si="0"/>
        <v>715000</v>
      </c>
      <c r="I16" s="35">
        <v>600000</v>
      </c>
      <c r="J16" s="35">
        <v>115000</v>
      </c>
      <c r="K16" s="10">
        <f t="shared" si="1"/>
        <v>480000</v>
      </c>
    </row>
    <row r="17" spans="1:11" s="1" customFormat="1" ht="18" customHeight="1">
      <c r="A17" s="24" t="s">
        <v>1</v>
      </c>
      <c r="B17" s="7" t="s">
        <v>49</v>
      </c>
      <c r="C17" s="22" t="s">
        <v>34</v>
      </c>
      <c r="D17" s="19" t="s">
        <v>45</v>
      </c>
      <c r="E17" s="7" t="s">
        <v>20</v>
      </c>
      <c r="F17" s="16">
        <v>43132</v>
      </c>
      <c r="G17" s="17">
        <v>499</v>
      </c>
      <c r="H17" s="34">
        <f t="shared" si="0"/>
        <v>770000</v>
      </c>
      <c r="I17" s="35">
        <v>600000</v>
      </c>
      <c r="J17" s="35">
        <v>170000</v>
      </c>
      <c r="K17" s="10">
        <f t="shared" si="1"/>
        <v>480000</v>
      </c>
    </row>
  </sheetData>
  <mergeCells count="7">
    <mergeCell ref="C2:E2"/>
    <mergeCell ref="K2:K3"/>
    <mergeCell ref="H2:J2"/>
    <mergeCell ref="A4:G4"/>
    <mergeCell ref="A1:K1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2026-05-04T08:30:25Z</dcterms:modified>
</cp:coreProperties>
</file>