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OneDrive\"/>
    </mc:Choice>
  </mc:AlternateContent>
  <xr:revisionPtr revIDLastSave="0" documentId="8_{C42BF777-EEB5-485B-A88D-1563BCF8CFED}" xr6:coauthVersionLast="36" xr6:coauthVersionMax="36" xr10:uidLastSave="{00000000-0000-0000-0000-000000000000}"/>
  <bookViews>
    <workbookView xWindow="0" yWindow="0" windowWidth="28800" windowHeight="12180" xr2:uid="{3F30F22E-5AB5-4798-85DD-884C0D4E8463}"/>
  </bookViews>
  <sheets>
    <sheet name="노후 승강기 선정단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2" l="1"/>
  <c r="O4" i="2"/>
  <c r="N4" i="2" l="1"/>
  <c r="R5" i="2" l="1"/>
  <c r="R6" i="2"/>
  <c r="R7" i="2"/>
  <c r="R4" i="2" l="1"/>
</calcChain>
</file>

<file path=xl/sharedStrings.xml><?xml version="1.0" encoding="utf-8"?>
<sst xmlns="http://schemas.openxmlformats.org/spreadsheetml/2006/main" count="46" uniqueCount="35">
  <si>
    <t>법정동</t>
    <phoneticPr fontId="3" type="noConversion"/>
  </si>
  <si>
    <t>단지명</t>
    <phoneticPr fontId="3" type="noConversion"/>
  </si>
  <si>
    <t>도로명주소</t>
    <phoneticPr fontId="3" type="noConversion"/>
  </si>
  <si>
    <t>연락처</t>
    <phoneticPr fontId="3" type="noConversion"/>
  </si>
  <si>
    <t>사용승인일</t>
    <phoneticPr fontId="3" type="noConversion"/>
  </si>
  <si>
    <t>최고
층수</t>
    <phoneticPr fontId="3" type="noConversion"/>
  </si>
  <si>
    <t>동수</t>
    <phoneticPr fontId="3" type="noConversion"/>
  </si>
  <si>
    <t>세대수</t>
    <phoneticPr fontId="3" type="noConversion"/>
  </si>
  <si>
    <t>교체</t>
    <phoneticPr fontId="3" type="noConversion"/>
  </si>
  <si>
    <t>수선</t>
    <phoneticPr fontId="3" type="noConversion"/>
  </si>
  <si>
    <t>사업내용</t>
    <phoneticPr fontId="3" type="noConversion"/>
  </si>
  <si>
    <t>총사업비</t>
    <phoneticPr fontId="3" type="noConversion"/>
  </si>
  <si>
    <t>신청내용</t>
    <phoneticPr fontId="3" type="noConversion"/>
  </si>
  <si>
    <t>계</t>
    <phoneticPr fontId="3" type="noConversion"/>
  </si>
  <si>
    <t>보조금액</t>
    <phoneticPr fontId="3" type="noConversion"/>
  </si>
  <si>
    <t>자부담액</t>
    <phoneticPr fontId="3" type="noConversion"/>
  </si>
  <si>
    <t>지원비율</t>
    <phoneticPr fontId="3" type="noConversion"/>
  </si>
  <si>
    <t>선정</t>
    <phoneticPr fontId="3" type="noConversion"/>
  </si>
  <si>
    <t>승강기
대수</t>
    <phoneticPr fontId="3" type="noConversion"/>
  </si>
  <si>
    <t>비고</t>
    <phoneticPr fontId="3" type="noConversion"/>
  </si>
  <si>
    <t>선금 신청가능 금액
(보조금의 80%)</t>
    <phoneticPr fontId="3" type="noConversion"/>
  </si>
  <si>
    <t>솔빛마을쌍용예가</t>
  </si>
  <si>
    <t>동탄금호어울림</t>
  </si>
  <si>
    <t>삼부르네상스</t>
  </si>
  <si>
    <t>반송동</t>
  </si>
  <si>
    <t>화성시 동탄반석로 71</t>
    <phoneticPr fontId="3" type="noConversion"/>
  </si>
  <si>
    <t>031-8003-5300</t>
  </si>
  <si>
    <t>부분교체</t>
    <phoneticPr fontId="3" type="noConversion"/>
  </si>
  <si>
    <t>화성시 동탄중앙로 213</t>
    <phoneticPr fontId="3" type="noConversion"/>
  </si>
  <si>
    <t>031-613-6363</t>
  </si>
  <si>
    <t>화성시 동탄반석로 207</t>
    <phoneticPr fontId="3" type="noConversion"/>
  </si>
  <si>
    <t>031-613-6013</t>
  </si>
  <si>
    <t>-</t>
    <phoneticPr fontId="3" type="noConversion"/>
  </si>
  <si>
    <t>금회선정(금액조정)</t>
    <phoneticPr fontId="3" type="noConversion"/>
  </si>
  <si>
    <t>2026년 공동주택 승강기 교체 및 보수 지원사업 대상단지 선정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</si>
</sst>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11"/>
      <color rgb="FFFF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EBEB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/>
      <diagonal/>
    </border>
    <border>
      <left style="thick">
        <color rgb="FF0000FF"/>
      </left>
      <right style="thick">
        <color rgb="FF0000FF"/>
      </right>
      <top/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ck">
        <color rgb="FF0000FF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3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2" fillId="4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/>
    </xf>
    <xf numFmtId="41" fontId="2" fillId="0" borderId="1" xfId="1" applyNumberFormat="1" applyFont="1" applyFill="1" applyBorder="1" applyAlignment="1">
      <alignment horizontal="center" vertical="center" wrapText="1"/>
    </xf>
    <xf numFmtId="41" fontId="2" fillId="0" borderId="7" xfId="1" applyNumberFormat="1" applyFont="1" applyFill="1" applyBorder="1" applyAlignment="1">
      <alignment horizontal="center" vertical="center" wrapText="1"/>
    </xf>
    <xf numFmtId="9" fontId="9" fillId="5" borderId="1" xfId="1" applyNumberFormat="1" applyFont="1" applyFill="1" applyBorder="1" applyAlignment="1">
      <alignment horizontal="center" vertical="center"/>
    </xf>
    <xf numFmtId="0" fontId="5" fillId="5" borderId="1" xfId="1" applyFont="1" applyFill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5" fillId="5" borderId="1" xfId="1" applyFont="1" applyFill="1" applyBorder="1" applyAlignment="1">
      <alignment horizontal="left" vertical="center"/>
    </xf>
    <xf numFmtId="14" fontId="5" fillId="5" borderId="1" xfId="1" applyNumberFormat="1" applyFont="1" applyFill="1" applyBorder="1" applyAlignment="1">
      <alignment horizontal="center" vertical="center"/>
    </xf>
    <xf numFmtId="0" fontId="5" fillId="5" borderId="1" xfId="3" applyNumberFormat="1" applyFont="1" applyFill="1" applyBorder="1" applyAlignment="1">
      <alignment horizontal="center" vertical="center"/>
    </xf>
    <xf numFmtId="0" fontId="5" fillId="5" borderId="1" xfId="0" applyNumberFormat="1" applyFont="1" applyFill="1" applyBorder="1" applyAlignment="1">
      <alignment horizontal="center" vertical="center" wrapText="1"/>
    </xf>
    <xf numFmtId="176" fontId="5" fillId="5" borderId="1" xfId="1" applyNumberFormat="1" applyFont="1" applyFill="1" applyBorder="1" applyAlignment="1">
      <alignment horizontal="center" vertical="center"/>
    </xf>
    <xf numFmtId="176" fontId="4" fillId="5" borderId="1" xfId="1" applyNumberFormat="1" applyFont="1" applyFill="1" applyBorder="1" applyAlignment="1">
      <alignment horizontal="center" vertical="center"/>
    </xf>
    <xf numFmtId="41" fontId="5" fillId="5" borderId="1" xfId="1" applyNumberFormat="1" applyFont="1" applyFill="1" applyBorder="1" applyAlignment="1">
      <alignment horizontal="center" vertical="center"/>
    </xf>
    <xf numFmtId="41" fontId="10" fillId="5" borderId="1" xfId="1" applyNumberFormat="1" applyFont="1" applyFill="1" applyBorder="1" applyAlignment="1">
      <alignment horizontal="center" vertical="center"/>
    </xf>
    <xf numFmtId="9" fontId="5" fillId="5" borderId="2" xfId="1" applyNumberFormat="1" applyFont="1" applyFill="1" applyBorder="1" applyAlignment="1">
      <alignment horizontal="center" vertical="center"/>
    </xf>
    <xf numFmtId="41" fontId="5" fillId="5" borderId="7" xfId="1" applyNumberFormat="1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41" fontId="5" fillId="5" borderId="8" xfId="1" applyNumberFormat="1" applyFont="1" applyFill="1" applyBorder="1" applyAlignment="1">
      <alignment horizontal="center" vertical="center"/>
    </xf>
    <xf numFmtId="41" fontId="2" fillId="4" borderId="1" xfId="1" applyNumberFormat="1" applyFont="1" applyFill="1" applyBorder="1" applyAlignment="1">
      <alignment horizontal="center" vertical="center"/>
    </xf>
    <xf numFmtId="41" fontId="2" fillId="4" borderId="2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41" fontId="8" fillId="2" borderId="5" xfId="1" applyNumberFormat="1" applyFont="1" applyFill="1" applyBorder="1" applyAlignment="1">
      <alignment horizontal="center" vertical="center" wrapText="1"/>
    </xf>
    <xf numFmtId="41" fontId="8" fillId="2" borderId="6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</cellXfs>
  <cellStyles count="4">
    <cellStyle name="쉼표 [0]" xfId="3" builtinId="6"/>
    <cellStyle name="쉼표 [0] 2" xfId="2" xr:uid="{9FFD8631-416A-4F38-8F83-0E00569A3E5A}"/>
    <cellStyle name="표준" xfId="0" builtinId="0"/>
    <cellStyle name="표준 13" xfId="1" xr:uid="{9EA65B00-F27C-41B2-80AC-A405CA1E74A7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C5808-842F-4820-AC4D-D2E71D05E6AD}">
  <dimension ref="A1:S11"/>
  <sheetViews>
    <sheetView tabSelected="1" zoomScale="85" zoomScaleNormal="85" workbookViewId="0">
      <pane ySplit="3" topLeftCell="A4" activePane="bottomLeft" state="frozen"/>
      <selection pane="bottomLeft" sqref="A1:S1"/>
    </sheetView>
  </sheetViews>
  <sheetFormatPr defaultRowHeight="16.5" x14ac:dyDescent="0.3"/>
  <cols>
    <col min="1" max="1" width="8.375" customWidth="1"/>
    <col min="2" max="2" width="7.375" bestFit="1" customWidth="1"/>
    <col min="3" max="3" width="25.5" bestFit="1" customWidth="1"/>
    <col min="4" max="4" width="40" bestFit="1" customWidth="1"/>
    <col min="5" max="5" width="14.375" style="1" bestFit="1" customWidth="1"/>
    <col min="6" max="6" width="11.25" style="1" bestFit="1" customWidth="1"/>
    <col min="7" max="8" width="5.5" style="1" bestFit="1" customWidth="1"/>
    <col min="9" max="10" width="7.375" style="1" bestFit="1" customWidth="1"/>
    <col min="11" max="11" width="11.125" customWidth="1"/>
    <col min="12" max="13" width="9.875" customWidth="1"/>
    <col min="14" max="14" width="17.625" bestFit="1" customWidth="1"/>
    <col min="15" max="16" width="16.375" bestFit="1" customWidth="1"/>
    <col min="18" max="18" width="19.5" bestFit="1" customWidth="1"/>
    <col min="19" max="19" width="17.25" style="1" customWidth="1"/>
  </cols>
  <sheetData>
    <row r="1" spans="1:19" ht="50.1" customHeight="1" thickBot="1" x14ac:dyDescent="0.35">
      <c r="A1" s="30" t="s">
        <v>34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1"/>
      <c r="S1" s="30"/>
    </row>
    <row r="2" spans="1:19" ht="24" customHeight="1" thickTop="1" x14ac:dyDescent="0.3">
      <c r="A2" s="28" t="s">
        <v>17</v>
      </c>
      <c r="B2" s="34" t="s">
        <v>0</v>
      </c>
      <c r="C2" s="34" t="s">
        <v>1</v>
      </c>
      <c r="D2" s="34" t="s">
        <v>2</v>
      </c>
      <c r="E2" s="34" t="s">
        <v>3</v>
      </c>
      <c r="F2" s="34" t="s">
        <v>4</v>
      </c>
      <c r="G2" s="28" t="s">
        <v>5</v>
      </c>
      <c r="H2" s="34" t="s">
        <v>6</v>
      </c>
      <c r="I2" s="34" t="s">
        <v>7</v>
      </c>
      <c r="J2" s="28" t="s">
        <v>18</v>
      </c>
      <c r="K2" s="35" t="s">
        <v>10</v>
      </c>
      <c r="L2" s="35"/>
      <c r="M2" s="35"/>
      <c r="N2" s="26" t="s">
        <v>11</v>
      </c>
      <c r="O2" s="26"/>
      <c r="P2" s="26"/>
      <c r="Q2" s="27"/>
      <c r="R2" s="32" t="s">
        <v>20</v>
      </c>
      <c r="S2" s="29" t="s">
        <v>19</v>
      </c>
    </row>
    <row r="3" spans="1:19" s="1" customFormat="1" ht="24.95" customHeight="1" x14ac:dyDescent="0.3">
      <c r="A3" s="28"/>
      <c r="B3" s="34"/>
      <c r="C3" s="34"/>
      <c r="D3" s="34"/>
      <c r="E3" s="34"/>
      <c r="F3" s="34"/>
      <c r="G3" s="28"/>
      <c r="H3" s="34"/>
      <c r="I3" s="34"/>
      <c r="J3" s="28"/>
      <c r="K3" s="2" t="s">
        <v>12</v>
      </c>
      <c r="L3" s="2" t="s">
        <v>8</v>
      </c>
      <c r="M3" s="2" t="s">
        <v>9</v>
      </c>
      <c r="N3" s="3" t="s">
        <v>13</v>
      </c>
      <c r="O3" s="3" t="s">
        <v>14</v>
      </c>
      <c r="P3" s="3" t="s">
        <v>15</v>
      </c>
      <c r="Q3" s="4" t="s">
        <v>16</v>
      </c>
      <c r="R3" s="33"/>
      <c r="S3" s="29"/>
    </row>
    <row r="4" spans="1:19" s="1" customFormat="1" ht="24.95" customHeight="1" x14ac:dyDescent="0.3">
      <c r="A4" s="5"/>
      <c r="B4" s="6"/>
      <c r="C4" s="6"/>
      <c r="D4" s="6"/>
      <c r="E4" s="6"/>
      <c r="F4" s="6"/>
      <c r="G4" s="5"/>
      <c r="H4" s="6"/>
      <c r="I4" s="6"/>
      <c r="J4" s="5"/>
      <c r="K4" s="5"/>
      <c r="L4" s="5"/>
      <c r="M4" s="5"/>
      <c r="N4" s="9">
        <f>SUM(N5:N7)</f>
        <v>385915000</v>
      </c>
      <c r="O4" s="9">
        <f>SUM(O5:O7)</f>
        <v>166000000</v>
      </c>
      <c r="P4" s="9">
        <f>SUM(P5:P7)</f>
        <v>219915000</v>
      </c>
      <c r="Q4" s="7"/>
      <c r="R4" s="10">
        <f>SUM(R5:R7)</f>
        <v>132800000</v>
      </c>
      <c r="S4" s="8"/>
    </row>
    <row r="5" spans="1:19" x14ac:dyDescent="0.3">
      <c r="A5" s="11" t="s">
        <v>17</v>
      </c>
      <c r="B5" s="12" t="s">
        <v>24</v>
      </c>
      <c r="C5" s="13" t="s">
        <v>21</v>
      </c>
      <c r="D5" s="14" t="s">
        <v>25</v>
      </c>
      <c r="E5" s="12" t="s">
        <v>26</v>
      </c>
      <c r="F5" s="15">
        <v>39339</v>
      </c>
      <c r="G5" s="12">
        <v>30</v>
      </c>
      <c r="H5" s="12">
        <v>14</v>
      </c>
      <c r="I5" s="16">
        <v>938</v>
      </c>
      <c r="J5" s="17">
        <v>23</v>
      </c>
      <c r="K5" s="12" t="s">
        <v>27</v>
      </c>
      <c r="L5" s="18" t="s">
        <v>32</v>
      </c>
      <c r="M5" s="19">
        <v>11</v>
      </c>
      <c r="N5" s="20">
        <v>92565000</v>
      </c>
      <c r="O5" s="21">
        <v>46000000</v>
      </c>
      <c r="P5" s="21">
        <v>46565000</v>
      </c>
      <c r="Q5" s="22">
        <v>0.5</v>
      </c>
      <c r="R5" s="23">
        <f t="shared" ref="R5:R7" si="0">O5*0.8</f>
        <v>36800000</v>
      </c>
      <c r="S5" s="24" t="s">
        <v>33</v>
      </c>
    </row>
    <row r="6" spans="1:19" x14ac:dyDescent="0.3">
      <c r="A6" s="11" t="s">
        <v>17</v>
      </c>
      <c r="B6" s="12" t="s">
        <v>24</v>
      </c>
      <c r="C6" s="13" t="s">
        <v>22</v>
      </c>
      <c r="D6" s="14" t="s">
        <v>28</v>
      </c>
      <c r="E6" s="12" t="s">
        <v>29</v>
      </c>
      <c r="F6" s="15">
        <v>39136</v>
      </c>
      <c r="G6" s="12">
        <v>31</v>
      </c>
      <c r="H6" s="12">
        <v>5</v>
      </c>
      <c r="I6" s="16">
        <v>548</v>
      </c>
      <c r="J6" s="17">
        <v>12</v>
      </c>
      <c r="K6" s="12" t="s">
        <v>27</v>
      </c>
      <c r="L6" s="18" t="s">
        <v>32</v>
      </c>
      <c r="M6" s="18">
        <v>12</v>
      </c>
      <c r="N6" s="20">
        <v>263450000</v>
      </c>
      <c r="O6" s="21">
        <v>100000000</v>
      </c>
      <c r="P6" s="21">
        <v>163450000</v>
      </c>
      <c r="Q6" s="22">
        <v>0.5</v>
      </c>
      <c r="R6" s="23">
        <f t="shared" si="0"/>
        <v>80000000</v>
      </c>
      <c r="S6" s="24" t="s">
        <v>33</v>
      </c>
    </row>
    <row r="7" spans="1:19" ht="17.25" thickBot="1" x14ac:dyDescent="0.35">
      <c r="A7" s="11" t="s">
        <v>17</v>
      </c>
      <c r="B7" s="12" t="s">
        <v>24</v>
      </c>
      <c r="C7" s="13" t="s">
        <v>23</v>
      </c>
      <c r="D7" s="14" t="s">
        <v>30</v>
      </c>
      <c r="E7" s="12" t="s">
        <v>31</v>
      </c>
      <c r="F7" s="15">
        <v>39136</v>
      </c>
      <c r="G7" s="12">
        <v>28</v>
      </c>
      <c r="H7" s="12">
        <v>10</v>
      </c>
      <c r="I7" s="16">
        <v>732</v>
      </c>
      <c r="J7" s="17">
        <v>18</v>
      </c>
      <c r="K7" s="12" t="s">
        <v>27</v>
      </c>
      <c r="L7" s="18" t="s">
        <v>32</v>
      </c>
      <c r="M7" s="19">
        <v>4</v>
      </c>
      <c r="N7" s="20">
        <v>29900000</v>
      </c>
      <c r="O7" s="21">
        <v>20000000</v>
      </c>
      <c r="P7" s="21">
        <v>9900000</v>
      </c>
      <c r="Q7" s="22">
        <v>0.5</v>
      </c>
      <c r="R7" s="25">
        <f t="shared" si="0"/>
        <v>16000000</v>
      </c>
      <c r="S7" s="24" t="s">
        <v>33</v>
      </c>
    </row>
    <row r="8" spans="1:19" ht="17.25" thickTop="1" x14ac:dyDescent="0.3">
      <c r="E8"/>
      <c r="F8"/>
      <c r="G8"/>
      <c r="H8"/>
      <c r="I8"/>
      <c r="J8"/>
      <c r="S8"/>
    </row>
    <row r="9" spans="1:19" x14ac:dyDescent="0.3">
      <c r="E9"/>
      <c r="F9"/>
      <c r="G9"/>
      <c r="H9"/>
      <c r="I9"/>
      <c r="J9"/>
      <c r="S9"/>
    </row>
    <row r="10" spans="1:19" x14ac:dyDescent="0.3">
      <c r="E10"/>
      <c r="F10"/>
      <c r="G10"/>
      <c r="H10"/>
      <c r="I10"/>
      <c r="J10"/>
      <c r="S10"/>
    </row>
    <row r="11" spans="1:19" x14ac:dyDescent="0.3">
      <c r="E11"/>
      <c r="F11"/>
      <c r="G11"/>
      <c r="H11"/>
      <c r="I11"/>
      <c r="J11"/>
      <c r="S11"/>
    </row>
  </sheetData>
  <mergeCells count="15">
    <mergeCell ref="N2:Q2"/>
    <mergeCell ref="A2:A3"/>
    <mergeCell ref="S2:S3"/>
    <mergeCell ref="A1:S1"/>
    <mergeCell ref="R2:R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노후 승강기 선정단지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2025-01-31T06:05:36Z</dcterms:created>
  <dcterms:modified xsi:type="dcterms:W3CDTF">2026-05-11T09:06:20Z</dcterms:modified>
</cp:coreProperties>
</file>