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0" windowWidth="18195" windowHeight="119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Sheet1!$A$1:$F$47</definedName>
  </definedNames>
  <calcPr calcId="144525"/>
</workbook>
</file>

<file path=xl/calcChain.xml><?xml version="1.0" encoding="utf-8"?>
<calcChain xmlns="http://schemas.openxmlformats.org/spreadsheetml/2006/main">
  <c r="G23" i="3" l="1"/>
  <c r="G24" i="3"/>
  <c r="G25" i="3"/>
  <c r="G26" i="3"/>
  <c r="G27" i="3"/>
  <c r="G28" i="3"/>
  <c r="G29" i="3"/>
  <c r="G30" i="3"/>
  <c r="G31" i="3"/>
  <c r="G32" i="3"/>
  <c r="G33" i="3"/>
  <c r="G34" i="3"/>
  <c r="G35" i="3"/>
  <c r="G22" i="3"/>
  <c r="G36" i="3" l="1"/>
  <c r="G15" i="3"/>
  <c r="G16" i="3"/>
  <c r="G17" i="3"/>
  <c r="G18" i="3"/>
  <c r="G19" i="3"/>
  <c r="G20" i="3"/>
  <c r="G14" i="3"/>
  <c r="G3" i="3"/>
  <c r="G4" i="3"/>
  <c r="G5" i="3"/>
  <c r="G6" i="3"/>
  <c r="G7" i="3"/>
  <c r="G8" i="3"/>
  <c r="G9" i="3"/>
  <c r="G10" i="3"/>
  <c r="G11" i="3"/>
  <c r="G12" i="3"/>
  <c r="G2" i="3"/>
  <c r="F5" i="1" l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D47" i="1" l="1"/>
  <c r="E47" i="1" l="1"/>
  <c r="F47" i="1" l="1"/>
</calcChain>
</file>

<file path=xl/sharedStrings.xml><?xml version="1.0" encoding="utf-8"?>
<sst xmlns="http://schemas.openxmlformats.org/spreadsheetml/2006/main" count="123" uniqueCount="91">
  <si>
    <t>(단위:원)</t>
  </si>
  <si>
    <t>수 입 액</t>
  </si>
  <si>
    <t>지 출 액</t>
  </si>
  <si>
    <t>잔 액</t>
  </si>
  <si>
    <t>월별</t>
    <phoneticPr fontId="4" type="noConversion"/>
  </si>
  <si>
    <t>내역</t>
    <phoneticPr fontId="4" type="noConversion"/>
  </si>
  <si>
    <t>수입</t>
    <phoneticPr fontId="4" type="noConversion"/>
  </si>
  <si>
    <t>반환금</t>
    <phoneticPr fontId="4" type="noConversion"/>
  </si>
  <si>
    <t>예금</t>
    <phoneticPr fontId="4" type="noConversion"/>
  </si>
  <si>
    <t>예금이자</t>
    <phoneticPr fontId="4" type="noConversion"/>
  </si>
  <si>
    <t>상   세</t>
    <phoneticPr fontId="4" type="noConversion"/>
  </si>
  <si>
    <t>합      계</t>
    <phoneticPr fontId="4" type="noConversion"/>
  </si>
  <si>
    <t>법인세</t>
    <phoneticPr fontId="4" type="noConversion"/>
  </si>
  <si>
    <t>결산법인세,지방세</t>
    <phoneticPr fontId="4" type="noConversion"/>
  </si>
  <si>
    <t>반환금</t>
    <phoneticPr fontId="4" type="noConversion"/>
  </si>
  <si>
    <t>날짜</t>
    <phoneticPr fontId="4" type="noConversion"/>
  </si>
  <si>
    <t>위탁전
 잔액</t>
    <phoneticPr fontId="4" type="noConversion"/>
  </si>
  <si>
    <t>자치센터 교실 공기청정기 구입</t>
  </si>
  <si>
    <r>
      <t>사무실 노트북</t>
    </r>
    <r>
      <rPr>
        <sz val="10"/>
        <color rgb="FF333333"/>
        <rFont val="굴림체"/>
        <family val="3"/>
        <charset val="129"/>
      </rPr>
      <t>,</t>
    </r>
    <r>
      <rPr>
        <sz val="10"/>
        <color rgb="FF333333"/>
        <rFont val="맑은 고딕"/>
        <family val="3"/>
        <charset val="129"/>
        <scheme val="minor"/>
      </rPr>
      <t>토너 등 구입</t>
    </r>
  </si>
  <si>
    <t>자치센터 교실 슬리퍼 추가구입</t>
  </si>
  <si>
    <t>5대</t>
    <phoneticPr fontId="4" type="noConversion"/>
  </si>
  <si>
    <t>2022.6.30</t>
    <phoneticPr fontId="4" type="noConversion"/>
  </si>
  <si>
    <t>총 잔액</t>
    <phoneticPr fontId="4" type="noConversion"/>
  </si>
  <si>
    <t>지       출</t>
    <phoneticPr fontId="4" type="noConversion"/>
  </si>
  <si>
    <t>수     입</t>
    <phoneticPr fontId="4" type="noConversion"/>
  </si>
  <si>
    <t>비  고</t>
    <phoneticPr fontId="4" type="noConversion"/>
  </si>
  <si>
    <t>직원 퇴직금 위탁계약만료협의 정산금</t>
    <phoneticPr fontId="4" type="noConversion"/>
  </si>
  <si>
    <t>※ 주민자치센터 위탁전 수강료 정산 집행현황</t>
    <phoneticPr fontId="4" type="noConversion"/>
  </si>
  <si>
    <t>다이어트댄스 3건</t>
    <phoneticPr fontId="4" type="noConversion"/>
  </si>
  <si>
    <t>저녁요가 1건</t>
    <phoneticPr fontId="4" type="noConversion"/>
  </si>
  <si>
    <t>서예 1건</t>
    <phoneticPr fontId="4" type="noConversion"/>
  </si>
  <si>
    <t xml:space="preserve">오전요가 1건 </t>
    <phoneticPr fontId="4" type="noConversion"/>
  </si>
  <si>
    <t>남양농악 1건</t>
    <phoneticPr fontId="4" type="noConversion"/>
  </si>
  <si>
    <t>라인댄스 1건</t>
    <phoneticPr fontId="4" type="noConversion"/>
  </si>
  <si>
    <t>오전요가</t>
    <phoneticPr fontId="4" type="noConversion"/>
  </si>
  <si>
    <t>오후요가</t>
    <phoneticPr fontId="4" type="noConversion"/>
  </si>
  <si>
    <t>다이어트댄스</t>
    <phoneticPr fontId="4" type="noConversion"/>
  </si>
  <si>
    <t>라인a</t>
    <phoneticPr fontId="4" type="noConversion"/>
  </si>
  <si>
    <t>탁구레슨</t>
    <phoneticPr fontId="4" type="noConversion"/>
  </si>
  <si>
    <t>자유탁구</t>
    <phoneticPr fontId="4" type="noConversion"/>
  </si>
  <si>
    <t>난타</t>
    <phoneticPr fontId="4" type="noConversion"/>
  </si>
  <si>
    <t>농악</t>
    <phoneticPr fontId="4" type="noConversion"/>
  </si>
  <si>
    <t>서예</t>
    <phoneticPr fontId="4" type="noConversion"/>
  </si>
  <si>
    <t>노래교실</t>
    <phoneticPr fontId="4" type="noConversion"/>
  </si>
  <si>
    <t>캘리</t>
    <phoneticPr fontId="4" type="noConversion"/>
  </si>
  <si>
    <t>방송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</si>
  <si>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</si>
  <si>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</si>
  <si>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</si>
  <si>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2024년 1분기 남양읍주민자치센터 수강료 수입/지출 내역</t>
    <phoneticPr fontId="4" type="noConversion"/>
  </si>
  <si>
    <t>전년도 잔액</t>
    <phoneticPr fontId="4" type="noConversion"/>
  </si>
  <si>
    <t>수강료 수입(1월)</t>
    <phoneticPr fontId="4" type="noConversion"/>
  </si>
  <si>
    <t>라인댄스 4건</t>
    <phoneticPr fontId="4" type="noConversion"/>
  </si>
  <si>
    <t>탁구레슨 3건</t>
    <phoneticPr fontId="4" type="noConversion"/>
  </si>
  <si>
    <t>자유탁구 1건</t>
    <phoneticPr fontId="4" type="noConversion"/>
  </si>
  <si>
    <t>신나는노래교실 2건</t>
    <phoneticPr fontId="4" type="noConversion"/>
  </si>
  <si>
    <t>초등방송댄스1건</t>
    <phoneticPr fontId="4" type="noConversion"/>
  </si>
  <si>
    <t>난타반 보드 구입</t>
    <phoneticPr fontId="4" type="noConversion"/>
  </si>
  <si>
    <t>수강료 수입(2월)</t>
    <phoneticPr fontId="4" type="noConversion"/>
  </si>
  <si>
    <t>음악난타 2건</t>
    <phoneticPr fontId="4" type="noConversion"/>
  </si>
  <si>
    <t xml:space="preserve">오전요가 2건 </t>
    <phoneticPr fontId="4" type="noConversion"/>
  </si>
  <si>
    <t>다이어트댄스 2건</t>
    <phoneticPr fontId="4" type="noConversion"/>
  </si>
  <si>
    <t>센터위생용품 구입</t>
    <phoneticPr fontId="4" type="noConversion"/>
  </si>
  <si>
    <t>간사활동비</t>
    <phoneticPr fontId="4" type="noConversion"/>
  </si>
  <si>
    <t>센터물품(보드스텐드)</t>
    <phoneticPr fontId="4" type="noConversion"/>
  </si>
  <si>
    <t>청소용역비</t>
    <phoneticPr fontId="4" type="noConversion"/>
  </si>
  <si>
    <t>센터물품(무선마이크)</t>
    <phoneticPr fontId="4" type="noConversion"/>
  </si>
  <si>
    <t>회장,간사 명패 외</t>
    <phoneticPr fontId="4" type="noConversion"/>
  </si>
  <si>
    <t>슬리퍼구입</t>
    <phoneticPr fontId="4" type="noConversion"/>
  </si>
  <si>
    <t>초등방송댄스 입금오류</t>
    <phoneticPr fontId="4" type="noConversion"/>
  </si>
  <si>
    <t>1월
~
3월</t>
    <phoneticPr fontId="4" type="noConversion"/>
  </si>
  <si>
    <t>수강료 수입(3월)</t>
    <phoneticPr fontId="4" type="noConversion"/>
  </si>
  <si>
    <t>청소용역비</t>
    <phoneticPr fontId="4" type="noConversion"/>
  </si>
  <si>
    <t>미리캔버스정기결제</t>
    <phoneticPr fontId="4" type="noConversion"/>
  </si>
  <si>
    <t>음악난타 4건</t>
    <phoneticPr fontId="4" type="noConversion"/>
  </si>
  <si>
    <t>노래교실 3건</t>
    <phoneticPr fontId="4" type="noConversion"/>
  </si>
  <si>
    <t>운영비</t>
    <phoneticPr fontId="4" type="noConversion"/>
  </si>
  <si>
    <t>인건비</t>
    <phoneticPr fontId="4" type="noConversion"/>
  </si>
  <si>
    <t>고고장구</t>
    <phoneticPr fontId="4" type="noConversion"/>
  </si>
  <si>
    <t>라인B</t>
    <phoneticPr fontId="4" type="noConversion"/>
  </si>
  <si>
    <t xml:space="preserve">신유나 다이어트 까지 입력 </t>
    <phoneticPr fontId="4" type="noConversion"/>
  </si>
  <si>
    <t>다이어트댄스2건</t>
    <phoneticPr fontId="4" type="noConversion"/>
  </si>
  <si>
    <t>자유탁구 2건</t>
    <phoneticPr fontId="4" type="noConversion"/>
  </si>
  <si>
    <t>인건비</t>
    <phoneticPr fontId="4" type="noConversion"/>
  </si>
  <si>
    <t>오전요가 1건</t>
    <phoneticPr fontId="4" type="noConversion"/>
  </si>
  <si>
    <t>오후요가 4건</t>
    <phoneticPr fontId="4" type="noConversion"/>
  </si>
  <si>
    <t>라인댄스B 6건</t>
    <phoneticPr fontId="4" type="noConversion"/>
  </si>
  <si>
    <t>고고장구 3건</t>
    <phoneticPr fontId="4" type="noConversion"/>
  </si>
  <si>
    <t>사무관리비</t>
    <phoneticPr fontId="4" type="noConversion"/>
  </si>
  <si>
    <t>인건비</t>
    <phoneticPr fontId="4" type="noConversion"/>
  </si>
  <si>
    <t>미리캔버스정기결제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</si>
</sst>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m&quot;/&quot;d;@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name val="굴림체"/>
      <family val="3"/>
      <charset val="129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rgb="FF333333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10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Alignment="1">
      <alignment horizontal="left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176" fontId="5" fillId="3" borderId="4" xfId="3" applyNumberFormat="1" applyFont="1" applyFill="1" applyBorder="1" applyAlignment="1">
      <alignment horizontal="center" vertical="center"/>
    </xf>
    <xf numFmtId="41" fontId="3" fillId="2" borderId="7" xfId="2" applyFont="1" applyFill="1" applyBorder="1" applyAlignment="1">
      <alignment horizontal="center" vertical="center"/>
    </xf>
    <xf numFmtId="41" fontId="3" fillId="2" borderId="8" xfId="2" applyFont="1" applyFill="1" applyBorder="1" applyAlignment="1">
      <alignment vertical="center"/>
    </xf>
    <xf numFmtId="176" fontId="7" fillId="4" borderId="4" xfId="3" applyNumberFormat="1" applyFont="1" applyFill="1" applyBorder="1" applyAlignment="1">
      <alignment horizontal="center" vertical="center"/>
    </xf>
    <xf numFmtId="0" fontId="7" fillId="4" borderId="4" xfId="3" applyFont="1" applyFill="1" applyBorder="1" applyAlignment="1">
      <alignment horizontal="left" vertical="center"/>
    </xf>
    <xf numFmtId="0" fontId="8" fillId="0" borderId="5" xfId="3" applyFont="1" applyBorder="1" applyAlignment="1">
      <alignment horizontal="center" vertical="center"/>
    </xf>
    <xf numFmtId="41" fontId="8" fillId="0" borderId="10" xfId="2" applyFont="1" applyBorder="1" applyAlignment="1">
      <alignment vertical="center"/>
    </xf>
    <xf numFmtId="41" fontId="8" fillId="3" borderId="4" xfId="2" applyFont="1" applyFill="1" applyBorder="1" applyAlignment="1">
      <alignment horizontal="center" vertical="center"/>
    </xf>
    <xf numFmtId="41" fontId="3" fillId="4" borderId="4" xfId="2" applyFont="1" applyFill="1" applyBorder="1" applyAlignment="1">
      <alignment vertical="center"/>
    </xf>
    <xf numFmtId="41" fontId="8" fillId="3" borderId="4" xfId="2" applyFont="1" applyFill="1" applyBorder="1" applyAlignment="1">
      <alignment vertical="center"/>
    </xf>
    <xf numFmtId="0" fontId="9" fillId="0" borderId="0" xfId="3" applyFont="1" applyAlignment="1">
      <alignment horizontal="right" vertical="center"/>
    </xf>
    <xf numFmtId="41" fontId="8" fillId="3" borderId="4" xfId="4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left" vertical="center"/>
    </xf>
    <xf numFmtId="42" fontId="3" fillId="3" borderId="5" xfId="3" applyNumberFormat="1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41" fontId="0" fillId="0" borderId="4" xfId="4" applyFont="1" applyBorder="1" applyAlignment="1">
      <alignment vertical="center"/>
    </xf>
    <xf numFmtId="0" fontId="11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center"/>
    </xf>
    <xf numFmtId="177" fontId="0" fillId="0" borderId="4" xfId="0" applyNumberFormat="1" applyBorder="1" applyAlignment="1">
      <alignment horizontal="center" vertical="center"/>
    </xf>
    <xf numFmtId="41" fontId="0" fillId="0" borderId="4" xfId="4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41" fontId="0" fillId="0" borderId="0" xfId="4" applyFont="1">
      <alignment vertical="center"/>
    </xf>
    <xf numFmtId="0" fontId="0" fillId="0" borderId="19" xfId="0" applyBorder="1">
      <alignment vertical="center"/>
    </xf>
    <xf numFmtId="41" fontId="0" fillId="7" borderId="17" xfId="4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41" fontId="0" fillId="0" borderId="5" xfId="4" applyFont="1" applyBorder="1">
      <alignment vertical="center"/>
    </xf>
    <xf numFmtId="41" fontId="0" fillId="7" borderId="22" xfId="4" applyFont="1" applyFill="1" applyBorder="1">
      <alignment vertical="center"/>
    </xf>
    <xf numFmtId="0" fontId="0" fillId="0" borderId="17" xfId="0" applyBorder="1">
      <alignment vertical="center"/>
    </xf>
    <xf numFmtId="0" fontId="0" fillId="0" borderId="14" xfId="0" applyBorder="1">
      <alignment vertical="center"/>
    </xf>
    <xf numFmtId="41" fontId="8" fillId="3" borderId="15" xfId="2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7" borderId="19" xfId="0" applyFill="1" applyBorder="1">
      <alignment vertical="center"/>
    </xf>
    <xf numFmtId="41" fontId="0" fillId="7" borderId="4" xfId="4" applyFont="1" applyFill="1" applyBorder="1">
      <alignment vertical="center"/>
    </xf>
    <xf numFmtId="0" fontId="0" fillId="7" borderId="23" xfId="0" applyFill="1" applyBorder="1">
      <alignment vertical="center"/>
    </xf>
    <xf numFmtId="41" fontId="0" fillId="3" borderId="4" xfId="4" applyFont="1" applyFill="1" applyBorder="1">
      <alignment vertical="center"/>
    </xf>
    <xf numFmtId="41" fontId="0" fillId="3" borderId="14" xfId="4" applyFont="1" applyFill="1" applyBorder="1">
      <alignment vertical="center"/>
    </xf>
    <xf numFmtId="0" fontId="0" fillId="7" borderId="21" xfId="0" applyFill="1" applyBorder="1">
      <alignment vertical="center"/>
    </xf>
    <xf numFmtId="41" fontId="0" fillId="7" borderId="5" xfId="4" applyFont="1" applyFill="1" applyBorder="1">
      <alignment vertical="center"/>
    </xf>
    <xf numFmtId="0" fontId="0" fillId="7" borderId="24" xfId="0" applyFill="1" applyBorder="1">
      <alignment vertical="center"/>
    </xf>
    <xf numFmtId="41" fontId="0" fillId="3" borderId="17" xfId="4" applyFont="1" applyFill="1" applyBorder="1">
      <alignment vertical="center"/>
    </xf>
    <xf numFmtId="41" fontId="0" fillId="3" borderId="25" xfId="4" applyFont="1" applyFill="1" applyBorder="1">
      <alignment vertical="center"/>
    </xf>
    <xf numFmtId="41" fontId="0" fillId="0" borderId="22" xfId="4" applyFont="1" applyBorder="1">
      <alignment vertical="center"/>
    </xf>
    <xf numFmtId="0" fontId="0" fillId="0" borderId="22" xfId="0" applyBorder="1">
      <alignment vertical="center"/>
    </xf>
    <xf numFmtId="0" fontId="0" fillId="0" borderId="26" xfId="0" applyBorder="1">
      <alignment vertical="center"/>
    </xf>
    <xf numFmtId="41" fontId="0" fillId="0" borderId="0" xfId="0" applyNumberFormat="1">
      <alignment vertical="center"/>
    </xf>
    <xf numFmtId="0" fontId="0" fillId="3" borderId="4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0" fontId="17" fillId="0" borderId="4" xfId="0" applyFont="1" applyBorder="1" applyAlignment="1">
      <alignment horizontal="center" vertical="center"/>
    </xf>
    <xf numFmtId="41" fontId="0" fillId="0" borderId="4" xfId="4" applyFont="1" applyFill="1" applyBorder="1">
      <alignment vertical="center"/>
    </xf>
    <xf numFmtId="41" fontId="0" fillId="0" borderId="0" xfId="4" applyFont="1" applyFill="1">
      <alignment vertical="center"/>
    </xf>
    <xf numFmtId="41" fontId="0" fillId="0" borderId="5" xfId="4" applyFont="1" applyFill="1" applyBorder="1">
      <alignment vertical="center"/>
    </xf>
    <xf numFmtId="41" fontId="0" fillId="0" borderId="22" xfId="4" applyFont="1" applyFill="1" applyBorder="1">
      <alignment vertical="center"/>
    </xf>
    <xf numFmtId="0" fontId="8" fillId="0" borderId="4" xfId="3" applyFont="1" applyBorder="1" applyAlignment="1">
      <alignment horizontal="left" vertical="center"/>
    </xf>
    <xf numFmtId="0" fontId="8" fillId="0" borderId="4" xfId="3" applyFont="1" applyFill="1" applyBorder="1" applyAlignment="1">
      <alignment horizontal="left" vertical="center"/>
    </xf>
    <xf numFmtId="0" fontId="8" fillId="0" borderId="14" xfId="3" applyFont="1" applyBorder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center" vertical="center"/>
    </xf>
    <xf numFmtId="176" fontId="5" fillId="5" borderId="14" xfId="3" applyNumberFormat="1" applyFont="1" applyFill="1" applyBorder="1" applyAlignment="1">
      <alignment horizontal="center" vertical="center"/>
    </xf>
    <xf numFmtId="176" fontId="5" fillId="5" borderId="15" xfId="3" applyNumberFormat="1" applyFont="1" applyFill="1" applyBorder="1" applyAlignment="1">
      <alignment horizontal="center" vertical="center"/>
    </xf>
    <xf numFmtId="176" fontId="7" fillId="3" borderId="16" xfId="3" applyNumberFormat="1" applyFont="1" applyFill="1" applyBorder="1" applyAlignment="1">
      <alignment horizontal="center" vertical="center" wrapText="1"/>
    </xf>
    <xf numFmtId="176" fontId="7" fillId="3" borderId="6" xfId="3" applyNumberFormat="1" applyFont="1" applyFill="1" applyBorder="1" applyAlignment="1">
      <alignment horizontal="center" vertical="center" wrapText="1"/>
    </xf>
    <xf numFmtId="176" fontId="7" fillId="3" borderId="9" xfId="3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177" fontId="0" fillId="0" borderId="14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41" fontId="0" fillId="0" borderId="14" xfId="4" applyFont="1" applyBorder="1" applyAlignment="1">
      <alignment horizontal="center" vertical="center"/>
    </xf>
    <xf numFmtId="41" fontId="0" fillId="0" borderId="15" xfId="4" applyFont="1" applyBorder="1" applyAlignment="1">
      <alignment horizontal="center" vertical="center"/>
    </xf>
    <xf numFmtId="41" fontId="0" fillId="0" borderId="5" xfId="4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_2010주민자치위원회_수입지출내역-수강료(저장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view="pageBreakPreview" zoomScale="77" zoomScaleNormal="85" zoomScaleSheetLayoutView="77" workbookViewId="0">
      <selection activeCell="C50" sqref="C50"/>
    </sheetView>
  </sheetViews>
  <sheetFormatPr defaultRowHeight="16.5" x14ac:dyDescent="0.3"/>
  <cols>
    <col min="1" max="1" width="7.375" customWidth="1"/>
    <col min="2" max="2" width="10.5" customWidth="1"/>
    <col min="3" max="3" width="49.625" customWidth="1"/>
    <col min="4" max="4" width="19.875" bestFit="1" customWidth="1"/>
    <col min="5" max="5" width="16.75" customWidth="1"/>
    <col min="6" max="6" width="16.625" bestFit="1" customWidth="1"/>
    <col min="8" max="8" width="9.625" bestFit="1" customWidth="1"/>
    <col min="12" max="12" width="9.625" bestFit="1" customWidth="1"/>
  </cols>
  <sheetData>
    <row r="1" spans="1:6" ht="36" customHeight="1" x14ac:dyDescent="0.3">
      <c r="A1" s="67" t="s">
        <v>49</v>
      </c>
      <c r="B1" s="67"/>
      <c r="C1" s="67"/>
      <c r="D1" s="67"/>
      <c r="E1" s="67"/>
      <c r="F1" s="67"/>
    </row>
    <row r="2" spans="1:6" ht="16.5" customHeight="1" thickBot="1" x14ac:dyDescent="0.35">
      <c r="A2" s="1"/>
      <c r="B2" s="1"/>
      <c r="C2" s="2"/>
      <c r="D2" s="1"/>
      <c r="E2" s="1"/>
      <c r="F2" s="16" t="s">
        <v>0</v>
      </c>
    </row>
    <row r="3" spans="1:6" ht="24.95" customHeight="1" thickBot="1" x14ac:dyDescent="0.35">
      <c r="A3" s="3" t="s">
        <v>4</v>
      </c>
      <c r="B3" s="4" t="s">
        <v>5</v>
      </c>
      <c r="C3" s="4" t="s">
        <v>10</v>
      </c>
      <c r="D3" s="4" t="s">
        <v>1</v>
      </c>
      <c r="E3" s="4" t="s">
        <v>2</v>
      </c>
      <c r="F3" s="5" t="s">
        <v>3</v>
      </c>
    </row>
    <row r="4" spans="1:6" ht="23.1" customHeight="1" x14ac:dyDescent="0.3">
      <c r="A4" s="73" t="s">
        <v>70</v>
      </c>
      <c r="B4" s="18"/>
      <c r="C4" s="19" t="s">
        <v>50</v>
      </c>
      <c r="D4" s="20">
        <v>34931170</v>
      </c>
      <c r="E4" s="11"/>
      <c r="F4" s="12">
        <v>34931170</v>
      </c>
    </row>
    <row r="5" spans="1:6" ht="23.1" customHeight="1" x14ac:dyDescent="0.3">
      <c r="A5" s="74"/>
      <c r="B5" s="9" t="s">
        <v>6</v>
      </c>
      <c r="C5" s="10" t="s">
        <v>51</v>
      </c>
      <c r="D5" s="14">
        <v>2967500</v>
      </c>
      <c r="E5" s="15"/>
      <c r="F5" s="12">
        <f>F4+D5-E5</f>
        <v>37898670</v>
      </c>
    </row>
    <row r="6" spans="1:6" ht="23.1" customHeight="1" x14ac:dyDescent="0.3">
      <c r="A6" s="74"/>
      <c r="B6" s="71" t="s">
        <v>7</v>
      </c>
      <c r="C6" s="64" t="s">
        <v>55</v>
      </c>
      <c r="D6" s="37"/>
      <c r="E6" s="15">
        <v>60000</v>
      </c>
      <c r="F6" s="12">
        <f t="shared" ref="F6:F20" si="0">F5+D6-E6</f>
        <v>37838670</v>
      </c>
    </row>
    <row r="7" spans="1:6" ht="23.1" customHeight="1" x14ac:dyDescent="0.3">
      <c r="A7" s="74"/>
      <c r="B7" s="72"/>
      <c r="C7" s="64" t="s">
        <v>28</v>
      </c>
      <c r="D7" s="37"/>
      <c r="E7" s="15">
        <v>180000</v>
      </c>
      <c r="F7" s="12">
        <f t="shared" si="0"/>
        <v>37658670</v>
      </c>
    </row>
    <row r="8" spans="1:6" ht="23.1" customHeight="1" x14ac:dyDescent="0.3">
      <c r="A8" s="74"/>
      <c r="B8" s="72"/>
      <c r="C8" s="64" t="s">
        <v>52</v>
      </c>
      <c r="D8" s="37"/>
      <c r="E8" s="15">
        <v>225000</v>
      </c>
      <c r="F8" s="12">
        <f t="shared" si="0"/>
        <v>37433670</v>
      </c>
    </row>
    <row r="9" spans="1:6" ht="23.1" customHeight="1" x14ac:dyDescent="0.3">
      <c r="A9" s="74"/>
      <c r="B9" s="72"/>
      <c r="C9" s="64" t="s">
        <v>74</v>
      </c>
      <c r="D9" s="37"/>
      <c r="E9" s="15">
        <v>200000</v>
      </c>
      <c r="F9" s="12">
        <f t="shared" si="0"/>
        <v>37233670</v>
      </c>
    </row>
    <row r="10" spans="1:6" ht="23.1" customHeight="1" x14ac:dyDescent="0.3">
      <c r="A10" s="74"/>
      <c r="B10" s="72"/>
      <c r="C10" s="64" t="s">
        <v>54</v>
      </c>
      <c r="D10" s="37"/>
      <c r="E10" s="15">
        <v>60000</v>
      </c>
      <c r="F10" s="12">
        <f t="shared" si="0"/>
        <v>37173670</v>
      </c>
    </row>
    <row r="11" spans="1:6" ht="23.1" customHeight="1" x14ac:dyDescent="0.3">
      <c r="A11" s="74"/>
      <c r="B11" s="72"/>
      <c r="C11" s="64" t="s">
        <v>32</v>
      </c>
      <c r="D11" s="37"/>
      <c r="E11" s="15">
        <v>40000</v>
      </c>
      <c r="F11" s="12">
        <f t="shared" si="0"/>
        <v>37133670</v>
      </c>
    </row>
    <row r="12" spans="1:6" ht="23.1" customHeight="1" x14ac:dyDescent="0.3">
      <c r="A12" s="74"/>
      <c r="B12" s="72"/>
      <c r="C12" s="64" t="s">
        <v>53</v>
      </c>
      <c r="D12" s="37"/>
      <c r="E12" s="15">
        <v>210000</v>
      </c>
      <c r="F12" s="12">
        <f t="shared" si="0"/>
        <v>36923670</v>
      </c>
    </row>
    <row r="13" spans="1:6" ht="23.1" customHeight="1" x14ac:dyDescent="0.3">
      <c r="A13" s="74"/>
      <c r="B13" s="72"/>
      <c r="C13" s="64" t="s">
        <v>30</v>
      </c>
      <c r="D13" s="37"/>
      <c r="E13" s="15">
        <v>40000</v>
      </c>
      <c r="F13" s="12">
        <f t="shared" si="0"/>
        <v>36883670</v>
      </c>
    </row>
    <row r="14" spans="1:6" ht="23.1" customHeight="1" x14ac:dyDescent="0.3">
      <c r="A14" s="74"/>
      <c r="B14" s="72"/>
      <c r="C14" s="64" t="s">
        <v>69</v>
      </c>
      <c r="D14" s="37"/>
      <c r="E14" s="15">
        <v>405000</v>
      </c>
      <c r="F14" s="12">
        <f t="shared" si="0"/>
        <v>36478670</v>
      </c>
    </row>
    <row r="15" spans="1:6" ht="23.1" customHeight="1" x14ac:dyDescent="0.3">
      <c r="A15" s="74"/>
      <c r="B15" s="72"/>
      <c r="C15" s="64" t="s">
        <v>29</v>
      </c>
      <c r="D15" s="37"/>
      <c r="E15" s="15">
        <v>60000</v>
      </c>
      <c r="F15" s="12">
        <f t="shared" si="0"/>
        <v>36418670</v>
      </c>
    </row>
    <row r="16" spans="1:6" ht="23.1" customHeight="1" x14ac:dyDescent="0.3">
      <c r="A16" s="74"/>
      <c r="B16" s="72"/>
      <c r="C16" s="64" t="s">
        <v>31</v>
      </c>
      <c r="D16" s="37"/>
      <c r="E16" s="15">
        <v>60000</v>
      </c>
      <c r="F16" s="12">
        <f t="shared" si="0"/>
        <v>36358670</v>
      </c>
    </row>
    <row r="17" spans="1:6" ht="23.1" customHeight="1" x14ac:dyDescent="0.3">
      <c r="A17" s="74"/>
      <c r="B17" s="72"/>
      <c r="C17" s="64" t="s">
        <v>56</v>
      </c>
      <c r="D17" s="37"/>
      <c r="E17" s="39">
        <v>45000</v>
      </c>
      <c r="F17" s="12">
        <f t="shared" si="0"/>
        <v>36313670</v>
      </c>
    </row>
    <row r="18" spans="1:6" ht="23.1" customHeight="1" x14ac:dyDescent="0.3">
      <c r="A18" s="74"/>
      <c r="B18" s="6" t="s">
        <v>76</v>
      </c>
      <c r="C18" s="65" t="s">
        <v>57</v>
      </c>
      <c r="D18" s="37"/>
      <c r="E18" s="17">
        <v>69000</v>
      </c>
      <c r="F18" s="12">
        <f t="shared" si="0"/>
        <v>36244670</v>
      </c>
    </row>
    <row r="19" spans="1:6" ht="23.1" customHeight="1" x14ac:dyDescent="0.3">
      <c r="A19" s="74"/>
      <c r="B19" s="6" t="s">
        <v>88</v>
      </c>
      <c r="C19" s="65" t="s">
        <v>67</v>
      </c>
      <c r="D19" s="37"/>
      <c r="E19" s="17">
        <v>390000</v>
      </c>
      <c r="F19" s="12">
        <f t="shared" si="0"/>
        <v>35854670</v>
      </c>
    </row>
    <row r="20" spans="1:6" ht="23.1" customHeight="1" x14ac:dyDescent="0.3">
      <c r="A20" s="74"/>
      <c r="B20" s="6" t="s">
        <v>76</v>
      </c>
      <c r="C20" s="65" t="s">
        <v>68</v>
      </c>
      <c r="D20" s="37"/>
      <c r="E20" s="17">
        <v>66000</v>
      </c>
      <c r="F20" s="12">
        <f t="shared" si="0"/>
        <v>35788670</v>
      </c>
    </row>
    <row r="21" spans="1:6" ht="23.1" customHeight="1" x14ac:dyDescent="0.3">
      <c r="A21" s="74"/>
      <c r="B21" s="9" t="s">
        <v>6</v>
      </c>
      <c r="C21" s="10" t="s">
        <v>58</v>
      </c>
      <c r="D21" s="14">
        <v>455000</v>
      </c>
      <c r="E21" s="17"/>
      <c r="F21" s="12">
        <f>F20+D21-E21</f>
        <v>36243670</v>
      </c>
    </row>
    <row r="22" spans="1:6" ht="23.1" customHeight="1" x14ac:dyDescent="0.3">
      <c r="A22" s="74"/>
      <c r="B22" s="71" t="s">
        <v>7</v>
      </c>
      <c r="C22" s="64" t="s">
        <v>60</v>
      </c>
      <c r="D22" s="21"/>
      <c r="E22" s="17">
        <v>75000</v>
      </c>
      <c r="F22" s="12">
        <f t="shared" ref="F22:F46" si="1">F21+D22-E22</f>
        <v>36168670</v>
      </c>
    </row>
    <row r="23" spans="1:6" ht="23.1" customHeight="1" x14ac:dyDescent="0.3">
      <c r="A23" s="74"/>
      <c r="B23" s="72"/>
      <c r="C23" s="64" t="s">
        <v>59</v>
      </c>
      <c r="D23" s="21"/>
      <c r="E23" s="17">
        <v>60000</v>
      </c>
      <c r="F23" s="12">
        <f t="shared" si="1"/>
        <v>36108670</v>
      </c>
    </row>
    <row r="24" spans="1:6" ht="23.1" customHeight="1" x14ac:dyDescent="0.3">
      <c r="A24" s="74"/>
      <c r="B24" s="72"/>
      <c r="C24" s="64" t="s">
        <v>32</v>
      </c>
      <c r="D24" s="21"/>
      <c r="E24" s="17">
        <v>30000</v>
      </c>
      <c r="F24" s="12">
        <f t="shared" si="1"/>
        <v>36078670</v>
      </c>
    </row>
    <row r="25" spans="1:6" ht="23.1" customHeight="1" x14ac:dyDescent="0.3">
      <c r="A25" s="74"/>
      <c r="B25" s="72"/>
      <c r="C25" s="64" t="s">
        <v>54</v>
      </c>
      <c r="D25" s="21"/>
      <c r="E25" s="17">
        <v>60000</v>
      </c>
      <c r="F25" s="12">
        <f t="shared" si="1"/>
        <v>36018670</v>
      </c>
    </row>
    <row r="26" spans="1:6" ht="23.1" customHeight="1" x14ac:dyDescent="0.3">
      <c r="A26" s="74"/>
      <c r="B26" s="72"/>
      <c r="C26" s="64" t="s">
        <v>61</v>
      </c>
      <c r="D26" s="21"/>
      <c r="E26" s="17">
        <v>90000</v>
      </c>
      <c r="F26" s="12">
        <f t="shared" si="1"/>
        <v>35928670</v>
      </c>
    </row>
    <row r="27" spans="1:6" ht="23.1" customHeight="1" x14ac:dyDescent="0.3">
      <c r="A27" s="74"/>
      <c r="B27" s="72"/>
      <c r="C27" s="64" t="s">
        <v>33</v>
      </c>
      <c r="D27" s="21"/>
      <c r="E27" s="17">
        <v>37500</v>
      </c>
      <c r="F27" s="12">
        <f t="shared" si="1"/>
        <v>35891170</v>
      </c>
    </row>
    <row r="28" spans="1:6" ht="23.1" customHeight="1" x14ac:dyDescent="0.3">
      <c r="A28" s="74"/>
      <c r="B28" s="72"/>
      <c r="C28" s="64" t="s">
        <v>75</v>
      </c>
      <c r="D28" s="21"/>
      <c r="E28" s="17">
        <v>60000</v>
      </c>
      <c r="F28" s="12">
        <f t="shared" si="1"/>
        <v>35831170</v>
      </c>
    </row>
    <row r="29" spans="1:6" ht="23.1" customHeight="1" x14ac:dyDescent="0.3">
      <c r="A29" s="74"/>
      <c r="B29" s="6" t="s">
        <v>88</v>
      </c>
      <c r="C29" s="64" t="s">
        <v>73</v>
      </c>
      <c r="D29" s="15"/>
      <c r="E29" s="17">
        <v>14900</v>
      </c>
      <c r="F29" s="12">
        <f t="shared" si="1"/>
        <v>35816270</v>
      </c>
    </row>
    <row r="30" spans="1:6" ht="23.1" customHeight="1" x14ac:dyDescent="0.3">
      <c r="A30" s="74"/>
      <c r="B30" s="6" t="s">
        <v>76</v>
      </c>
      <c r="C30" s="64" t="s">
        <v>64</v>
      </c>
      <c r="D30" s="15"/>
      <c r="E30" s="17">
        <v>65000</v>
      </c>
      <c r="F30" s="12">
        <f t="shared" si="1"/>
        <v>35751270</v>
      </c>
    </row>
    <row r="31" spans="1:6" ht="23.1" customHeight="1" x14ac:dyDescent="0.3">
      <c r="A31" s="74"/>
      <c r="B31" s="6" t="s">
        <v>89</v>
      </c>
      <c r="C31" s="64" t="s">
        <v>65</v>
      </c>
      <c r="D31" s="15"/>
      <c r="E31" s="17">
        <v>320000</v>
      </c>
      <c r="F31" s="12">
        <f t="shared" si="1"/>
        <v>35431270</v>
      </c>
    </row>
    <row r="32" spans="1:6" ht="23.1" customHeight="1" x14ac:dyDescent="0.3">
      <c r="A32" s="74"/>
      <c r="B32" s="6" t="s">
        <v>76</v>
      </c>
      <c r="C32" s="64" t="s">
        <v>66</v>
      </c>
      <c r="D32" s="15"/>
      <c r="E32" s="17">
        <v>280000</v>
      </c>
      <c r="F32" s="12">
        <f t="shared" si="1"/>
        <v>35151270</v>
      </c>
    </row>
    <row r="33" spans="1:6" ht="23.1" customHeight="1" x14ac:dyDescent="0.3">
      <c r="A33" s="74"/>
      <c r="B33" s="6" t="s">
        <v>88</v>
      </c>
      <c r="C33" s="64" t="s">
        <v>62</v>
      </c>
      <c r="D33" s="21"/>
      <c r="E33" s="15">
        <v>82000</v>
      </c>
      <c r="F33" s="12">
        <f t="shared" si="1"/>
        <v>35069270</v>
      </c>
    </row>
    <row r="34" spans="1:6" ht="23.1" customHeight="1" x14ac:dyDescent="0.3">
      <c r="A34" s="74"/>
      <c r="B34" s="6" t="s">
        <v>77</v>
      </c>
      <c r="C34" s="64" t="s">
        <v>63</v>
      </c>
      <c r="D34" s="21"/>
      <c r="E34" s="15">
        <v>200000</v>
      </c>
      <c r="F34" s="12">
        <f t="shared" si="1"/>
        <v>34869270</v>
      </c>
    </row>
    <row r="35" spans="1:6" ht="23.1" customHeight="1" x14ac:dyDescent="0.3">
      <c r="A35" s="74"/>
      <c r="B35" s="9" t="s">
        <v>6</v>
      </c>
      <c r="C35" s="10" t="s">
        <v>71</v>
      </c>
      <c r="D35" s="14">
        <v>26380000</v>
      </c>
      <c r="E35" s="17"/>
      <c r="F35" s="12">
        <f t="shared" si="1"/>
        <v>61249270</v>
      </c>
    </row>
    <row r="36" spans="1:6" ht="23.1" customHeight="1" x14ac:dyDescent="0.3">
      <c r="A36" s="74"/>
      <c r="B36" s="71" t="s">
        <v>14</v>
      </c>
      <c r="C36" s="64" t="s">
        <v>82</v>
      </c>
      <c r="D36" s="15"/>
      <c r="E36" s="17">
        <v>70000</v>
      </c>
      <c r="F36" s="12">
        <f t="shared" si="1"/>
        <v>61179270</v>
      </c>
    </row>
    <row r="37" spans="1:6" ht="23.1" customHeight="1" x14ac:dyDescent="0.3">
      <c r="A37" s="74"/>
      <c r="B37" s="72"/>
      <c r="C37" s="64" t="s">
        <v>84</v>
      </c>
      <c r="D37" s="15"/>
      <c r="E37" s="17">
        <v>90000</v>
      </c>
      <c r="F37" s="12">
        <f t="shared" si="1"/>
        <v>61089270</v>
      </c>
    </row>
    <row r="38" spans="1:6" ht="23.1" customHeight="1" x14ac:dyDescent="0.3">
      <c r="A38" s="74"/>
      <c r="B38" s="72"/>
      <c r="C38" s="64" t="s">
        <v>85</v>
      </c>
      <c r="D38" s="15"/>
      <c r="E38" s="17">
        <v>360000</v>
      </c>
      <c r="F38" s="12">
        <f t="shared" si="1"/>
        <v>60729270</v>
      </c>
    </row>
    <row r="39" spans="1:6" ht="23.1" customHeight="1" x14ac:dyDescent="0.3">
      <c r="A39" s="74"/>
      <c r="B39" s="72"/>
      <c r="C39" s="64" t="s">
        <v>81</v>
      </c>
      <c r="D39" s="15"/>
      <c r="E39" s="17">
        <v>180000</v>
      </c>
      <c r="F39" s="12">
        <f t="shared" si="1"/>
        <v>60549270</v>
      </c>
    </row>
    <row r="40" spans="1:6" ht="23.1" customHeight="1" x14ac:dyDescent="0.3">
      <c r="A40" s="74"/>
      <c r="B40" s="72"/>
      <c r="C40" s="64" t="s">
        <v>86</v>
      </c>
      <c r="D40" s="15"/>
      <c r="E40" s="17">
        <v>420000</v>
      </c>
      <c r="F40" s="12">
        <f t="shared" si="1"/>
        <v>60129270</v>
      </c>
    </row>
    <row r="41" spans="1:6" ht="23.1" customHeight="1" x14ac:dyDescent="0.3">
      <c r="A41" s="74"/>
      <c r="B41" s="72"/>
      <c r="C41" s="66" t="s">
        <v>87</v>
      </c>
      <c r="D41" s="15"/>
      <c r="E41" s="17">
        <v>180000</v>
      </c>
      <c r="F41" s="12">
        <f t="shared" si="1"/>
        <v>59949270</v>
      </c>
    </row>
    <row r="42" spans="1:6" ht="23.1" customHeight="1" x14ac:dyDescent="0.3">
      <c r="A42" s="74"/>
      <c r="B42" s="59" t="s">
        <v>83</v>
      </c>
      <c r="C42" s="64" t="s">
        <v>63</v>
      </c>
      <c r="D42" s="15"/>
      <c r="E42" s="17">
        <v>200000</v>
      </c>
      <c r="F42" s="12">
        <f t="shared" si="1"/>
        <v>59749270</v>
      </c>
    </row>
    <row r="43" spans="1:6" ht="23.1" customHeight="1" x14ac:dyDescent="0.3">
      <c r="A43" s="74"/>
      <c r="B43" s="59" t="s">
        <v>89</v>
      </c>
      <c r="C43" s="64" t="s">
        <v>72</v>
      </c>
      <c r="D43" s="15"/>
      <c r="E43" s="17">
        <v>320000</v>
      </c>
      <c r="F43" s="12">
        <f t="shared" si="1"/>
        <v>59429270</v>
      </c>
    </row>
    <row r="44" spans="1:6" ht="23.1" customHeight="1" x14ac:dyDescent="0.3">
      <c r="A44" s="74"/>
      <c r="B44" s="59" t="s">
        <v>88</v>
      </c>
      <c r="C44" s="64" t="s">
        <v>90</v>
      </c>
      <c r="D44" s="15"/>
      <c r="E44" s="17">
        <v>14900</v>
      </c>
      <c r="F44" s="12">
        <f t="shared" si="1"/>
        <v>59414370</v>
      </c>
    </row>
    <row r="45" spans="1:6" ht="23.1" customHeight="1" x14ac:dyDescent="0.3">
      <c r="A45" s="74"/>
      <c r="B45" s="6" t="s">
        <v>8</v>
      </c>
      <c r="C45" s="64" t="s">
        <v>9</v>
      </c>
      <c r="D45" s="15">
        <v>19647</v>
      </c>
      <c r="E45" s="13"/>
      <c r="F45" s="12">
        <f t="shared" si="1"/>
        <v>59434017</v>
      </c>
    </row>
    <row r="46" spans="1:6" ht="23.1" customHeight="1" x14ac:dyDescent="0.3">
      <c r="A46" s="75"/>
      <c r="B46" s="6" t="s">
        <v>12</v>
      </c>
      <c r="C46" s="64" t="s">
        <v>13</v>
      </c>
      <c r="D46" s="15"/>
      <c r="E46" s="13">
        <v>3020</v>
      </c>
      <c r="F46" s="12">
        <f t="shared" si="1"/>
        <v>59430997</v>
      </c>
    </row>
    <row r="47" spans="1:6" ht="24.95" customHeight="1" thickBot="1" x14ac:dyDescent="0.35">
      <c r="A47" s="68" t="s">
        <v>11</v>
      </c>
      <c r="B47" s="69"/>
      <c r="C47" s="70"/>
      <c r="D47" s="7">
        <f>SUM(D4:D46)</f>
        <v>64753317</v>
      </c>
      <c r="E47" s="7">
        <f>SUM(E4:E46)</f>
        <v>5322320</v>
      </c>
      <c r="F47" s="8">
        <f>D47-E47</f>
        <v>59430997</v>
      </c>
    </row>
  </sheetData>
  <mergeCells count="6">
    <mergeCell ref="A1:F1"/>
    <mergeCell ref="A47:C47"/>
    <mergeCell ref="B36:B41"/>
    <mergeCell ref="A4:A46"/>
    <mergeCell ref="B6:B17"/>
    <mergeCell ref="B22:B28"/>
  </mergeCells>
  <phoneticPr fontId="4" type="noConversion"/>
  <printOptions horizontalCentered="1"/>
  <pageMargins left="0.27559055118110237" right="0.27559055118110237" top="0.39370078740157483" bottom="0.3937007874015748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I26" sqref="I26"/>
    </sheetView>
  </sheetViews>
  <sheetFormatPr defaultRowHeight="16.5" x14ac:dyDescent="0.3"/>
  <cols>
    <col min="1" max="1" width="5.25" bestFit="1" customWidth="1"/>
    <col min="2" max="2" width="10.875" bestFit="1" customWidth="1"/>
    <col min="4" max="4" width="5.25" bestFit="1" customWidth="1"/>
    <col min="5" max="5" width="10.875" bestFit="1" customWidth="1"/>
    <col min="6" max="6" width="29.625" customWidth="1"/>
    <col min="7" max="7" width="10" customWidth="1"/>
  </cols>
  <sheetData>
    <row r="1" spans="1:7" ht="27" customHeight="1" x14ac:dyDescent="0.3">
      <c r="A1" s="79" t="s">
        <v>27</v>
      </c>
      <c r="B1" s="80"/>
      <c r="C1" s="80"/>
      <c r="D1" s="80"/>
      <c r="E1" s="80"/>
      <c r="F1" s="80"/>
      <c r="G1" s="80"/>
    </row>
    <row r="2" spans="1:7" ht="20.100000000000001" customHeight="1" x14ac:dyDescent="0.3">
      <c r="A2" s="29" t="s">
        <v>15</v>
      </c>
      <c r="B2" s="81" t="s">
        <v>24</v>
      </c>
      <c r="C2" s="81"/>
      <c r="D2" s="29" t="s">
        <v>15</v>
      </c>
      <c r="E2" s="81" t="s">
        <v>23</v>
      </c>
      <c r="F2" s="81"/>
      <c r="G2" s="29" t="s">
        <v>25</v>
      </c>
    </row>
    <row r="3" spans="1:7" ht="20.100000000000001" customHeight="1" x14ac:dyDescent="0.3">
      <c r="A3" s="82">
        <v>45035</v>
      </c>
      <c r="B3" s="85">
        <v>9231790</v>
      </c>
      <c r="C3" s="88" t="s">
        <v>16</v>
      </c>
      <c r="D3" s="25">
        <v>45041</v>
      </c>
      <c r="E3" s="22">
        <v>1783870</v>
      </c>
      <c r="F3" s="23" t="s">
        <v>17</v>
      </c>
      <c r="G3" s="27" t="s">
        <v>20</v>
      </c>
    </row>
    <row r="4" spans="1:7" ht="20.100000000000001" customHeight="1" x14ac:dyDescent="0.3">
      <c r="A4" s="83"/>
      <c r="B4" s="86"/>
      <c r="C4" s="89"/>
      <c r="D4" s="25">
        <v>45041</v>
      </c>
      <c r="E4" s="22">
        <v>2260000</v>
      </c>
      <c r="F4" s="23" t="s">
        <v>18</v>
      </c>
      <c r="G4" s="28"/>
    </row>
    <row r="5" spans="1:7" ht="20.100000000000001" customHeight="1" x14ac:dyDescent="0.3">
      <c r="A5" s="83"/>
      <c r="B5" s="86"/>
      <c r="C5" s="89"/>
      <c r="D5" s="25">
        <v>45044</v>
      </c>
      <c r="E5" s="22">
        <v>3000000</v>
      </c>
      <c r="F5" s="23" t="s">
        <v>26</v>
      </c>
      <c r="G5" s="28" t="s">
        <v>21</v>
      </c>
    </row>
    <row r="6" spans="1:7" ht="20.100000000000001" customHeight="1" x14ac:dyDescent="0.3">
      <c r="A6" s="83"/>
      <c r="B6" s="86"/>
      <c r="C6" s="89"/>
      <c r="D6" s="25">
        <v>45049</v>
      </c>
      <c r="E6" s="22">
        <v>54000</v>
      </c>
      <c r="F6" s="23" t="s">
        <v>19</v>
      </c>
      <c r="G6" s="24"/>
    </row>
    <row r="7" spans="1:7" ht="20.100000000000001" customHeight="1" x14ac:dyDescent="0.3">
      <c r="A7" s="84"/>
      <c r="B7" s="87"/>
      <c r="C7" s="90"/>
      <c r="D7" s="25"/>
      <c r="E7" s="22">
        <v>7097870</v>
      </c>
      <c r="F7" s="24"/>
      <c r="G7" s="24"/>
    </row>
    <row r="8" spans="1:7" ht="20.100000000000001" customHeight="1" x14ac:dyDescent="0.3">
      <c r="A8" s="76" t="s">
        <v>22</v>
      </c>
      <c r="B8" s="77"/>
      <c r="C8" s="77"/>
      <c r="D8" s="78"/>
      <c r="E8" s="26">
        <v>2133920</v>
      </c>
      <c r="F8" s="21"/>
      <c r="G8" s="21"/>
    </row>
  </sheetData>
  <mergeCells count="7">
    <mergeCell ref="A8:D8"/>
    <mergeCell ref="A1:G1"/>
    <mergeCell ref="B2:C2"/>
    <mergeCell ref="E2:F2"/>
    <mergeCell ref="A3:A7"/>
    <mergeCell ref="B3:B7"/>
    <mergeCell ref="C3:C7"/>
  </mergeCells>
  <phoneticPr fontId="4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7" workbookViewId="0">
      <selection activeCell="F26" sqref="F26"/>
    </sheetView>
  </sheetViews>
  <sheetFormatPr defaultRowHeight="16.5" x14ac:dyDescent="0.3"/>
  <cols>
    <col min="1" max="1" width="13" bestFit="1" customWidth="1"/>
    <col min="3" max="3" width="9.375" bestFit="1" customWidth="1"/>
    <col min="7" max="7" width="10.875" bestFit="1" customWidth="1"/>
  </cols>
  <sheetData>
    <row r="1" spans="1:9" x14ac:dyDescent="0.3">
      <c r="A1" s="91" t="s">
        <v>46</v>
      </c>
      <c r="B1" s="90"/>
      <c r="C1" s="90"/>
      <c r="D1" s="90"/>
      <c r="E1" s="90"/>
      <c r="F1" s="92"/>
      <c r="G1" s="92"/>
    </row>
    <row r="2" spans="1:9" x14ac:dyDescent="0.3">
      <c r="A2" s="41" t="s">
        <v>34</v>
      </c>
      <c r="B2" s="44">
        <v>60000</v>
      </c>
      <c r="C2" s="44"/>
      <c r="D2" s="44"/>
      <c r="E2" s="44"/>
      <c r="F2" s="49"/>
      <c r="G2" s="32">
        <f>SUM(B2:E2)</f>
        <v>60000</v>
      </c>
      <c r="H2" s="30"/>
    </row>
    <row r="3" spans="1:9" x14ac:dyDescent="0.3">
      <c r="A3" s="41" t="s">
        <v>35</v>
      </c>
      <c r="B3" s="44">
        <v>60000</v>
      </c>
      <c r="C3" s="44"/>
      <c r="D3" s="44"/>
      <c r="E3" s="44"/>
      <c r="F3" s="49"/>
      <c r="G3" s="32">
        <f t="shared" ref="G3:G12" si="0">SUM(B3:E3)</f>
        <v>60000</v>
      </c>
      <c r="H3" s="30"/>
    </row>
    <row r="4" spans="1:9" x14ac:dyDescent="0.3">
      <c r="A4" s="41" t="s">
        <v>36</v>
      </c>
      <c r="B4" s="44">
        <v>90000</v>
      </c>
      <c r="C4" s="44">
        <v>30000</v>
      </c>
      <c r="D4" s="44">
        <v>60000</v>
      </c>
      <c r="E4" s="44"/>
      <c r="F4" s="49"/>
      <c r="G4" s="32">
        <f t="shared" si="0"/>
        <v>180000</v>
      </c>
      <c r="H4" s="30"/>
    </row>
    <row r="5" spans="1:9" x14ac:dyDescent="0.3">
      <c r="A5" s="41" t="s">
        <v>37</v>
      </c>
      <c r="B5" s="44">
        <v>75000</v>
      </c>
      <c r="C5" s="44">
        <v>50000</v>
      </c>
      <c r="D5" s="44">
        <v>50000</v>
      </c>
      <c r="E5" s="44">
        <v>50000</v>
      </c>
      <c r="F5" s="49"/>
      <c r="G5" s="32">
        <f t="shared" si="0"/>
        <v>225000</v>
      </c>
      <c r="H5" s="30"/>
    </row>
    <row r="6" spans="1:9" x14ac:dyDescent="0.3">
      <c r="A6" s="41" t="s">
        <v>38</v>
      </c>
      <c r="B6" s="44">
        <v>90000</v>
      </c>
      <c r="C6" s="44">
        <v>80000</v>
      </c>
      <c r="D6" s="44">
        <v>40000</v>
      </c>
      <c r="E6" s="44"/>
      <c r="F6" s="49"/>
      <c r="G6" s="32">
        <f t="shared" si="0"/>
        <v>210000</v>
      </c>
      <c r="H6" s="30"/>
    </row>
    <row r="7" spans="1:9" x14ac:dyDescent="0.3">
      <c r="A7" s="41" t="s">
        <v>39</v>
      </c>
      <c r="B7" s="44">
        <v>60000</v>
      </c>
      <c r="C7" s="44"/>
      <c r="D7" s="44"/>
      <c r="E7" s="44"/>
      <c r="F7" s="49"/>
      <c r="G7" s="32">
        <f t="shared" si="0"/>
        <v>60000</v>
      </c>
      <c r="H7" s="30"/>
    </row>
    <row r="8" spans="1:9" x14ac:dyDescent="0.3">
      <c r="A8" s="41" t="s">
        <v>40</v>
      </c>
      <c r="B8" s="44">
        <v>60000</v>
      </c>
      <c r="C8" s="44">
        <v>60000</v>
      </c>
      <c r="D8" s="44">
        <v>40000</v>
      </c>
      <c r="E8" s="44">
        <v>40000</v>
      </c>
      <c r="F8" s="49"/>
      <c r="G8" s="32">
        <f t="shared" si="0"/>
        <v>200000</v>
      </c>
      <c r="H8" s="30"/>
    </row>
    <row r="9" spans="1:9" x14ac:dyDescent="0.3">
      <c r="A9" s="41" t="s">
        <v>41</v>
      </c>
      <c r="B9" s="44"/>
      <c r="C9" s="44">
        <v>40000</v>
      </c>
      <c r="D9" s="44"/>
      <c r="E9" s="44"/>
      <c r="F9" s="49"/>
      <c r="G9" s="32">
        <f t="shared" si="0"/>
        <v>40000</v>
      </c>
      <c r="H9" s="30"/>
    </row>
    <row r="10" spans="1:9" x14ac:dyDescent="0.3">
      <c r="A10" s="41" t="s">
        <v>42</v>
      </c>
      <c r="B10" s="44">
        <v>40000</v>
      </c>
      <c r="C10" s="44"/>
      <c r="D10" s="44"/>
      <c r="E10" s="44"/>
      <c r="F10" s="49"/>
      <c r="G10" s="32">
        <f t="shared" si="0"/>
        <v>40000</v>
      </c>
      <c r="H10" s="30"/>
    </row>
    <row r="11" spans="1:9" x14ac:dyDescent="0.3">
      <c r="A11" s="41" t="s">
        <v>43</v>
      </c>
      <c r="B11" s="44">
        <v>30000</v>
      </c>
      <c r="C11" s="44">
        <v>30000</v>
      </c>
      <c r="D11" s="44"/>
      <c r="E11" s="44"/>
      <c r="F11" s="49"/>
      <c r="G11" s="32">
        <f t="shared" si="0"/>
        <v>60000</v>
      </c>
      <c r="H11" s="30"/>
    </row>
    <row r="12" spans="1:9" x14ac:dyDescent="0.3">
      <c r="A12" s="43" t="s">
        <v>45</v>
      </c>
      <c r="B12" s="45">
        <v>45000</v>
      </c>
      <c r="C12" s="45">
        <v>405000</v>
      </c>
      <c r="D12" s="45"/>
      <c r="E12" s="45"/>
      <c r="F12" s="50"/>
      <c r="G12" s="32">
        <f t="shared" si="0"/>
        <v>450000</v>
      </c>
      <c r="H12" s="30"/>
    </row>
    <row r="13" spans="1:9" x14ac:dyDescent="0.3">
      <c r="A13" s="93" t="s">
        <v>47</v>
      </c>
      <c r="B13" s="93"/>
      <c r="C13" s="93"/>
      <c r="D13" s="93"/>
      <c r="E13" s="93"/>
      <c r="F13" s="40"/>
    </row>
    <row r="14" spans="1:9" x14ac:dyDescent="0.3">
      <c r="A14" s="46" t="s">
        <v>34</v>
      </c>
      <c r="B14" s="47">
        <v>45000</v>
      </c>
      <c r="C14" s="47">
        <v>30000</v>
      </c>
      <c r="D14" s="35"/>
      <c r="E14" s="35"/>
      <c r="F14" s="51"/>
      <c r="G14" s="36">
        <f>SUM(B14:E14)</f>
        <v>75000</v>
      </c>
      <c r="H14" s="30"/>
      <c r="I14" s="30"/>
    </row>
    <row r="15" spans="1:9" x14ac:dyDescent="0.3">
      <c r="A15" s="41" t="s">
        <v>36</v>
      </c>
      <c r="B15" s="42">
        <v>45000</v>
      </c>
      <c r="C15" s="42">
        <v>45000</v>
      </c>
      <c r="D15" s="26"/>
      <c r="E15" s="26"/>
      <c r="F15" s="51"/>
      <c r="G15" s="36">
        <f t="shared" ref="G15:G20" si="1">SUM(B15:E15)</f>
        <v>90000</v>
      </c>
      <c r="H15" s="30"/>
      <c r="I15" s="30"/>
    </row>
    <row r="16" spans="1:9" x14ac:dyDescent="0.3">
      <c r="A16" s="41" t="s">
        <v>37</v>
      </c>
      <c r="B16" s="42">
        <v>37500</v>
      </c>
      <c r="C16" s="26"/>
      <c r="D16" s="26"/>
      <c r="E16" s="26"/>
      <c r="F16" s="51"/>
      <c r="G16" s="36">
        <f t="shared" si="1"/>
        <v>37500</v>
      </c>
      <c r="H16" s="30"/>
      <c r="I16" s="30"/>
    </row>
    <row r="17" spans="1:9" x14ac:dyDescent="0.3">
      <c r="A17" s="41" t="s">
        <v>39</v>
      </c>
      <c r="B17" s="42">
        <v>60000</v>
      </c>
      <c r="C17" s="26"/>
      <c r="D17" s="26"/>
      <c r="E17" s="26"/>
      <c r="F17" s="51"/>
      <c r="G17" s="36">
        <f t="shared" si="1"/>
        <v>60000</v>
      </c>
      <c r="H17" s="30"/>
      <c r="I17" s="30"/>
    </row>
    <row r="18" spans="1:9" x14ac:dyDescent="0.3">
      <c r="A18" s="41" t="s">
        <v>40</v>
      </c>
      <c r="B18" s="42">
        <v>30000</v>
      </c>
      <c r="C18" s="42">
        <v>30000</v>
      </c>
      <c r="D18" s="26"/>
      <c r="E18" s="26"/>
      <c r="F18" s="51"/>
      <c r="G18" s="36">
        <f t="shared" si="1"/>
        <v>60000</v>
      </c>
      <c r="H18" s="30"/>
      <c r="I18" s="30"/>
    </row>
    <row r="19" spans="1:9" x14ac:dyDescent="0.3">
      <c r="A19" s="41" t="s">
        <v>41</v>
      </c>
      <c r="B19" s="42">
        <v>30000</v>
      </c>
      <c r="C19" s="26"/>
      <c r="D19" s="26"/>
      <c r="E19" s="26"/>
      <c r="F19" s="51"/>
      <c r="G19" s="36">
        <f t="shared" si="1"/>
        <v>30000</v>
      </c>
      <c r="H19" s="30"/>
      <c r="I19" s="30"/>
    </row>
    <row r="20" spans="1:9" x14ac:dyDescent="0.3">
      <c r="A20" s="41" t="s">
        <v>43</v>
      </c>
      <c r="B20" s="42">
        <v>22500</v>
      </c>
      <c r="C20" s="42">
        <v>7500</v>
      </c>
      <c r="D20" s="42">
        <v>30000</v>
      </c>
      <c r="E20" s="26"/>
      <c r="F20" s="51"/>
      <c r="G20" s="36">
        <f t="shared" si="1"/>
        <v>60000</v>
      </c>
      <c r="H20" s="30"/>
      <c r="I20" s="30"/>
    </row>
    <row r="21" spans="1:9" x14ac:dyDescent="0.3">
      <c r="A21" s="93" t="s">
        <v>48</v>
      </c>
      <c r="B21" s="93"/>
      <c r="C21" s="93"/>
      <c r="D21" s="93"/>
      <c r="E21" s="93"/>
      <c r="F21" s="40"/>
      <c r="G21" s="30"/>
      <c r="H21" s="30"/>
      <c r="I21" s="30"/>
    </row>
    <row r="22" spans="1:9" x14ac:dyDescent="0.3">
      <c r="A22" s="34" t="s">
        <v>34</v>
      </c>
      <c r="B22" s="62">
        <v>90000</v>
      </c>
      <c r="C22" s="47"/>
      <c r="D22" s="47"/>
      <c r="E22" s="35"/>
      <c r="F22" s="51"/>
      <c r="G22" s="36">
        <f>SUM(B22:F22)</f>
        <v>90000</v>
      </c>
      <c r="H22" s="30"/>
      <c r="I22" s="30"/>
    </row>
    <row r="23" spans="1:9" x14ac:dyDescent="0.3">
      <c r="A23" s="41" t="s">
        <v>35</v>
      </c>
      <c r="B23" s="60">
        <v>90000</v>
      </c>
      <c r="C23" s="60">
        <v>90000</v>
      </c>
      <c r="D23" s="60">
        <v>90000</v>
      </c>
      <c r="E23" s="21"/>
      <c r="F23" s="52"/>
      <c r="G23" s="36">
        <f t="shared" ref="G23:G35" si="2">SUM(B23:F23)</f>
        <v>270000</v>
      </c>
    </row>
    <row r="24" spans="1:9" x14ac:dyDescent="0.3">
      <c r="A24" s="41" t="s">
        <v>36</v>
      </c>
      <c r="B24" s="60">
        <v>90000</v>
      </c>
      <c r="C24" s="42"/>
      <c r="D24" s="42"/>
      <c r="E24" s="21"/>
      <c r="F24" s="52"/>
      <c r="G24" s="36">
        <f t="shared" si="2"/>
        <v>90000</v>
      </c>
    </row>
    <row r="25" spans="1:9" x14ac:dyDescent="0.3">
      <c r="A25" s="41" t="s">
        <v>37</v>
      </c>
      <c r="B25" s="44"/>
      <c r="C25" s="44"/>
      <c r="D25" s="55"/>
      <c r="E25" s="21"/>
      <c r="F25" s="52"/>
      <c r="G25" s="36">
        <f t="shared" si="2"/>
        <v>0</v>
      </c>
    </row>
    <row r="26" spans="1:9" x14ac:dyDescent="0.3">
      <c r="A26" s="41" t="s">
        <v>79</v>
      </c>
      <c r="B26" s="60">
        <v>60000</v>
      </c>
      <c r="C26" s="60">
        <v>75000</v>
      </c>
      <c r="D26" s="60">
        <v>75000</v>
      </c>
      <c r="E26" s="60">
        <v>75000</v>
      </c>
      <c r="F26" s="63">
        <v>75000</v>
      </c>
      <c r="G26" s="36">
        <f t="shared" si="2"/>
        <v>360000</v>
      </c>
    </row>
    <row r="27" spans="1:9" x14ac:dyDescent="0.3">
      <c r="A27" s="31" t="s">
        <v>38</v>
      </c>
      <c r="B27" s="44"/>
      <c r="C27" s="44"/>
      <c r="D27" s="55"/>
      <c r="E27" s="21"/>
      <c r="F27" s="52"/>
      <c r="G27" s="36">
        <f t="shared" si="2"/>
        <v>0</v>
      </c>
    </row>
    <row r="28" spans="1:9" x14ac:dyDescent="0.3">
      <c r="A28" s="41" t="s">
        <v>39</v>
      </c>
      <c r="B28" s="60">
        <v>10000</v>
      </c>
      <c r="C28" s="60">
        <v>60000</v>
      </c>
      <c r="D28" s="55"/>
      <c r="E28" s="21"/>
      <c r="F28" s="52"/>
      <c r="G28" s="36">
        <f t="shared" si="2"/>
        <v>70000</v>
      </c>
    </row>
    <row r="29" spans="1:9" x14ac:dyDescent="0.3">
      <c r="A29" s="31" t="s">
        <v>40</v>
      </c>
      <c r="B29" s="44"/>
      <c r="C29" s="44"/>
      <c r="D29" s="55"/>
      <c r="E29" s="21"/>
      <c r="F29" s="52"/>
      <c r="G29" s="36">
        <f t="shared" si="2"/>
        <v>0</v>
      </c>
    </row>
    <row r="30" spans="1:9" x14ac:dyDescent="0.3">
      <c r="A30" s="31" t="s">
        <v>41</v>
      </c>
      <c r="B30" s="44"/>
      <c r="C30" s="44"/>
      <c r="D30" s="55"/>
      <c r="E30" s="21"/>
      <c r="F30" s="52"/>
      <c r="G30" s="36">
        <f t="shared" si="2"/>
        <v>0</v>
      </c>
    </row>
    <row r="31" spans="1:9" x14ac:dyDescent="0.3">
      <c r="A31" s="31" t="s">
        <v>42</v>
      </c>
      <c r="B31" s="44"/>
      <c r="C31" s="44"/>
      <c r="D31" s="55"/>
      <c r="E31" s="21"/>
      <c r="F31" s="52"/>
      <c r="G31" s="36">
        <f t="shared" si="2"/>
        <v>0</v>
      </c>
    </row>
    <row r="32" spans="1:9" x14ac:dyDescent="0.3">
      <c r="A32" s="31" t="s">
        <v>43</v>
      </c>
      <c r="B32" s="44"/>
      <c r="C32" s="44"/>
      <c r="D32" s="55"/>
      <c r="E32" s="21"/>
      <c r="F32" s="52"/>
      <c r="G32" s="36">
        <f t="shared" si="2"/>
        <v>0</v>
      </c>
    </row>
    <row r="33" spans="1:7" x14ac:dyDescent="0.3">
      <c r="A33" s="31" t="s">
        <v>44</v>
      </c>
      <c r="B33" s="44"/>
      <c r="C33" s="44"/>
      <c r="D33" s="55"/>
      <c r="E33" s="21"/>
      <c r="F33" s="52"/>
      <c r="G33" s="36">
        <f t="shared" si="2"/>
        <v>0</v>
      </c>
    </row>
    <row r="34" spans="1:7" x14ac:dyDescent="0.3">
      <c r="A34" s="33" t="s">
        <v>45</v>
      </c>
      <c r="B34" s="45"/>
      <c r="C34" s="45"/>
      <c r="D34" s="56"/>
      <c r="E34" s="38"/>
      <c r="F34" s="53"/>
      <c r="G34" s="36">
        <f t="shared" si="2"/>
        <v>0</v>
      </c>
    </row>
    <row r="35" spans="1:7" x14ac:dyDescent="0.3">
      <c r="A35" s="48" t="s">
        <v>78</v>
      </c>
      <c r="B35" s="61">
        <v>60000</v>
      </c>
      <c r="C35" s="61">
        <v>60000</v>
      </c>
      <c r="D35" s="57"/>
      <c r="G35" s="36">
        <f t="shared" si="2"/>
        <v>120000</v>
      </c>
    </row>
    <row r="36" spans="1:7" x14ac:dyDescent="0.3">
      <c r="G36" s="54">
        <f>SUM(G22:G35)</f>
        <v>1000000</v>
      </c>
    </row>
    <row r="38" spans="1:7" x14ac:dyDescent="0.3">
      <c r="A38" s="58" t="s">
        <v>80</v>
      </c>
    </row>
  </sheetData>
  <mergeCells count="3">
    <mergeCell ref="A1:G1"/>
    <mergeCell ref="A13:E13"/>
    <mergeCell ref="A21:E2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채영시스템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111121</dc:creator>
  <cp:lastModifiedBy>user</cp:lastModifiedBy>
  <cp:lastPrinted>2024-04-01T09:03:40Z</cp:lastPrinted>
  <dcterms:created xsi:type="dcterms:W3CDTF">2014-01-13T06:24:41Z</dcterms:created>
  <dcterms:modified xsi:type="dcterms:W3CDTF">2024-04-11T08:09:55Z</dcterms:modified>
</cp:coreProperties>
</file>