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1. 공동주택 지원사업(화재예방_전기차)\2. 2026년_안전관련시설\2. 대상단지 선정\추가\"/>
    </mc:Choice>
  </mc:AlternateContent>
  <xr:revisionPtr revIDLastSave="0" documentId="13_ncr:1_{1D1485B7-B177-49F0-A42A-CB28B165F451}" xr6:coauthVersionLast="36" xr6:coauthVersionMax="36" xr10:uidLastSave="{00000000-0000-0000-0000-000000000000}"/>
  <bookViews>
    <workbookView xWindow="0" yWindow="0" windowWidth="28800" windowHeight="12180" xr2:uid="{A4227526-9BD3-4EC4-A4E1-665AB80E463A}"/>
  </bookViews>
  <sheets>
    <sheet name="2025년 현황" sheetId="1" r:id="rId1"/>
  </sheets>
  <definedNames>
    <definedName name="_xlnm._FilterDatabase" localSheetId="0" hidden="1">'2025년 현황'!$A$4:$J$13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H4" i="1"/>
  <c r="G13" i="1" l="1"/>
  <c r="G12" i="1"/>
  <c r="G11" i="1"/>
  <c r="G10" i="1"/>
  <c r="G9" i="1"/>
  <c r="G8" i="1"/>
  <c r="G7" i="1"/>
  <c r="G6" i="1"/>
  <c r="G5" i="1"/>
  <c r="G4" i="1" l="1"/>
  <c r="J13" i="1"/>
  <c r="J12" i="1"/>
  <c r="J11" i="1"/>
  <c r="J10" i="1"/>
  <c r="J9" i="1"/>
  <c r="J8" i="1"/>
  <c r="J7" i="1"/>
  <c r="J6" i="1"/>
  <c r="J5" i="1"/>
  <c r="J4" i="1" s="1"/>
</calcChain>
</file>

<file path=xl/sharedStrings.xml><?xml version="1.0" encoding="utf-8"?>
<sst xmlns="http://schemas.openxmlformats.org/spreadsheetml/2006/main" count="49" uniqueCount="37">
  <si>
    <t>단지현황</t>
    <phoneticPr fontId="3" type="noConversion"/>
  </si>
  <si>
    <t>선정</t>
    <phoneticPr fontId="3" type="noConversion"/>
  </si>
  <si>
    <t>단지명</t>
    <phoneticPr fontId="3" type="noConversion"/>
  </si>
  <si>
    <t>도로명주소</t>
    <phoneticPr fontId="3" type="noConversion"/>
  </si>
  <si>
    <t>계</t>
    <phoneticPr fontId="3" type="noConversion"/>
  </si>
  <si>
    <t>보조금</t>
    <phoneticPr fontId="3" type="noConversion"/>
  </si>
  <si>
    <t>자부담</t>
    <phoneticPr fontId="3" type="noConversion"/>
  </si>
  <si>
    <t>선금 신청가능 금액
(보조금의 80%)</t>
    <phoneticPr fontId="3" type="noConversion"/>
  </si>
  <si>
    <t>사용승인</t>
  </si>
  <si>
    <t>세대수</t>
  </si>
  <si>
    <t>총사업비(조정금액)</t>
    <phoneticPr fontId="3" type="noConversion"/>
  </si>
  <si>
    <t>소재지</t>
    <phoneticPr fontId="3" type="noConversion"/>
  </si>
  <si>
    <t>봉담한신더휴에듀파크</t>
  </si>
  <si>
    <t>시범다은마을 센트럴파크뷰</t>
  </si>
  <si>
    <t>시화</t>
  </si>
  <si>
    <t>영풍</t>
  </si>
  <si>
    <t>우미린 센트포레1단지</t>
  </si>
  <si>
    <t>우미린 센트포레2단지</t>
  </si>
  <si>
    <t>임광그대가</t>
  </si>
  <si>
    <t>향남한일베라체</t>
  </si>
  <si>
    <t>힐스테이트 봉담 프라이드시티</t>
  </si>
  <si>
    <t>경기도 화성시 효행구 봉담읍 와우로 18</t>
  </si>
  <si>
    <t>경기도 화성시 동탄구 동탄공원로1길 6-59</t>
  </si>
  <si>
    <t>경기도 화성시 만세구 남양읍 남양시장로25번길 40</t>
  </si>
  <si>
    <t>경기도 화성시 효행구 봉담읍 와우로 74-7</t>
  </si>
  <si>
    <t>경기도 화성시 병점구 장조4로 13</t>
  </si>
  <si>
    <t>경기도 화성시 병점구 장조4로 33</t>
  </si>
  <si>
    <t>경기도 화성시 병점구 병점중앙로21번길 26</t>
  </si>
  <si>
    <t>경기도 화성시 만세구 향남읍 행정중앙1로 95</t>
  </si>
  <si>
    <t>경기도 화성시 효행구 봉담읍 삼봉안길 76</t>
  </si>
  <si>
    <t>봉담읍</t>
  </si>
  <si>
    <t>반송동</t>
  </si>
  <si>
    <t>남양읍</t>
  </si>
  <si>
    <t>안녕동</t>
  </si>
  <si>
    <t>병점동</t>
  </si>
  <si>
    <t>향남읍</t>
  </si>
  <si>
    <t>2026년 공동주택 안전관련시설 설치 지원사업(2차) 대상단지 선정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</si>
</sst>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41" fontId="2" fillId="0" borderId="5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right" vertical="center"/>
    </xf>
    <xf numFmtId="0" fontId="0" fillId="5" borderId="5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left" vertical="center"/>
    </xf>
    <xf numFmtId="14" fontId="0" fillId="5" borderId="5" xfId="0" applyNumberFormat="1" applyFont="1" applyFill="1" applyBorder="1" applyAlignment="1">
      <alignment horizontal="center" vertical="center"/>
    </xf>
    <xf numFmtId="14" fontId="10" fillId="0" borderId="5" xfId="2" applyNumberFormat="1" applyFon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3" fontId="10" fillId="0" borderId="5" xfId="3" applyNumberFormat="1" applyFont="1" applyFill="1" applyBorder="1" applyAlignment="1">
      <alignment horizontal="center" vertical="center"/>
    </xf>
    <xf numFmtId="41" fontId="10" fillId="0" borderId="5" xfId="2" applyNumberFormat="1" applyFont="1" applyBorder="1" applyAlignment="1">
      <alignment horizontal="center" vertical="center"/>
    </xf>
    <xf numFmtId="41" fontId="11" fillId="0" borderId="5" xfId="2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4">
    <cellStyle name="쉼표 [0]" xfId="1" builtinId="6"/>
    <cellStyle name="쉼표 [0] 6" xfId="3" xr:uid="{6E86CF6E-B032-4064-B149-22993F1B2B1D}"/>
    <cellStyle name="표준" xfId="0" builtinId="0"/>
    <cellStyle name="표준 13 3" xfId="2" xr:uid="{DC6B885B-42E3-4ECC-9549-3D691E0C2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76C9-D2C8-426A-AC02-680090803F12}">
  <sheetPr>
    <tabColor theme="9" tint="0.79998168889431442"/>
  </sheetPr>
  <dimension ref="A1:J13"/>
  <sheetViews>
    <sheetView tabSelected="1" zoomScaleNormal="100" workbookViewId="0">
      <selection activeCell="A2" sqref="A2:A3"/>
    </sheetView>
  </sheetViews>
  <sheetFormatPr defaultRowHeight="18" customHeight="1"/>
  <cols>
    <col min="1" max="1" width="5.5" style="2" bestFit="1" customWidth="1"/>
    <col min="2" max="2" width="37.625" style="1" customWidth="1"/>
    <col min="3" max="3" width="37.25" style="2" customWidth="1"/>
    <col min="4" max="4" width="8.875" style="2" customWidth="1"/>
    <col min="5" max="5" width="11.25" style="2" customWidth="1"/>
    <col min="6" max="6" width="8.875" style="2" customWidth="1"/>
    <col min="7" max="10" width="19.5" style="2" customWidth="1"/>
    <col min="11" max="16384" width="9" style="2"/>
  </cols>
  <sheetData>
    <row r="1" spans="1:10" ht="31.5" customHeight="1">
      <c r="A1" s="33" t="s">
        <v>36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8" customHeight="1">
      <c r="A2" s="34" t="s">
        <v>1</v>
      </c>
      <c r="B2" s="24" t="s">
        <v>0</v>
      </c>
      <c r="C2" s="25"/>
      <c r="D2" s="25"/>
      <c r="E2" s="12"/>
      <c r="F2" s="12"/>
      <c r="G2" s="28" t="s">
        <v>10</v>
      </c>
      <c r="H2" s="29"/>
      <c r="I2" s="29"/>
      <c r="J2" s="26" t="s">
        <v>7</v>
      </c>
    </row>
    <row r="3" spans="1:10" ht="18" customHeight="1">
      <c r="A3" s="35"/>
      <c r="B3" s="4" t="s">
        <v>2</v>
      </c>
      <c r="C3" s="5" t="s">
        <v>3</v>
      </c>
      <c r="D3" s="11" t="s">
        <v>11</v>
      </c>
      <c r="E3" s="11" t="s">
        <v>8</v>
      </c>
      <c r="F3" s="11" t="s">
        <v>9</v>
      </c>
      <c r="G3" s="6" t="s">
        <v>4</v>
      </c>
      <c r="H3" s="6" t="s">
        <v>5</v>
      </c>
      <c r="I3" s="3" t="s">
        <v>6</v>
      </c>
      <c r="J3" s="27"/>
    </row>
    <row r="4" spans="1:10" s="1" customFormat="1" ht="18" customHeight="1">
      <c r="A4" s="30"/>
      <c r="B4" s="31"/>
      <c r="C4" s="31"/>
      <c r="D4" s="31"/>
      <c r="E4" s="31"/>
      <c r="F4" s="32"/>
      <c r="G4" s="13">
        <f>SUM(G5:G13)</f>
        <v>143731070</v>
      </c>
      <c r="H4" s="13">
        <f>SUM(H5:H13)</f>
        <v>109792000</v>
      </c>
      <c r="I4" s="13">
        <f>SUM(I5:I13)</f>
        <v>33939070</v>
      </c>
      <c r="J4" s="13">
        <f>SUM(J5:J13)</f>
        <v>87833600</v>
      </c>
    </row>
    <row r="5" spans="1:10" s="1" customFormat="1" ht="18" customHeight="1">
      <c r="A5" s="7" t="s">
        <v>1</v>
      </c>
      <c r="B5" s="8" t="s">
        <v>12</v>
      </c>
      <c r="C5" s="14" t="s">
        <v>21</v>
      </c>
      <c r="D5" s="9" t="s">
        <v>30</v>
      </c>
      <c r="E5" s="17">
        <v>43616</v>
      </c>
      <c r="F5" s="19">
        <v>1140</v>
      </c>
      <c r="G5" s="21">
        <f t="shared" ref="G5:G13" si="0">SUM(H5,I5)</f>
        <v>19882500</v>
      </c>
      <c r="H5" s="22">
        <v>15906000</v>
      </c>
      <c r="I5" s="22">
        <v>3976500</v>
      </c>
      <c r="J5" s="10">
        <f t="shared" ref="J5:J13" si="1">H5*0.8</f>
        <v>12724800</v>
      </c>
    </row>
    <row r="6" spans="1:10" s="1" customFormat="1" ht="18" customHeight="1">
      <c r="A6" s="7" t="s">
        <v>1</v>
      </c>
      <c r="B6" s="16" t="s">
        <v>13</v>
      </c>
      <c r="C6" s="15" t="s">
        <v>22</v>
      </c>
      <c r="D6" s="9" t="s">
        <v>31</v>
      </c>
      <c r="E6" s="17">
        <v>39507</v>
      </c>
      <c r="F6" s="19">
        <v>438</v>
      </c>
      <c r="G6" s="21">
        <f t="shared" si="0"/>
        <v>24200000</v>
      </c>
      <c r="H6" s="22">
        <v>16940000</v>
      </c>
      <c r="I6" s="22">
        <v>7260000</v>
      </c>
      <c r="J6" s="10">
        <f t="shared" si="1"/>
        <v>13552000</v>
      </c>
    </row>
    <row r="7" spans="1:10" s="1" customFormat="1" ht="18" customHeight="1">
      <c r="A7" s="7" t="s">
        <v>1</v>
      </c>
      <c r="B7" s="16" t="s">
        <v>14</v>
      </c>
      <c r="C7" s="14" t="s">
        <v>23</v>
      </c>
      <c r="D7" s="9" t="s">
        <v>32</v>
      </c>
      <c r="E7" s="17">
        <v>33404</v>
      </c>
      <c r="F7" s="19">
        <v>20</v>
      </c>
      <c r="G7" s="21">
        <f t="shared" si="0"/>
        <v>5500000</v>
      </c>
      <c r="H7" s="22">
        <v>4400000</v>
      </c>
      <c r="I7" s="22">
        <v>1100000</v>
      </c>
      <c r="J7" s="10">
        <f t="shared" si="1"/>
        <v>3520000</v>
      </c>
    </row>
    <row r="8" spans="1:10" s="1" customFormat="1" ht="18" customHeight="1">
      <c r="A8" s="7" t="s">
        <v>1</v>
      </c>
      <c r="B8" s="16" t="s">
        <v>15</v>
      </c>
      <c r="C8" s="14" t="s">
        <v>24</v>
      </c>
      <c r="D8" s="9" t="s">
        <v>30</v>
      </c>
      <c r="E8" s="17">
        <v>35962</v>
      </c>
      <c r="F8" s="19">
        <v>132</v>
      </c>
      <c r="G8" s="21">
        <f t="shared" si="0"/>
        <v>7700000</v>
      </c>
      <c r="H8" s="22">
        <v>6160000</v>
      </c>
      <c r="I8" s="22">
        <v>1540000</v>
      </c>
      <c r="J8" s="10">
        <f t="shared" si="1"/>
        <v>4928000</v>
      </c>
    </row>
    <row r="9" spans="1:10" s="1" customFormat="1" ht="18" customHeight="1">
      <c r="A9" s="7" t="s">
        <v>1</v>
      </c>
      <c r="B9" s="23" t="s">
        <v>16</v>
      </c>
      <c r="C9" s="14" t="s">
        <v>25</v>
      </c>
      <c r="D9" s="9" t="s">
        <v>33</v>
      </c>
      <c r="E9" s="18">
        <v>44988</v>
      </c>
      <c r="F9" s="20">
        <v>650</v>
      </c>
      <c r="G9" s="21">
        <f t="shared" si="0"/>
        <v>4085070</v>
      </c>
      <c r="H9" s="22">
        <v>3268000</v>
      </c>
      <c r="I9" s="22">
        <v>817070</v>
      </c>
      <c r="J9" s="10">
        <f t="shared" si="1"/>
        <v>2614400</v>
      </c>
    </row>
    <row r="10" spans="1:10" s="1" customFormat="1" ht="18" customHeight="1">
      <c r="A10" s="7" t="s">
        <v>1</v>
      </c>
      <c r="B10" s="16" t="s">
        <v>17</v>
      </c>
      <c r="C10" s="14" t="s">
        <v>26</v>
      </c>
      <c r="D10" s="9" t="s">
        <v>33</v>
      </c>
      <c r="E10" s="17">
        <v>45036</v>
      </c>
      <c r="F10" s="19">
        <v>650</v>
      </c>
      <c r="G10" s="21">
        <f t="shared" si="0"/>
        <v>27720000</v>
      </c>
      <c r="H10" s="22">
        <v>19404000</v>
      </c>
      <c r="I10" s="22">
        <v>8316000</v>
      </c>
      <c r="J10" s="10">
        <f t="shared" si="1"/>
        <v>15523200</v>
      </c>
    </row>
    <row r="11" spans="1:10" s="1" customFormat="1" ht="18" customHeight="1">
      <c r="A11" s="7" t="s">
        <v>1</v>
      </c>
      <c r="B11" s="16" t="s">
        <v>18</v>
      </c>
      <c r="C11" s="15" t="s">
        <v>27</v>
      </c>
      <c r="D11" s="9" t="s">
        <v>34</v>
      </c>
      <c r="E11" s="17">
        <v>39251</v>
      </c>
      <c r="F11" s="19">
        <v>316</v>
      </c>
      <c r="G11" s="21">
        <f t="shared" si="0"/>
        <v>19921000</v>
      </c>
      <c r="H11" s="22">
        <v>15936000</v>
      </c>
      <c r="I11" s="22">
        <v>3985000</v>
      </c>
      <c r="J11" s="10">
        <f t="shared" si="1"/>
        <v>12748800</v>
      </c>
    </row>
    <row r="12" spans="1:10" s="1" customFormat="1" ht="18" customHeight="1">
      <c r="A12" s="7" t="s">
        <v>1</v>
      </c>
      <c r="B12" s="16" t="s">
        <v>19</v>
      </c>
      <c r="C12" s="15" t="s">
        <v>28</v>
      </c>
      <c r="D12" s="9" t="s">
        <v>35</v>
      </c>
      <c r="E12" s="17">
        <v>39721</v>
      </c>
      <c r="F12" s="19">
        <v>478</v>
      </c>
      <c r="G12" s="21">
        <f t="shared" si="0"/>
        <v>14840000</v>
      </c>
      <c r="H12" s="22">
        <v>11872000</v>
      </c>
      <c r="I12" s="22">
        <v>2968000</v>
      </c>
      <c r="J12" s="10">
        <f t="shared" si="1"/>
        <v>9497600</v>
      </c>
    </row>
    <row r="13" spans="1:10" s="1" customFormat="1" ht="18" customHeight="1">
      <c r="A13" s="7" t="s">
        <v>1</v>
      </c>
      <c r="B13" s="16" t="s">
        <v>20</v>
      </c>
      <c r="C13" s="15" t="s">
        <v>29</v>
      </c>
      <c r="D13" s="9" t="s">
        <v>30</v>
      </c>
      <c r="E13" s="17">
        <v>45534</v>
      </c>
      <c r="F13" s="19">
        <v>2333</v>
      </c>
      <c r="G13" s="21">
        <f t="shared" si="0"/>
        <v>19882500</v>
      </c>
      <c r="H13" s="22">
        <v>15906000</v>
      </c>
      <c r="I13" s="22">
        <v>3976500</v>
      </c>
      <c r="J13" s="10">
        <f t="shared" si="1"/>
        <v>12724800</v>
      </c>
    </row>
  </sheetData>
  <mergeCells count="6">
    <mergeCell ref="B2:D2"/>
    <mergeCell ref="J2:J3"/>
    <mergeCell ref="G2:I2"/>
    <mergeCell ref="A4:F4"/>
    <mergeCell ref="A1:J1"/>
    <mergeCell ref="A2:A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2025-03-21T02:02:03Z</dcterms:created>
  <dcterms:modified xsi:type="dcterms:W3CDTF">2026-09-17T02:05:19Z</dcterms:modified>
</cp:coreProperties>
</file>