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상록19-6433\관리카드\체납독촉\2019년 정기분 독촉\"/>
    </mc:Choice>
  </mc:AlternateContent>
  <bookViews>
    <workbookView xWindow="0" yWindow="0" windowWidth="25230" windowHeight="5280" tabRatio="894"/>
  </bookViews>
  <sheets>
    <sheet name="독촉고지" sheetId="56" r:id="rId1"/>
  </sheets>
  <definedNames>
    <definedName name="_xlnm._FilterDatabase" localSheetId="0" hidden="1">독촉고지!$A$2:$AL$123</definedName>
    <definedName name="_xlnm.Print_Area" localSheetId="0">독촉고지!$E$1:$Y$335</definedName>
    <definedName name="_xlnm.Print_Titles" localSheetId="0">독촉고지!$1:$2</definedName>
  </definedNames>
  <calcPr calcId="152511" iterateDelta="1.0000000474974513E-3"/>
</workbook>
</file>

<file path=xl/calcChain.xml><?xml version="1.0" encoding="utf-8"?>
<calcChain xmlns="http://schemas.openxmlformats.org/spreadsheetml/2006/main">
  <c r="U335" i="56" l="1"/>
  <c r="X335" i="56" s="1"/>
  <c r="Y335" i="56" s="1"/>
  <c r="U334" i="56"/>
  <c r="X334" i="56" s="1"/>
  <c r="Y334" i="56" s="1"/>
  <c r="U333" i="56" l="1"/>
  <c r="X333" i="56" s="1"/>
  <c r="Y333" i="56" s="1"/>
  <c r="U332" i="56"/>
  <c r="X332" i="56" s="1"/>
  <c r="U331" i="56"/>
  <c r="X331" i="56" s="1"/>
  <c r="U330" i="56"/>
  <c r="X330" i="56" s="1"/>
  <c r="Y330" i="56" s="1"/>
  <c r="U329" i="56"/>
  <c r="X329" i="56" s="1"/>
  <c r="Y329" i="56" s="1"/>
  <c r="U328" i="56"/>
  <c r="X328" i="56" s="1"/>
  <c r="Y328" i="56" s="1"/>
  <c r="U327" i="56"/>
  <c r="X327" i="56" s="1"/>
  <c r="Y327" i="56" s="1"/>
  <c r="U326" i="56"/>
  <c r="X326" i="56" s="1"/>
  <c r="Y326" i="56" s="1"/>
  <c r="U325" i="56"/>
  <c r="X325" i="56" s="1"/>
  <c r="Y325" i="56" s="1"/>
  <c r="U324" i="56"/>
  <c r="X324" i="56" s="1"/>
  <c r="Y324" i="56" s="1"/>
  <c r="U323" i="56"/>
  <c r="X323" i="56" s="1"/>
  <c r="Y323" i="56" s="1"/>
  <c r="U322" i="56"/>
  <c r="X322" i="56" s="1"/>
  <c r="U321" i="56"/>
  <c r="X321" i="56" s="1"/>
  <c r="U320" i="56"/>
  <c r="X320" i="56" s="1"/>
  <c r="Y320" i="56" s="1"/>
  <c r="U319" i="56"/>
  <c r="X319" i="56" s="1"/>
  <c r="Y319" i="56" s="1"/>
  <c r="U318" i="56"/>
  <c r="X318" i="56" s="1"/>
  <c r="U317" i="56"/>
  <c r="X317" i="56" s="1"/>
  <c r="U316" i="56"/>
  <c r="X316" i="56" s="1"/>
  <c r="Y316" i="56" s="1"/>
  <c r="U315" i="56"/>
  <c r="X315" i="56" s="1"/>
  <c r="Y315" i="56" s="1"/>
  <c r="U314" i="56"/>
  <c r="X314" i="56" s="1"/>
  <c r="Y314" i="56" s="1"/>
  <c r="U313" i="56"/>
  <c r="X313" i="56" s="1"/>
  <c r="Y313" i="56" s="1"/>
  <c r="U312" i="56"/>
  <c r="X312" i="56" s="1"/>
  <c r="Y312" i="56" s="1"/>
  <c r="U311" i="56"/>
  <c r="X311" i="56" s="1"/>
  <c r="Y311" i="56" s="1"/>
  <c r="U310" i="56"/>
  <c r="X310" i="56" s="1"/>
  <c r="Y310" i="56" s="1"/>
  <c r="U309" i="56"/>
  <c r="X309" i="56" s="1"/>
  <c r="Y309" i="56" s="1"/>
  <c r="U308" i="56"/>
  <c r="X308" i="56" s="1"/>
  <c r="Y308" i="56" s="1"/>
  <c r="U307" i="56"/>
  <c r="X307" i="56" s="1"/>
  <c r="Y307" i="56" s="1"/>
  <c r="U306" i="56"/>
  <c r="X306" i="56" s="1"/>
  <c r="Y306" i="56" s="1"/>
  <c r="U305" i="56"/>
  <c r="X305" i="56" s="1"/>
  <c r="U304" i="56"/>
  <c r="X304" i="56" s="1"/>
  <c r="U303" i="56"/>
  <c r="X303" i="56" s="1"/>
  <c r="U302" i="56"/>
  <c r="X302" i="56" s="1"/>
  <c r="U301" i="56"/>
  <c r="X301" i="56" s="1"/>
  <c r="U300" i="56"/>
  <c r="X300" i="56" s="1"/>
  <c r="Y300" i="56" s="1"/>
  <c r="U299" i="56"/>
  <c r="X299" i="56" s="1"/>
  <c r="U298" i="56"/>
  <c r="X298" i="56" s="1"/>
  <c r="U297" i="56"/>
  <c r="X297" i="56" s="1"/>
  <c r="Y297" i="56" s="1"/>
  <c r="U296" i="56"/>
  <c r="X296" i="56" s="1"/>
  <c r="Y296" i="56" s="1"/>
  <c r="U295" i="56"/>
  <c r="X295" i="56" s="1"/>
  <c r="U294" i="56"/>
  <c r="X294" i="56" s="1"/>
  <c r="U293" i="56"/>
  <c r="X293" i="56" s="1"/>
  <c r="Y293" i="56" s="1"/>
  <c r="U292" i="56"/>
  <c r="X292" i="56" s="1"/>
  <c r="Y292" i="56" s="1"/>
  <c r="U291" i="56"/>
  <c r="X291" i="56" s="1"/>
  <c r="Y291" i="56" s="1"/>
  <c r="U290" i="56"/>
  <c r="X290" i="56" s="1"/>
  <c r="Y290" i="56" s="1"/>
  <c r="U289" i="56"/>
  <c r="X289" i="56" s="1"/>
  <c r="Y289" i="56" s="1"/>
  <c r="U288" i="56"/>
  <c r="X288" i="56" s="1"/>
  <c r="Y288" i="56" s="1"/>
  <c r="U287" i="56"/>
  <c r="X287" i="56" s="1"/>
  <c r="Y287" i="56" s="1"/>
  <c r="T286" i="56"/>
  <c r="U286" i="56" s="1"/>
  <c r="X286" i="56" s="1"/>
  <c r="Y286" i="56" s="1"/>
  <c r="U285" i="56"/>
  <c r="X285" i="56" s="1"/>
  <c r="Y285" i="56" s="1"/>
  <c r="U284" i="56"/>
  <c r="X284" i="56" s="1"/>
  <c r="Y284" i="56" s="1"/>
  <c r="U283" i="56"/>
  <c r="X283" i="56" s="1"/>
  <c r="Y283" i="56" s="1"/>
  <c r="Y281" i="56"/>
  <c r="U279" i="56"/>
  <c r="U278" i="56"/>
  <c r="X278" i="56" s="1"/>
  <c r="U277" i="56"/>
  <c r="X277" i="56" s="1"/>
  <c r="U276" i="56"/>
  <c r="X276" i="56" s="1"/>
  <c r="Y276" i="56" s="1"/>
  <c r="U275" i="56"/>
  <c r="X275" i="56" s="1"/>
  <c r="Y275" i="56" s="1"/>
  <c r="U274" i="56"/>
  <c r="X274" i="56" s="1"/>
  <c r="Y274" i="56" s="1"/>
  <c r="U273" i="56"/>
  <c r="X273" i="56" s="1"/>
  <c r="Y273" i="56" s="1"/>
  <c r="U272" i="56"/>
  <c r="X272" i="56" s="1"/>
  <c r="Y272" i="56" s="1"/>
  <c r="U271" i="56"/>
  <c r="X271" i="56" s="1"/>
  <c r="Y271" i="56" s="1"/>
  <c r="U270" i="56"/>
  <c r="X270" i="56" s="1"/>
  <c r="Y270" i="56" s="1"/>
  <c r="U269" i="56"/>
  <c r="X269" i="56" s="1"/>
  <c r="Y269" i="56" s="1"/>
  <c r="U268" i="56"/>
  <c r="X268" i="56" s="1"/>
  <c r="Y268" i="56" s="1"/>
  <c r="U267" i="56"/>
  <c r="X267" i="56" s="1"/>
  <c r="Y267" i="56" s="1"/>
  <c r="U266" i="56"/>
  <c r="X266" i="56" s="1"/>
  <c r="U265" i="56"/>
  <c r="X265" i="56" s="1"/>
  <c r="U264" i="56"/>
  <c r="X264" i="56" s="1"/>
  <c r="U263" i="56"/>
  <c r="X263" i="56" s="1"/>
  <c r="Y263" i="56" s="1"/>
  <c r="U262" i="56"/>
  <c r="X262" i="56" s="1"/>
  <c r="Y262" i="56" s="1"/>
  <c r="U261" i="56"/>
  <c r="X261" i="56" s="1"/>
  <c r="U260" i="56"/>
  <c r="X260" i="56" s="1"/>
  <c r="U259" i="56"/>
  <c r="X259" i="56" s="1"/>
  <c r="U258" i="56"/>
  <c r="X258" i="56" s="1"/>
  <c r="U257" i="56"/>
  <c r="X257" i="56" s="1"/>
  <c r="U256" i="56"/>
  <c r="X256" i="56" s="1"/>
  <c r="Y256" i="56" s="1"/>
  <c r="U255" i="56"/>
  <c r="X255" i="56" s="1"/>
  <c r="Y255" i="56" s="1"/>
  <c r="T254" i="56"/>
  <c r="U254" i="56" s="1"/>
  <c r="X254" i="56" s="1"/>
  <c r="Y254" i="56" s="1"/>
  <c r="T253" i="56"/>
  <c r="U253" i="56" s="1"/>
  <c r="X253" i="56" s="1"/>
  <c r="Y253" i="56" s="1"/>
  <c r="T252" i="56"/>
  <c r="U252" i="56" s="1"/>
  <c r="X252" i="56" s="1"/>
  <c r="Y252" i="56" s="1"/>
  <c r="T251" i="56"/>
  <c r="U251" i="56" s="1"/>
  <c r="X251" i="56" s="1"/>
  <c r="Y251" i="56" s="1"/>
  <c r="T250" i="56"/>
  <c r="U250" i="56" s="1"/>
  <c r="X250" i="56" s="1"/>
  <c r="Y250" i="56" s="1"/>
  <c r="T249" i="56"/>
  <c r="U249" i="56" s="1"/>
  <c r="X249" i="56" s="1"/>
  <c r="Y249" i="56" s="1"/>
  <c r="T248" i="56"/>
  <c r="U248" i="56" s="1"/>
  <c r="X248" i="56" s="1"/>
  <c r="Y248" i="56" s="1"/>
  <c r="T247" i="56"/>
  <c r="U247" i="56" s="1"/>
  <c r="X247" i="56" s="1"/>
  <c r="Y247" i="56" s="1"/>
  <c r="T246" i="56"/>
  <c r="U246" i="56" s="1"/>
  <c r="X246" i="56" s="1"/>
  <c r="Y246" i="56" s="1"/>
  <c r="T245" i="56"/>
  <c r="U245" i="56" s="1"/>
  <c r="X245" i="56" s="1"/>
  <c r="Y245" i="56" s="1"/>
  <c r="T244" i="56"/>
  <c r="U244" i="56" s="1"/>
  <c r="X244" i="56" s="1"/>
  <c r="Y244" i="56" s="1"/>
  <c r="T243" i="56"/>
  <c r="U243" i="56" s="1"/>
  <c r="X243" i="56" s="1"/>
  <c r="Y243" i="56" s="1"/>
  <c r="T242" i="56"/>
  <c r="U242" i="56" s="1"/>
  <c r="X242" i="56" s="1"/>
  <c r="Y242" i="56" s="1"/>
  <c r="T241" i="56"/>
  <c r="U241" i="56" s="1"/>
  <c r="X241" i="56" s="1"/>
  <c r="Y241" i="56" s="1"/>
  <c r="T240" i="56"/>
  <c r="U240" i="56" s="1"/>
  <c r="X240" i="56" s="1"/>
  <c r="Y240" i="56" s="1"/>
  <c r="T239" i="56"/>
  <c r="U239" i="56" s="1"/>
  <c r="X239" i="56" s="1"/>
  <c r="Y239" i="56" s="1"/>
  <c r="T238" i="56"/>
  <c r="U238" i="56" s="1"/>
  <c r="X238" i="56" s="1"/>
  <c r="T237" i="56"/>
  <c r="U237" i="56" s="1"/>
  <c r="X237" i="56" s="1"/>
  <c r="T236" i="56"/>
  <c r="U236" i="56" s="1"/>
  <c r="X236" i="56" s="1"/>
  <c r="Y236" i="56" s="1"/>
  <c r="T235" i="56"/>
  <c r="U235" i="56" s="1"/>
  <c r="X235" i="56" s="1"/>
  <c r="Y235" i="56" s="1"/>
  <c r="T234" i="56"/>
  <c r="U234" i="56" s="1"/>
  <c r="X234" i="56" s="1"/>
  <c r="Y234" i="56" s="1"/>
  <c r="T233" i="56"/>
  <c r="U233" i="56" s="1"/>
  <c r="X233" i="56" s="1"/>
  <c r="Y233" i="56" s="1"/>
  <c r="U232" i="56"/>
  <c r="X232" i="56" s="1"/>
  <c r="U231" i="56"/>
  <c r="X231" i="56" s="1"/>
  <c r="U230" i="56"/>
  <c r="X230" i="56" s="1"/>
  <c r="Y230" i="56" s="1"/>
  <c r="U229" i="56"/>
  <c r="X229" i="56" s="1"/>
  <c r="Y229" i="56" s="1"/>
  <c r="U228" i="56"/>
  <c r="X228" i="56" s="1"/>
  <c r="Y228" i="56" s="1"/>
  <c r="U227" i="56"/>
  <c r="X227" i="56" s="1"/>
  <c r="Y227" i="56" s="1"/>
  <c r="U226" i="56"/>
  <c r="X226" i="56" s="1"/>
  <c r="Y226" i="56" s="1"/>
  <c r="U225" i="56"/>
  <c r="X225" i="56" s="1"/>
  <c r="Y225" i="56" s="1"/>
  <c r="U224" i="56"/>
  <c r="X224" i="56" s="1"/>
  <c r="Y224" i="56" s="1"/>
  <c r="U223" i="56"/>
  <c r="X223" i="56" s="1"/>
  <c r="Y223" i="56" s="1"/>
  <c r="U222" i="56"/>
  <c r="X222" i="56" s="1"/>
  <c r="Y222" i="56" s="1"/>
  <c r="U221" i="56"/>
  <c r="X221" i="56" s="1"/>
  <c r="Y221" i="56" s="1"/>
  <c r="U220" i="56"/>
  <c r="X220" i="56" s="1"/>
  <c r="U219" i="56"/>
  <c r="X219" i="56" s="1"/>
  <c r="U218" i="56"/>
  <c r="X218" i="56" s="1"/>
  <c r="U217" i="56"/>
  <c r="X217" i="56" s="1"/>
  <c r="U216" i="56"/>
  <c r="X216" i="56" s="1"/>
  <c r="U215" i="56"/>
  <c r="X215" i="56" s="1"/>
  <c r="U214" i="56"/>
  <c r="X214" i="56" s="1"/>
  <c r="Y214" i="56" s="1"/>
  <c r="U213" i="56"/>
  <c r="X213" i="56" s="1"/>
  <c r="Y213" i="56" s="1"/>
  <c r="U212" i="56"/>
  <c r="X212" i="56" s="1"/>
  <c r="Y212" i="56" s="1"/>
  <c r="U211" i="56"/>
  <c r="X211" i="56" s="1"/>
  <c r="U210" i="56"/>
  <c r="X210" i="56" s="1"/>
  <c r="U209" i="56"/>
  <c r="X209" i="56" s="1"/>
  <c r="Y209" i="56" s="1"/>
  <c r="U208" i="56"/>
  <c r="X208" i="56" s="1"/>
  <c r="Y208" i="56" s="1"/>
  <c r="U207" i="56"/>
  <c r="X207" i="56" s="1"/>
  <c r="Y207" i="56" s="1"/>
  <c r="U206" i="56"/>
  <c r="X206" i="56" s="1"/>
  <c r="Y206" i="56" s="1"/>
  <c r="U205" i="56"/>
  <c r="X205" i="56" s="1"/>
  <c r="U204" i="56"/>
  <c r="X204" i="56" s="1"/>
  <c r="U203" i="56"/>
  <c r="X203" i="56" s="1"/>
  <c r="U202" i="56"/>
  <c r="X202" i="56" s="1"/>
  <c r="U201" i="56"/>
  <c r="X201" i="56" s="1"/>
  <c r="U200" i="56"/>
  <c r="X200" i="56" s="1"/>
  <c r="Y200" i="56" s="1"/>
  <c r="U199" i="56"/>
  <c r="X199" i="56" s="1"/>
  <c r="Y199" i="56" s="1"/>
  <c r="U198" i="56"/>
  <c r="X198" i="56" s="1"/>
  <c r="Y198" i="56" s="1"/>
  <c r="U197" i="56"/>
  <c r="X197" i="56" s="1"/>
  <c r="Y197" i="56" s="1"/>
  <c r="U196" i="56"/>
  <c r="X196" i="56" s="1"/>
  <c r="Y196" i="56" s="1"/>
  <c r="U194" i="56"/>
  <c r="X194" i="56" s="1"/>
  <c r="Y194" i="56" s="1"/>
  <c r="U193" i="56"/>
  <c r="X193" i="56" s="1"/>
  <c r="Y193" i="56" s="1"/>
  <c r="U192" i="56"/>
  <c r="X192" i="56" s="1"/>
  <c r="Y192" i="56" s="1"/>
  <c r="U191" i="56"/>
  <c r="X191" i="56" s="1"/>
  <c r="Y191" i="56" s="1"/>
  <c r="U190" i="56"/>
  <c r="X190" i="56" s="1"/>
  <c r="Y190" i="56" s="1"/>
  <c r="U189" i="56"/>
  <c r="X189" i="56" s="1"/>
  <c r="Y189" i="56" s="1"/>
  <c r="U188" i="56"/>
  <c r="X188" i="56" s="1"/>
  <c r="U187" i="56"/>
  <c r="X187" i="56" s="1"/>
  <c r="U186" i="56"/>
  <c r="X186" i="56" s="1"/>
  <c r="Y186" i="56" s="1"/>
  <c r="U185" i="56"/>
  <c r="X185" i="56" s="1"/>
  <c r="U184" i="56"/>
  <c r="X184" i="56" s="1"/>
  <c r="U183" i="56"/>
  <c r="X183" i="56" s="1"/>
  <c r="U182" i="56"/>
  <c r="X182" i="56" s="1"/>
  <c r="U181" i="56"/>
  <c r="X181" i="56" s="1"/>
  <c r="U180" i="56"/>
  <c r="X180" i="56" s="1"/>
  <c r="Y180" i="56" s="1"/>
  <c r="U179" i="56"/>
  <c r="X179" i="56" s="1"/>
  <c r="Y179" i="56" s="1"/>
  <c r="U178" i="56"/>
  <c r="X178" i="56" s="1"/>
  <c r="Y178" i="56" s="1"/>
  <c r="W177" i="56"/>
  <c r="U177" i="56"/>
  <c r="U176" i="56"/>
  <c r="X176" i="56" s="1"/>
  <c r="Y176" i="56" s="1"/>
  <c r="U175" i="56"/>
  <c r="X175" i="56" s="1"/>
  <c r="Y175" i="56" s="1"/>
  <c r="U174" i="56"/>
  <c r="X174" i="56" s="1"/>
  <c r="U173" i="56"/>
  <c r="X173" i="56" s="1"/>
  <c r="U172" i="56"/>
  <c r="X172" i="56" s="1"/>
  <c r="Y172" i="56" s="1"/>
  <c r="U171" i="56"/>
  <c r="X171" i="56" s="1"/>
  <c r="Y171" i="56" s="1"/>
  <c r="U170" i="56"/>
  <c r="X170" i="56" s="1"/>
  <c r="Y170" i="56" s="1"/>
  <c r="U169" i="56"/>
  <c r="X169" i="56" s="1"/>
  <c r="U168" i="56"/>
  <c r="X168" i="56" s="1"/>
  <c r="U167" i="56"/>
  <c r="X167" i="56" s="1"/>
  <c r="U166" i="56"/>
  <c r="X166" i="56" s="1"/>
  <c r="U165" i="56"/>
  <c r="X165" i="56" s="1"/>
  <c r="U164" i="56"/>
  <c r="X164" i="56" s="1"/>
  <c r="U163" i="56"/>
  <c r="X163" i="56" s="1"/>
  <c r="Y163" i="56" s="1"/>
  <c r="U162" i="56"/>
  <c r="X162" i="56" s="1"/>
  <c r="Y162" i="56" s="1"/>
  <c r="U161" i="56"/>
  <c r="X161" i="56" s="1"/>
  <c r="Y161" i="56" s="1"/>
  <c r="U160" i="56"/>
  <c r="X160" i="56" s="1"/>
  <c r="Y160" i="56" s="1"/>
  <c r="U159" i="56"/>
  <c r="X159" i="56" s="1"/>
  <c r="U158" i="56"/>
  <c r="X158" i="56" s="1"/>
  <c r="U157" i="56"/>
  <c r="X157" i="56" s="1"/>
  <c r="Y157" i="56" s="1"/>
  <c r="U156" i="56"/>
  <c r="X156" i="56" s="1"/>
  <c r="Y156" i="56" s="1"/>
  <c r="U155" i="56"/>
  <c r="X155" i="56" s="1"/>
  <c r="Y155" i="56" s="1"/>
  <c r="U154" i="56"/>
  <c r="X154" i="56" s="1"/>
  <c r="U153" i="56"/>
  <c r="X153" i="56" s="1"/>
  <c r="U152" i="56"/>
  <c r="X152" i="56" s="1"/>
  <c r="Y152" i="56" s="1"/>
  <c r="U151" i="56"/>
  <c r="X151" i="56" s="1"/>
  <c r="Y151" i="56" s="1"/>
  <c r="U150" i="56"/>
  <c r="X150" i="56" s="1"/>
  <c r="U149" i="56"/>
  <c r="X149" i="56" s="1"/>
  <c r="U148" i="56"/>
  <c r="X148" i="56" s="1"/>
  <c r="U147" i="56"/>
  <c r="X147" i="56" s="1"/>
  <c r="U146" i="56"/>
  <c r="X146" i="56" s="1"/>
  <c r="Y146" i="56" s="1"/>
  <c r="U145" i="56"/>
  <c r="X145" i="56" s="1"/>
  <c r="Y145" i="56" s="1"/>
  <c r="U144" i="56"/>
  <c r="X144" i="56" s="1"/>
  <c r="U143" i="56"/>
  <c r="X143" i="56" s="1"/>
  <c r="U142" i="56"/>
  <c r="X142" i="56" s="1"/>
  <c r="U141" i="56"/>
  <c r="X141" i="56" s="1"/>
  <c r="Y141" i="56" s="1"/>
  <c r="U140" i="56"/>
  <c r="X140" i="56" s="1"/>
  <c r="Y140" i="56" s="1"/>
  <c r="U139" i="56"/>
  <c r="X139" i="56" s="1"/>
  <c r="Y139" i="56" s="1"/>
  <c r="U138" i="56"/>
  <c r="X138" i="56" s="1"/>
  <c r="U137" i="56"/>
  <c r="X137" i="56" s="1"/>
  <c r="U136" i="56"/>
  <c r="X136" i="56" s="1"/>
  <c r="Y136" i="56" s="1"/>
  <c r="U135" i="56"/>
  <c r="X135" i="56" s="1"/>
  <c r="Y135" i="56" s="1"/>
  <c r="U134" i="56"/>
  <c r="X134" i="56" s="1"/>
  <c r="Y134" i="56" s="1"/>
  <c r="U133" i="56"/>
  <c r="X133" i="56" s="1"/>
  <c r="Y133" i="56" s="1"/>
  <c r="U132" i="56"/>
  <c r="X132" i="56" s="1"/>
  <c r="U131" i="56"/>
  <c r="X131" i="56" s="1"/>
  <c r="U130" i="56"/>
  <c r="X130" i="56" s="1"/>
  <c r="Y130" i="56" s="1"/>
  <c r="U129" i="56"/>
  <c r="X129" i="56" s="1"/>
  <c r="Y129" i="56" s="1"/>
  <c r="U128" i="56"/>
  <c r="X128" i="56" s="1"/>
  <c r="U127" i="56"/>
  <c r="X127" i="56" s="1"/>
  <c r="U126" i="56"/>
  <c r="X126" i="56" s="1"/>
  <c r="Y126" i="56" s="1"/>
  <c r="U125" i="56"/>
  <c r="X125" i="56" s="1"/>
  <c r="Y125" i="56" s="1"/>
  <c r="U124" i="56"/>
  <c r="X124" i="56" s="1"/>
  <c r="Y124" i="56" s="1"/>
  <c r="U123" i="56"/>
  <c r="X123" i="56" s="1"/>
  <c r="U122" i="56"/>
  <c r="X122" i="56" s="1"/>
  <c r="U121" i="56"/>
  <c r="X121" i="56" s="1"/>
  <c r="Y121" i="56" s="1"/>
  <c r="U120" i="56"/>
  <c r="X120" i="56" s="1"/>
  <c r="Y120" i="56" s="1"/>
  <c r="U119" i="56"/>
  <c r="X119" i="56" s="1"/>
  <c r="U118" i="56"/>
  <c r="X118" i="56" s="1"/>
  <c r="Y187" i="56" l="1"/>
  <c r="Y122" i="56"/>
  <c r="Y331" i="56"/>
  <c r="Y317" i="56"/>
  <c r="Y183" i="56"/>
  <c r="Y173" i="56"/>
  <c r="Y277" i="56"/>
  <c r="Y321" i="56"/>
  <c r="Y298" i="56"/>
  <c r="Y303" i="56"/>
  <c r="Y301" i="56"/>
  <c r="Y294" i="56"/>
  <c r="Y181" i="56"/>
  <c r="Y210" i="56"/>
  <c r="Y217" i="56"/>
  <c r="Y259" i="56"/>
  <c r="Y237" i="56"/>
  <c r="Y257" i="56"/>
  <c r="Y264" i="56"/>
  <c r="Y215" i="56"/>
  <c r="Y127" i="56"/>
  <c r="Y219" i="56"/>
  <c r="Y231" i="56"/>
  <c r="Y118" i="56"/>
  <c r="Y164" i="56"/>
  <c r="Y147" i="56"/>
  <c r="Y168" i="56"/>
  <c r="Y131" i="56"/>
  <c r="X177" i="56"/>
  <c r="Y177" i="56" s="1"/>
  <c r="Y142" i="56"/>
  <c r="Y158" i="56"/>
  <c r="Y166" i="56"/>
  <c r="Y201" i="56"/>
  <c r="Y137" i="56"/>
  <c r="Y153" i="56"/>
  <c r="U117" i="56" l="1"/>
  <c r="X117" i="56" s="1"/>
  <c r="Y117" i="56" s="1"/>
  <c r="U116" i="56"/>
  <c r="X116" i="56" s="1"/>
  <c r="U115" i="56"/>
  <c r="X115" i="56" s="1"/>
  <c r="U114" i="56"/>
  <c r="X114" i="56" s="1"/>
  <c r="U113" i="56"/>
  <c r="X113" i="56" s="1"/>
  <c r="U112" i="56"/>
  <c r="X112" i="56" s="1"/>
  <c r="Y112" i="56" s="1"/>
  <c r="U111" i="56"/>
  <c r="X111" i="56" s="1"/>
  <c r="Y111" i="56" s="1"/>
  <c r="U110" i="56"/>
  <c r="X110" i="56" s="1"/>
  <c r="Y110" i="56" s="1"/>
  <c r="U109" i="56"/>
  <c r="X109" i="56" s="1"/>
  <c r="Y109" i="56" s="1"/>
  <c r="U108" i="56"/>
  <c r="X108" i="56" s="1"/>
  <c r="Y108" i="56" s="1"/>
  <c r="U107" i="56"/>
  <c r="X107" i="56" s="1"/>
  <c r="Y107" i="56" s="1"/>
  <c r="U106" i="56"/>
  <c r="X106" i="56" s="1"/>
  <c r="Y106" i="56" s="1"/>
  <c r="U105" i="56"/>
  <c r="X105" i="56" s="1"/>
  <c r="Y105" i="56" s="1"/>
  <c r="U104" i="56"/>
  <c r="X104" i="56" s="1"/>
  <c r="Y104" i="56" s="1"/>
  <c r="U103" i="56"/>
  <c r="X103" i="56" s="1"/>
  <c r="Y103" i="56" s="1"/>
  <c r="U102" i="56"/>
  <c r="X102" i="56" s="1"/>
  <c r="Y102" i="56" s="1"/>
  <c r="T101" i="56"/>
  <c r="U101" i="56" s="1"/>
  <c r="X101" i="56" s="1"/>
  <c r="Y101" i="56" s="1"/>
  <c r="T100" i="56"/>
  <c r="U100" i="56" s="1"/>
  <c r="X100" i="56" s="1"/>
  <c r="Y100" i="56" s="1"/>
  <c r="T99" i="56"/>
  <c r="U99" i="56" s="1"/>
  <c r="X99" i="56" s="1"/>
  <c r="Y99" i="56" s="1"/>
  <c r="U98" i="56"/>
  <c r="X98" i="56" s="1"/>
  <c r="Y98" i="56" s="1"/>
  <c r="U97" i="56"/>
  <c r="X97" i="56" s="1"/>
  <c r="Y97" i="56" s="1"/>
  <c r="U96" i="56"/>
  <c r="X96" i="56" s="1"/>
  <c r="Y96" i="56" s="1"/>
  <c r="U95" i="56"/>
  <c r="X95" i="56" s="1"/>
  <c r="U94" i="56"/>
  <c r="X94" i="56" s="1"/>
  <c r="U93" i="56"/>
  <c r="X93" i="56" s="1"/>
  <c r="U92" i="56"/>
  <c r="X92" i="56" s="1"/>
  <c r="U91" i="56"/>
  <c r="X91" i="56" s="1"/>
  <c r="U90" i="56"/>
  <c r="X90" i="56" s="1"/>
  <c r="U89" i="56"/>
  <c r="X89" i="56" s="1"/>
  <c r="Y89" i="56" s="1"/>
  <c r="U88" i="56"/>
  <c r="X88" i="56" s="1"/>
  <c r="U87" i="56"/>
  <c r="X87" i="56" s="1"/>
  <c r="U86" i="56"/>
  <c r="X86" i="56" s="1"/>
  <c r="U85" i="56"/>
  <c r="X85" i="56" s="1"/>
  <c r="U84" i="56"/>
  <c r="X84" i="56" s="1"/>
  <c r="U83" i="56"/>
  <c r="X83" i="56" s="1"/>
  <c r="U82" i="56"/>
  <c r="X82" i="56" s="1"/>
  <c r="Y82" i="56" s="1"/>
  <c r="U81" i="56"/>
  <c r="X81" i="56" s="1"/>
  <c r="Y81" i="56" s="1"/>
  <c r="U80" i="56"/>
  <c r="X80" i="56" s="1"/>
  <c r="Y80" i="56" s="1"/>
  <c r="U79" i="56"/>
  <c r="X79" i="56" s="1"/>
  <c r="Y79" i="56" s="1"/>
  <c r="U78" i="56"/>
  <c r="X78" i="56" s="1"/>
  <c r="Y78" i="56" s="1"/>
  <c r="U77" i="56"/>
  <c r="X77" i="56" s="1"/>
  <c r="Y77" i="56" s="1"/>
  <c r="U76" i="56"/>
  <c r="X76" i="56" s="1"/>
  <c r="Y76" i="56" s="1"/>
  <c r="U75" i="56"/>
  <c r="X75" i="56" s="1"/>
  <c r="U74" i="56"/>
  <c r="X74" i="56" s="1"/>
  <c r="U73" i="56"/>
  <c r="X73" i="56" s="1"/>
  <c r="Y73" i="56" s="1"/>
  <c r="U72" i="56"/>
  <c r="X72" i="56" s="1"/>
  <c r="U71" i="56"/>
  <c r="X71" i="56" s="1"/>
  <c r="U70" i="56"/>
  <c r="X70" i="56" s="1"/>
  <c r="U69" i="56"/>
  <c r="X69" i="56" s="1"/>
  <c r="Y69" i="56" s="1"/>
  <c r="U68" i="56"/>
  <c r="X68" i="56" s="1"/>
  <c r="U67" i="56"/>
  <c r="X67" i="56" s="1"/>
  <c r="U66" i="56"/>
  <c r="X66" i="56" s="1"/>
  <c r="U65" i="56"/>
  <c r="X65" i="56" s="1"/>
  <c r="U64" i="56"/>
  <c r="X64" i="56" s="1"/>
  <c r="Y64" i="56" s="1"/>
  <c r="U63" i="56"/>
  <c r="X63" i="56" s="1"/>
  <c r="Y63" i="56" s="1"/>
  <c r="U62" i="56"/>
  <c r="X62" i="56" s="1"/>
  <c r="Y62" i="56" s="1"/>
  <c r="U61" i="56"/>
  <c r="X61" i="56" s="1"/>
  <c r="Y61" i="56" s="1"/>
  <c r="U60" i="56"/>
  <c r="X60" i="56" s="1"/>
  <c r="Y60" i="56" s="1"/>
  <c r="U59" i="56"/>
  <c r="X59" i="56" s="1"/>
  <c r="Y59" i="56" s="1"/>
  <c r="U58" i="56"/>
  <c r="X58" i="56" s="1"/>
  <c r="Y58" i="56" s="1"/>
  <c r="U57" i="56"/>
  <c r="X57" i="56" s="1"/>
  <c r="Y57" i="56" s="1"/>
  <c r="U56" i="56"/>
  <c r="X56" i="56" s="1"/>
  <c r="Y56" i="56" s="1"/>
  <c r="U55" i="56"/>
  <c r="X55" i="56" s="1"/>
  <c r="Y55" i="56" s="1"/>
  <c r="U54" i="56"/>
  <c r="X54" i="56" s="1"/>
  <c r="Y54" i="56" s="1"/>
  <c r="U53" i="56"/>
  <c r="X53" i="56" s="1"/>
  <c r="Y53" i="56" s="1"/>
  <c r="U52" i="56"/>
  <c r="X52" i="56" s="1"/>
  <c r="U51" i="56"/>
  <c r="X51" i="56" s="1"/>
  <c r="U50" i="56"/>
  <c r="X50" i="56" s="1"/>
  <c r="U49" i="56"/>
  <c r="X49" i="56" s="1"/>
  <c r="U48" i="56"/>
  <c r="X48" i="56" s="1"/>
  <c r="U47" i="56"/>
  <c r="X47" i="56" s="1"/>
  <c r="U46" i="56"/>
  <c r="X46" i="56" s="1"/>
  <c r="U45" i="56"/>
  <c r="X45" i="56" s="1"/>
  <c r="U44" i="56"/>
  <c r="X44" i="56" s="1"/>
  <c r="Y44" i="56" s="1"/>
  <c r="U43" i="56"/>
  <c r="X43" i="56" s="1"/>
  <c r="Y43" i="56" s="1"/>
  <c r="U42" i="56"/>
  <c r="X42" i="56" s="1"/>
  <c r="Y42" i="56" s="1"/>
  <c r="U41" i="56"/>
  <c r="X41" i="56" s="1"/>
  <c r="Y41" i="56" s="1"/>
  <c r="U40" i="56"/>
  <c r="X40" i="56" s="1"/>
  <c r="Y40" i="56" s="1"/>
  <c r="U39" i="56"/>
  <c r="X39" i="56" s="1"/>
  <c r="Y39" i="56" s="1"/>
  <c r="U38" i="56"/>
  <c r="X38" i="56" s="1"/>
  <c r="U37" i="56"/>
  <c r="X37" i="56" s="1"/>
  <c r="U36" i="56"/>
  <c r="X36" i="56" s="1"/>
  <c r="U35" i="56"/>
  <c r="X35" i="56" s="1"/>
  <c r="Y35" i="56" s="1"/>
  <c r="U34" i="56"/>
  <c r="X34" i="56" s="1"/>
  <c r="U33" i="56"/>
  <c r="X33" i="56" s="1"/>
  <c r="U32" i="56"/>
  <c r="X32" i="56" s="1"/>
  <c r="U31" i="56"/>
  <c r="X31" i="56" s="1"/>
  <c r="U30" i="56"/>
  <c r="X30" i="56" s="1"/>
  <c r="Y30" i="56" s="1"/>
  <c r="U29" i="56"/>
  <c r="X29" i="56" s="1"/>
  <c r="Y29" i="56" s="1"/>
  <c r="U28" i="56"/>
  <c r="X28" i="56" s="1"/>
  <c r="U27" i="56"/>
  <c r="X27" i="56" s="1"/>
  <c r="U26" i="56"/>
  <c r="X26" i="56" s="1"/>
  <c r="Y26" i="56" s="1"/>
  <c r="U25" i="56"/>
  <c r="X25" i="56" s="1"/>
  <c r="U24" i="56"/>
  <c r="X24" i="56" s="1"/>
  <c r="U23" i="56"/>
  <c r="X23" i="56" s="1"/>
  <c r="U22" i="56"/>
  <c r="X22" i="56" s="1"/>
  <c r="U21" i="56"/>
  <c r="X21" i="56" s="1"/>
  <c r="U20" i="56"/>
  <c r="X20" i="56" s="1"/>
  <c r="Y20" i="56" s="1"/>
  <c r="U19" i="56"/>
  <c r="X19" i="56" s="1"/>
  <c r="Y19" i="56" s="1"/>
  <c r="U18" i="56"/>
  <c r="X18" i="56" s="1"/>
  <c r="U17" i="56"/>
  <c r="X17" i="56" s="1"/>
  <c r="U16" i="56"/>
  <c r="X16" i="56" s="1"/>
  <c r="Y16" i="56" s="1"/>
  <c r="U15" i="56"/>
  <c r="X15" i="56" s="1"/>
  <c r="U14" i="56"/>
  <c r="X14" i="56" s="1"/>
  <c r="U13" i="56"/>
  <c r="X13" i="56" s="1"/>
  <c r="U12" i="56"/>
  <c r="X12" i="56" s="1"/>
  <c r="Y12" i="56" s="1"/>
  <c r="U11" i="56"/>
  <c r="X11" i="56" s="1"/>
  <c r="Y11" i="56" s="1"/>
  <c r="U10" i="56"/>
  <c r="X10" i="56" s="1"/>
  <c r="Y10" i="56" s="1"/>
  <c r="U9" i="56"/>
  <c r="X9" i="56" s="1"/>
  <c r="U8" i="56"/>
  <c r="X8" i="56" s="1"/>
  <c r="U7" i="56"/>
  <c r="X7" i="56" s="1"/>
  <c r="Y7" i="56" s="1"/>
  <c r="U6" i="56"/>
  <c r="X6" i="56" s="1"/>
  <c r="Y6" i="56" s="1"/>
  <c r="U5" i="56"/>
  <c r="X5" i="56" s="1"/>
  <c r="Y5" i="56" s="1"/>
  <c r="U4" i="56"/>
  <c r="X4" i="56" s="1"/>
  <c r="Y4" i="56" s="1"/>
  <c r="U3" i="56"/>
  <c r="X3" i="56" s="1"/>
  <c r="Y3" i="56" s="1"/>
  <c r="Y65" i="56" l="1"/>
  <c r="Y70" i="56"/>
  <c r="Y31" i="56"/>
  <c r="Y90" i="56"/>
  <c r="Y8" i="56"/>
  <c r="Y45" i="56"/>
  <c r="Y23" i="56"/>
  <c r="Y51" i="56"/>
  <c r="Y47" i="56"/>
  <c r="Y83" i="56"/>
  <c r="Y49" i="56"/>
  <c r="Y27" i="56"/>
  <c r="Y33" i="56"/>
  <c r="Y36" i="56"/>
  <c r="Y13" i="56"/>
  <c r="Y17" i="56"/>
  <c r="Y21" i="56"/>
  <c r="Y87" i="56"/>
  <c r="Y94" i="56"/>
  <c r="Y114" i="56"/>
  <c r="Y67" i="56"/>
  <c r="Y85" i="56"/>
  <c r="Y74" i="56"/>
  <c r="Y92" i="56"/>
</calcChain>
</file>

<file path=xl/comments1.xml><?xml version="1.0" encoding="utf-8"?>
<comments xmlns="http://schemas.openxmlformats.org/spreadsheetml/2006/main">
  <authors>
    <author>Windows 사용자</author>
  </authors>
  <commentList>
    <comment ref="D2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소유권변경 된 경우 : 기존→변경 이름 기재
(이름, 주민번호, 주소 바꾸기)
소유권변경 없이 주소만 바뀐경우 : 주소변경
(주소열 : 변경된 주소 적기)</t>
        </r>
      </text>
    </comment>
  </commentList>
</comments>
</file>

<file path=xl/sharedStrings.xml><?xml version="1.0" encoding="utf-8"?>
<sst xmlns="http://schemas.openxmlformats.org/spreadsheetml/2006/main" count="2746" uniqueCount="1060">
  <si>
    <t>면적(㎡)</t>
  </si>
  <si>
    <t>증축</t>
  </si>
  <si>
    <t>1층</t>
  </si>
  <si>
    <t>창고</t>
  </si>
  <si>
    <t>조립식패널조</t>
    <phoneticPr fontId="3" type="noConversion"/>
  </si>
  <si>
    <t>건축법제14조</t>
  </si>
  <si>
    <t>증축</t>
    <phoneticPr fontId="3" type="noConversion"/>
  </si>
  <si>
    <t>주거</t>
  </si>
  <si>
    <t>대수선</t>
  </si>
  <si>
    <t>2층</t>
  </si>
  <si>
    <t>건축법제11조</t>
  </si>
  <si>
    <t>3층</t>
  </si>
  <si>
    <t>1149-22</t>
  </si>
  <si>
    <t>경기도 안산시 상록구 학사2길 3-1(사동)</t>
  </si>
  <si>
    <t>증축(일조권)</t>
  </si>
  <si>
    <t>4층</t>
  </si>
  <si>
    <t>1154-2</t>
  </si>
  <si>
    <t>-</t>
    <phoneticPr fontId="3" type="noConversion"/>
  </si>
  <si>
    <t>건축법제42조</t>
  </si>
  <si>
    <t>경량철골조</t>
  </si>
  <si>
    <t>1155-9</t>
  </si>
  <si>
    <t>경기도 안산시 상록구 한양대학2길 32(사동)</t>
  </si>
  <si>
    <t>1155-12</t>
  </si>
  <si>
    <t>경기도 안산시 상록구 학사4길 17-1(사동)</t>
  </si>
  <si>
    <t>조적조</t>
  </si>
  <si>
    <t>옥상</t>
  </si>
  <si>
    <t>1157-9</t>
  </si>
  <si>
    <t>경기도 안산시 상록구 학사6길 7 (사동)</t>
  </si>
  <si>
    <t>1160-4</t>
  </si>
  <si>
    <t>경기도 안산시 상록구 한양대학1길 25(사동)</t>
  </si>
  <si>
    <t>1160-5</t>
  </si>
  <si>
    <t>경기도 안산시 상록구 한양대학1길 21 (사동)</t>
  </si>
  <si>
    <t>1161-8</t>
  </si>
  <si>
    <t>경기도 안산시 상록구 한양대학1길 29-1 (사동)</t>
  </si>
  <si>
    <t>1165-11</t>
  </si>
  <si>
    <t>경기도 안산시 상록구 학사7길 3(사동)</t>
  </si>
  <si>
    <t>사동</t>
  </si>
  <si>
    <t>경기도 안산시 상록구 한양대학1길 59-14 (사동)</t>
  </si>
  <si>
    <t>조립식판넬</t>
  </si>
  <si>
    <t>근생(창고)</t>
  </si>
  <si>
    <t>조립식패널조</t>
  </si>
  <si>
    <t>경기도 안산시 상록구 서암로1길 33, 3층 전체 (사동)</t>
  </si>
  <si>
    <t>신축</t>
    <phoneticPr fontId="3" type="noConversion"/>
  </si>
  <si>
    <t>나대지</t>
    <phoneticPr fontId="3" type="noConversion"/>
  </si>
  <si>
    <t>경기도 안산시 상록구 석호공원로 75-9 (사동)</t>
  </si>
  <si>
    <t>1243-12</t>
  </si>
  <si>
    <t>1254-13</t>
  </si>
  <si>
    <t>1368-8</t>
  </si>
  <si>
    <t>경기도 안산시 상록구 항호1길 40-19 (사동)</t>
  </si>
  <si>
    <t>조경훼손</t>
  </si>
  <si>
    <t>신축</t>
  </si>
  <si>
    <t>1556-5</t>
  </si>
  <si>
    <t>주거(창고)</t>
  </si>
  <si>
    <t>컨테이너</t>
  </si>
  <si>
    <t>1567-3</t>
  </si>
  <si>
    <t>2층
3층</t>
  </si>
  <si>
    <t>근생</t>
  </si>
  <si>
    <t>점포</t>
  </si>
  <si>
    <t>철파이프조</t>
  </si>
  <si>
    <t>건축법 제14조</t>
  </si>
  <si>
    <t>옥상층</t>
  </si>
  <si>
    <t>의료시설</t>
  </si>
  <si>
    <t>용도변경</t>
  </si>
  <si>
    <t>철근콘크리트</t>
  </si>
  <si>
    <t>건축법제19조</t>
  </si>
  <si>
    <t>조립식패널</t>
  </si>
  <si>
    <t>조립식패널</t>
    <phoneticPr fontId="3" type="noConversion"/>
  </si>
  <si>
    <t>이동</t>
    <phoneticPr fontId="3" type="noConversion"/>
  </si>
  <si>
    <t>577-10, 401호</t>
  </si>
  <si>
    <t>조립식판넬조</t>
  </si>
  <si>
    <t>2층</t>
    <phoneticPr fontId="3" type="noConversion"/>
  </si>
  <si>
    <t>사무실</t>
  </si>
  <si>
    <t>성포동</t>
  </si>
  <si>
    <t>일동</t>
  </si>
  <si>
    <t>542-4</t>
  </si>
  <si>
    <t>철근콘크리트조</t>
  </si>
  <si>
    <t>551-3</t>
  </si>
  <si>
    <t>경기도 안산시 상록구 호동로 30 (일동)</t>
  </si>
  <si>
    <t>559-8</t>
  </si>
  <si>
    <t>621-2</t>
  </si>
  <si>
    <t>4층
(403호)</t>
  </si>
  <si>
    <t>5층
(502호)</t>
  </si>
  <si>
    <t>대수선</t>
    <phoneticPr fontId="3" type="noConversion"/>
  </si>
  <si>
    <t>조적조</t>
    <phoneticPr fontId="3" type="noConversion"/>
  </si>
  <si>
    <t>근생</t>
    <phoneticPr fontId="3" type="noConversion"/>
  </si>
  <si>
    <t>증축</t>
    <phoneticPr fontId="1" type="noConversion"/>
  </si>
  <si>
    <t>본오동</t>
  </si>
  <si>
    <t>건축법
제14조</t>
  </si>
  <si>
    <t>3층</t>
    <phoneticPr fontId="3" type="noConversion"/>
  </si>
  <si>
    <t>건축법
제14조</t>
    <phoneticPr fontId="3" type="noConversion"/>
  </si>
  <si>
    <t>주거</t>
    <phoneticPr fontId="3" type="noConversion"/>
  </si>
  <si>
    <t>본오동</t>
    <phoneticPr fontId="3" type="noConversion"/>
  </si>
  <si>
    <t>785-1</t>
  </si>
  <si>
    <t>경기도 안산시 상록구 석호로2길 11(본오동)</t>
  </si>
  <si>
    <t xml:space="preserve">735-4 </t>
  </si>
  <si>
    <t>1136-6</t>
  </si>
  <si>
    <t xml:space="preserve">785-8 </t>
  </si>
  <si>
    <t xml:space="preserve">820-8 </t>
  </si>
  <si>
    <t>경기도 안산시 상록구  본오로9안길 29-1 （본오동, 지구촌교회）</t>
  </si>
  <si>
    <t xml:space="preserve">826-10 </t>
  </si>
  <si>
    <t>722-6</t>
  </si>
  <si>
    <t>777-13</t>
  </si>
  <si>
    <t>871-8</t>
  </si>
  <si>
    <t>경기도 안산시 상록구 본오로9안길 13, 3층 (본오동)</t>
  </si>
  <si>
    <t>건축법</t>
    <phoneticPr fontId="3" type="noConversion"/>
  </si>
  <si>
    <t>519-8</t>
  </si>
  <si>
    <t>수암동</t>
  </si>
  <si>
    <t>504-1(402호)</t>
  </si>
  <si>
    <t>4층(402호)</t>
  </si>
  <si>
    <t>471-10</t>
  </si>
  <si>
    <t>용도변경</t>
    <phoneticPr fontId="3" type="noConversion"/>
  </si>
  <si>
    <t>증축</t>
    <phoneticPr fontId="3" type="noConversion"/>
  </si>
  <si>
    <t>사동</t>
    <phoneticPr fontId="3" type="noConversion"/>
  </si>
  <si>
    <t>일동</t>
    <phoneticPr fontId="3" type="noConversion"/>
  </si>
  <si>
    <t>부곡동</t>
    <phoneticPr fontId="3" type="noConversion"/>
  </si>
  <si>
    <t>월피동</t>
    <phoneticPr fontId="3" type="noConversion"/>
  </si>
  <si>
    <t>수암동</t>
    <phoneticPr fontId="3" type="noConversion"/>
  </si>
  <si>
    <t>팔곡일동</t>
    <phoneticPr fontId="3" type="noConversion"/>
  </si>
  <si>
    <t>철근콘크리트조</t>
    <phoneticPr fontId="3" type="noConversion"/>
  </si>
  <si>
    <t>1층</t>
    <phoneticPr fontId="3" type="noConversion"/>
  </si>
  <si>
    <t>4층</t>
    <phoneticPr fontId="3" type="noConversion"/>
  </si>
  <si>
    <t>경량철골조</t>
    <phoneticPr fontId="3" type="noConversion"/>
  </si>
  <si>
    <t>건축법 제14조</t>
    <phoneticPr fontId="3" type="noConversion"/>
  </si>
  <si>
    <t>점포</t>
    <phoneticPr fontId="3" type="noConversion"/>
  </si>
  <si>
    <t>4층
(401호)</t>
    <phoneticPr fontId="3" type="noConversion"/>
  </si>
  <si>
    <t>경량철골조</t>
    <phoneticPr fontId="3" type="noConversion"/>
  </si>
  <si>
    <t>조립식패널조</t>
    <phoneticPr fontId="3" type="noConversion"/>
  </si>
  <si>
    <t>4층
(402호)</t>
    <phoneticPr fontId="3" type="noConversion"/>
  </si>
  <si>
    <t>근생(창고)</t>
    <phoneticPr fontId="3" type="noConversion"/>
  </si>
  <si>
    <t>철파이프조</t>
    <phoneticPr fontId="3" type="noConversion"/>
  </si>
  <si>
    <t>종교시설</t>
    <phoneticPr fontId="3" type="noConversion"/>
  </si>
  <si>
    <t>조립식판넬조</t>
    <phoneticPr fontId="3" type="noConversion"/>
  </si>
  <si>
    <t>옥상</t>
    <phoneticPr fontId="3" type="noConversion"/>
  </si>
  <si>
    <t>건축법제14조</t>
    <phoneticPr fontId="3" type="noConversion"/>
  </si>
  <si>
    <t>주거(창고)</t>
    <phoneticPr fontId="3" type="noConversion"/>
  </si>
  <si>
    <t>조립식판넬</t>
    <phoneticPr fontId="3" type="noConversion"/>
  </si>
  <si>
    <t>사무실</t>
    <phoneticPr fontId="3" type="noConversion"/>
  </si>
  <si>
    <t>컨테이너</t>
    <phoneticPr fontId="3" type="noConversion"/>
  </si>
  <si>
    <t>창고</t>
    <phoneticPr fontId="3" type="noConversion"/>
  </si>
  <si>
    <t>1층
(202호)</t>
    <phoneticPr fontId="3" type="noConversion"/>
  </si>
  <si>
    <t>1층
(501호)</t>
    <phoneticPr fontId="3" type="noConversion"/>
  </si>
  <si>
    <t>5층
(501호)</t>
    <phoneticPr fontId="3" type="noConversion"/>
  </si>
  <si>
    <t>철근콘크리트</t>
    <phoneticPr fontId="3" type="noConversion"/>
  </si>
  <si>
    <t>건축법
제11조</t>
    <phoneticPr fontId="3" type="noConversion"/>
  </si>
  <si>
    <t>창고</t>
    <phoneticPr fontId="3" type="noConversion"/>
  </si>
  <si>
    <t>952-9</t>
    <phoneticPr fontId="3" type="noConversion"/>
  </si>
  <si>
    <t>2가구→4가구
2가구→4가구</t>
    <phoneticPr fontId="3" type="noConversion"/>
  </si>
  <si>
    <t>5층
(502호)</t>
    <phoneticPr fontId="3" type="noConversion"/>
  </si>
  <si>
    <t>1층
(301호)</t>
    <phoneticPr fontId="3" type="noConversion"/>
  </si>
  <si>
    <t>1층
(402호)</t>
    <phoneticPr fontId="3" type="noConversion"/>
  </si>
  <si>
    <t>1층
(201호)</t>
    <phoneticPr fontId="3" type="noConversion"/>
  </si>
  <si>
    <t>건축법
제19조</t>
    <phoneticPr fontId="3" type="noConversion"/>
  </si>
  <si>
    <t>증축</t>
    <phoneticPr fontId="15" type="noConversion"/>
  </si>
  <si>
    <t>조립식패널조</t>
    <phoneticPr fontId="15" type="noConversion"/>
  </si>
  <si>
    <t>조립식패널조</t>
    <phoneticPr fontId="1" type="noConversion"/>
  </si>
  <si>
    <t>건축법제14조</t>
    <phoneticPr fontId="1" type="noConversion"/>
  </si>
  <si>
    <t>4층
(401호)</t>
    <phoneticPr fontId="1" type="noConversion"/>
  </si>
  <si>
    <t>증축</t>
    <phoneticPr fontId="12" type="noConversion"/>
  </si>
  <si>
    <t>건축법제14조</t>
    <phoneticPr fontId="12" type="noConversion"/>
  </si>
  <si>
    <t>594-5</t>
  </si>
  <si>
    <t>531-3(202호)</t>
  </si>
  <si>
    <t>105-2           (402호)</t>
  </si>
  <si>
    <t>105-3           (302호)</t>
  </si>
  <si>
    <t>1,147,000</t>
  </si>
  <si>
    <t>1층</t>
    <phoneticPr fontId="12" type="noConversion"/>
  </si>
  <si>
    <t>근생</t>
    <phoneticPr fontId="12" type="noConversion"/>
  </si>
  <si>
    <t>부곡동</t>
  </si>
  <si>
    <t>건축법</t>
  </si>
  <si>
    <t>4층(401호)</t>
  </si>
  <si>
    <t>월피동</t>
  </si>
  <si>
    <t>주거(일조권)</t>
  </si>
  <si>
    <t>447
(상가1동 B7호)</t>
  </si>
  <si>
    <t>파이프천막</t>
  </si>
  <si>
    <t>453-8</t>
  </si>
  <si>
    <t>경기도 안산시 상록구 월피로 51 (월피동)</t>
  </si>
  <si>
    <t>철재천막</t>
  </si>
  <si>
    <t>514-10</t>
  </si>
  <si>
    <t>515-9
(401호)</t>
  </si>
  <si>
    <t>518-9</t>
  </si>
  <si>
    <t>503-11
(401호)</t>
  </si>
  <si>
    <t>517-4</t>
  </si>
  <si>
    <t>449-15</t>
  </si>
  <si>
    <t>건건동</t>
  </si>
  <si>
    <t>536-53
401호</t>
  </si>
  <si>
    <t>920-3</t>
  </si>
  <si>
    <t>경기도 안산시 상록구 수암1길 19-1 (수암동)</t>
  </si>
  <si>
    <t xml:space="preserve"> 463-6 (401호)</t>
  </si>
  <si>
    <t>478-9
(401호)</t>
  </si>
  <si>
    <t>591-4
(상가101호)</t>
  </si>
  <si>
    <t>591-4
(상가102호)</t>
  </si>
  <si>
    <t>팔곡이동</t>
  </si>
  <si>
    <t>472-18
B동402호</t>
  </si>
  <si>
    <t>593-7</t>
    <phoneticPr fontId="3" type="noConversion"/>
  </si>
  <si>
    <t>4층(401호)</t>
    <phoneticPr fontId="3" type="noConversion"/>
  </si>
  <si>
    <t>조립식패널조</t>
    <phoneticPr fontId="3" type="noConversion"/>
  </si>
  <si>
    <t>건축법제14조</t>
    <phoneticPr fontId="3" type="noConversion"/>
  </si>
  <si>
    <t>주거</t>
    <phoneticPr fontId="12" type="noConversion"/>
  </si>
  <si>
    <t>경량철골조</t>
    <phoneticPr fontId="12" type="noConversion"/>
  </si>
  <si>
    <t>2가구→4가구</t>
    <phoneticPr fontId="3" type="noConversion"/>
  </si>
  <si>
    <t>주거</t>
    <phoneticPr fontId="1" type="noConversion"/>
  </si>
  <si>
    <t>1층</t>
    <phoneticPr fontId="1" type="noConversion"/>
  </si>
  <si>
    <t>조립식패널조</t>
    <phoneticPr fontId="12" type="noConversion"/>
  </si>
  <si>
    <t>주거(창고)</t>
    <phoneticPr fontId="12" type="noConversion"/>
  </si>
  <si>
    <t>주거</t>
    <phoneticPr fontId="15" type="noConversion"/>
  </si>
  <si>
    <t>사동</t>
    <phoneticPr fontId="3" type="noConversion"/>
  </si>
  <si>
    <t>4층
(401호)</t>
    <phoneticPr fontId="3" type="noConversion"/>
  </si>
  <si>
    <t>2014</t>
    <phoneticPr fontId="3" type="noConversion"/>
  </si>
  <si>
    <t>1186-11</t>
    <phoneticPr fontId="3" type="noConversion"/>
  </si>
  <si>
    <t>1186-16</t>
    <phoneticPr fontId="3" type="noConversion"/>
  </si>
  <si>
    <t>나대지</t>
    <phoneticPr fontId="3" type="noConversion"/>
  </si>
  <si>
    <t>1204-10</t>
    <phoneticPr fontId="3" type="noConversion"/>
  </si>
  <si>
    <t>1205-15</t>
    <phoneticPr fontId="3" type="noConversion"/>
  </si>
  <si>
    <t>경기도 안산시 상록구 석호공원로4길 5, 401호(사동)</t>
    <phoneticPr fontId="3" type="noConversion"/>
  </si>
  <si>
    <t>1314-15</t>
    <phoneticPr fontId="3" type="noConversion"/>
  </si>
  <si>
    <t>전라남도 장흥군 안양면 월암길 9</t>
    <phoneticPr fontId="3" type="noConversion"/>
  </si>
  <si>
    <t>경기도 안산시 상록구 항호2길 44, 401호(사동)</t>
    <phoneticPr fontId="3" type="noConversion"/>
  </si>
  <si>
    <t>10.1</t>
    <phoneticPr fontId="3" type="noConversion"/>
  </si>
  <si>
    <t>1421-17</t>
    <phoneticPr fontId="3" type="noConversion"/>
  </si>
  <si>
    <t>1483-12</t>
    <phoneticPr fontId="3" type="noConversion"/>
  </si>
  <si>
    <t>3층
(302호)</t>
    <phoneticPr fontId="3" type="noConversion"/>
  </si>
  <si>
    <t>4층
(302호 복층)</t>
    <phoneticPr fontId="3" type="noConversion"/>
  </si>
  <si>
    <t>1층(102호)</t>
    <phoneticPr fontId="3" type="noConversion"/>
  </si>
  <si>
    <t>건축법 제14조</t>
    <phoneticPr fontId="1" type="noConversion"/>
  </si>
  <si>
    <t>경기도 안산시 상록구 감골로 17(사동)</t>
    <phoneticPr fontId="1" type="noConversion"/>
  </si>
  <si>
    <t>의료시설</t>
    <phoneticPr fontId="1" type="noConversion"/>
  </si>
  <si>
    <t>4층</t>
    <phoneticPr fontId="1" type="noConversion"/>
  </si>
  <si>
    <t>4층 402호</t>
    <phoneticPr fontId="1" type="noConversion"/>
  </si>
  <si>
    <t>1276-1</t>
    <phoneticPr fontId="3" type="noConversion"/>
  </si>
  <si>
    <t>4층(402호)</t>
    <phoneticPr fontId="3" type="noConversion"/>
  </si>
  <si>
    <t>서울특별시 노원구 화랑로 323 (월계동)</t>
    <phoneticPr fontId="3" type="noConversion"/>
  </si>
  <si>
    <t>증축(주거)</t>
    <phoneticPr fontId="3" type="noConversion"/>
  </si>
  <si>
    <t>583-6</t>
    <phoneticPr fontId="3" type="noConversion"/>
  </si>
  <si>
    <t>경기도 안산시 상록구 삼태기1길 37 (이동)</t>
    <phoneticPr fontId="3" type="noConversion"/>
  </si>
  <si>
    <t>근생(휴게실)</t>
    <phoneticPr fontId="3" type="noConversion"/>
  </si>
  <si>
    <t>685-4, 685-5</t>
    <phoneticPr fontId="3" type="noConversion"/>
  </si>
  <si>
    <t>2층</t>
    <phoneticPr fontId="3" type="noConversion"/>
  </si>
  <si>
    <t>1149-5</t>
  </si>
  <si>
    <t>경기도 안산시 상록구 한양대학로 45-1(사동)</t>
  </si>
  <si>
    <t>건축법제11조</t>
    <phoneticPr fontId="3" type="noConversion"/>
  </si>
  <si>
    <t>1163-7</t>
  </si>
  <si>
    <t>1163-8</t>
  </si>
  <si>
    <t>1151-6</t>
  </si>
  <si>
    <t>안산시 상록구 학사2길 19(사동)</t>
  </si>
  <si>
    <t>1383-5
(502호)</t>
  </si>
  <si>
    <t>근생→주거</t>
    <phoneticPr fontId="3" type="noConversion"/>
  </si>
  <si>
    <t>720-3</t>
  </si>
  <si>
    <t>건축법
제19조</t>
  </si>
  <si>
    <t>3가구→5가구
3가구→5가구</t>
  </si>
  <si>
    <t>건축법
제11조</t>
  </si>
  <si>
    <t>1층
(오뎅가게)</t>
  </si>
  <si>
    <t>2014</t>
  </si>
  <si>
    <t>15</t>
  </si>
  <si>
    <t>2015</t>
  </si>
  <si>
    <t>648-4</t>
    <phoneticPr fontId="3" type="noConversion"/>
  </si>
  <si>
    <t>경기도 광명시 광이로 61, 2층 1호 (광명동)</t>
    <phoneticPr fontId="3" type="noConversion"/>
  </si>
  <si>
    <t>주거4가구</t>
    <phoneticPr fontId="3" type="noConversion"/>
  </si>
  <si>
    <t>14.3</t>
  </si>
  <si>
    <t>건축법제35조</t>
  </si>
  <si>
    <t>경기도 안산시 상록구  식물원로2길 5 （일동）</t>
  </si>
  <si>
    <t>경기도 안산시 상록구 첨성안길 8 （일동）</t>
  </si>
  <si>
    <t>양상동</t>
  </si>
  <si>
    <t>건축법 제14조</t>
    <phoneticPr fontId="12" type="noConversion"/>
  </si>
  <si>
    <t>1층</t>
    <phoneticPr fontId="15" type="noConversion"/>
  </si>
  <si>
    <t>철파이프구조</t>
  </si>
  <si>
    <t>옥상</t>
    <phoneticPr fontId="12" type="noConversion"/>
  </si>
  <si>
    <t>1층
(103호)</t>
  </si>
  <si>
    <t>증축</t>
    <phoneticPr fontId="12" type="noConversion"/>
  </si>
  <si>
    <t>4층
(401호)</t>
    <phoneticPr fontId="12" type="noConversion"/>
  </si>
  <si>
    <t>건축법제14조</t>
    <phoneticPr fontId="12" type="noConversion"/>
  </si>
  <si>
    <t>근생→주거</t>
  </si>
  <si>
    <t>814-9</t>
  </si>
  <si>
    <t>745-8</t>
  </si>
  <si>
    <t>977-3</t>
  </si>
  <si>
    <t>718-12</t>
  </si>
  <si>
    <t>549-2</t>
  </si>
  <si>
    <t>1177-11</t>
    <phoneticPr fontId="3" type="noConversion"/>
  </si>
  <si>
    <t>증축</t>
    <phoneticPr fontId="3" type="noConversion"/>
  </si>
  <si>
    <t>경량철골조</t>
    <phoneticPr fontId="3" type="noConversion"/>
  </si>
  <si>
    <t>건축법</t>
    <phoneticPr fontId="3" type="noConversion"/>
  </si>
  <si>
    <t>이동</t>
    <phoneticPr fontId="3" type="noConversion"/>
  </si>
  <si>
    <t>조립식패널</t>
    <phoneticPr fontId="3" type="noConversion"/>
  </si>
  <si>
    <t>증축(일조권)</t>
    <phoneticPr fontId="3" type="noConversion"/>
  </si>
  <si>
    <t>3층</t>
    <phoneticPr fontId="3" type="noConversion"/>
  </si>
  <si>
    <t>4층</t>
    <phoneticPr fontId="3" type="noConversion"/>
  </si>
  <si>
    <t>철파이프조</t>
    <phoneticPr fontId="3" type="noConversion"/>
  </si>
  <si>
    <t>신축</t>
    <phoneticPr fontId="3" type="noConversion"/>
  </si>
  <si>
    <t>708-10</t>
    <phoneticPr fontId="3" type="noConversion"/>
  </si>
  <si>
    <t>527-12</t>
    <phoneticPr fontId="3" type="noConversion"/>
  </si>
  <si>
    <t>570-17</t>
    <phoneticPr fontId="3" type="noConversion"/>
  </si>
  <si>
    <t>경기도 안산시 상록구 실록3길 16 (일동)</t>
  </si>
  <si>
    <t>531-3(202호)</t>
    <phoneticPr fontId="3" type="noConversion"/>
  </si>
  <si>
    <t>717-4(203호)</t>
    <phoneticPr fontId="3" type="noConversion"/>
  </si>
  <si>
    <t>근생(교회)</t>
    <phoneticPr fontId="3" type="noConversion"/>
  </si>
  <si>
    <t>535-10(502호)</t>
    <phoneticPr fontId="3" type="noConversion"/>
  </si>
  <si>
    <t>5층
(502호)</t>
    <phoneticPr fontId="3" type="noConversion"/>
  </si>
  <si>
    <t>건축법 제14조</t>
    <phoneticPr fontId="3" type="noConversion"/>
  </si>
  <si>
    <t>서울시 용산구 원효로77길 18(원효로1가)</t>
    <phoneticPr fontId="3" type="noConversion"/>
  </si>
  <si>
    <t>증축</t>
    <phoneticPr fontId="3" type="noConversion"/>
  </si>
  <si>
    <t>주거</t>
    <phoneticPr fontId="3" type="noConversion"/>
  </si>
  <si>
    <t>근생(창고)</t>
    <phoneticPr fontId="3" type="noConversion"/>
  </si>
  <si>
    <t>증축</t>
    <phoneticPr fontId="3" type="noConversion"/>
  </si>
  <si>
    <t>증축</t>
    <phoneticPr fontId="3" type="noConversion"/>
  </si>
  <si>
    <t>조립식패널</t>
    <phoneticPr fontId="3" type="noConversion"/>
  </si>
  <si>
    <t>경량철골조</t>
    <phoneticPr fontId="3" type="noConversion"/>
  </si>
  <si>
    <t>684-8, 302호</t>
    <phoneticPr fontId="3" type="noConversion"/>
  </si>
  <si>
    <t>3층(302호)</t>
    <phoneticPr fontId="3" type="noConversion"/>
  </si>
  <si>
    <t>684-8, 401호</t>
    <phoneticPr fontId="3" type="noConversion"/>
  </si>
  <si>
    <t>655-19, 402호</t>
    <phoneticPr fontId="3" type="noConversion"/>
  </si>
  <si>
    <t>4층
(402호)</t>
    <phoneticPr fontId="3" type="noConversion"/>
  </si>
  <si>
    <t xml:space="preserve"> 606-2, 401호</t>
    <phoneticPr fontId="3" type="noConversion"/>
  </si>
  <si>
    <t>건축법 제14조</t>
    <phoneticPr fontId="3" type="noConversion"/>
  </si>
  <si>
    <t>주거</t>
    <phoneticPr fontId="3" type="noConversion"/>
  </si>
  <si>
    <t>조립식패널</t>
    <phoneticPr fontId="3" type="noConversion"/>
  </si>
  <si>
    <t>건축법제14조</t>
    <phoneticPr fontId="3" type="noConversion"/>
  </si>
  <si>
    <t>경량철골조</t>
    <phoneticPr fontId="3" type="noConversion"/>
  </si>
  <si>
    <t>659-5</t>
    <phoneticPr fontId="3" type="noConversion"/>
  </si>
  <si>
    <t>4층
(401호)</t>
    <phoneticPr fontId="3" type="noConversion"/>
  </si>
  <si>
    <t>증축</t>
    <phoneticPr fontId="3" type="noConversion"/>
  </si>
  <si>
    <t>1층</t>
    <phoneticPr fontId="3" type="noConversion"/>
  </si>
  <si>
    <t>창고</t>
    <phoneticPr fontId="3" type="noConversion"/>
  </si>
  <si>
    <t>부곡동</t>
    <phoneticPr fontId="3" type="noConversion"/>
  </si>
  <si>
    <t>677-2, 401호</t>
    <phoneticPr fontId="3" type="noConversion"/>
  </si>
  <si>
    <t>증축</t>
    <phoneticPr fontId="3" type="noConversion"/>
  </si>
  <si>
    <t>1층</t>
    <phoneticPr fontId="3" type="noConversion"/>
  </si>
  <si>
    <t>주거</t>
    <phoneticPr fontId="3" type="noConversion"/>
  </si>
  <si>
    <t>541-7</t>
    <phoneticPr fontId="3" type="noConversion"/>
  </si>
  <si>
    <t>교육연구및복지시설</t>
    <phoneticPr fontId="3" type="noConversion"/>
  </si>
  <si>
    <t>경량철골조</t>
    <phoneticPr fontId="3" type="noConversion"/>
  </si>
  <si>
    <t>창고</t>
    <phoneticPr fontId="3" type="noConversion"/>
  </si>
  <si>
    <t>655-16, 502호</t>
    <phoneticPr fontId="3" type="noConversion"/>
  </si>
  <si>
    <t>642-11</t>
    <phoneticPr fontId="3" type="noConversion"/>
  </si>
  <si>
    <t>472-12, 402호</t>
    <phoneticPr fontId="3" type="noConversion"/>
  </si>
  <si>
    <t>482-7</t>
    <phoneticPr fontId="12" type="noConversion"/>
  </si>
  <si>
    <t>568-6
외 2필지</t>
    <phoneticPr fontId="3" type="noConversion"/>
  </si>
  <si>
    <t>경기도 화성시 매송면 야목동길 60</t>
    <phoneticPr fontId="3" type="noConversion"/>
  </si>
  <si>
    <t>증축</t>
    <phoneticPr fontId="3" type="noConversion"/>
  </si>
  <si>
    <t>경기도 안산시 상록구 구룡동길 56, 401호 (일동)</t>
  </si>
  <si>
    <t>이동</t>
    <phoneticPr fontId="3" type="noConversion"/>
  </si>
  <si>
    <t>597-3</t>
    <phoneticPr fontId="3" type="noConversion"/>
  </si>
  <si>
    <t>안산시 상록구 충장로6길 22-8(이동)</t>
    <phoneticPr fontId="3" type="noConversion"/>
  </si>
  <si>
    <t>1층
(301호)</t>
    <phoneticPr fontId="3" type="noConversion"/>
  </si>
  <si>
    <t>594-5
1층(102호)</t>
    <phoneticPr fontId="3" type="noConversion"/>
  </si>
  <si>
    <t>684-2</t>
    <phoneticPr fontId="3" type="noConversion"/>
  </si>
  <si>
    <t>경기도 안산시 상록구 충장로 620(월피동)</t>
    <phoneticPr fontId="3" type="noConversion"/>
  </si>
  <si>
    <t>1층
(복층, 105호)</t>
    <phoneticPr fontId="3" type="noConversion"/>
  </si>
  <si>
    <t>B동옥상
(402호)</t>
    <phoneticPr fontId="3" type="noConversion"/>
  </si>
  <si>
    <t>본오동</t>
    <phoneticPr fontId="3" type="noConversion"/>
  </si>
  <si>
    <t>4층</t>
    <phoneticPr fontId="3" type="noConversion"/>
  </si>
  <si>
    <t>조립식패널조</t>
    <phoneticPr fontId="3" type="noConversion"/>
  </si>
  <si>
    <t>점포</t>
    <phoneticPr fontId="3" type="noConversion"/>
  </si>
  <si>
    <t>3층</t>
    <phoneticPr fontId="3" type="noConversion"/>
  </si>
  <si>
    <t>722-4</t>
    <phoneticPr fontId="3" type="noConversion"/>
  </si>
  <si>
    <t>경기도 안산시 상록구 본오로3안길 27, 3층 (본오동)</t>
    <phoneticPr fontId="3" type="noConversion"/>
  </si>
  <si>
    <t>옥상</t>
    <phoneticPr fontId="3" type="noConversion"/>
  </si>
  <si>
    <t>722-11</t>
    <phoneticPr fontId="3" type="noConversion"/>
  </si>
  <si>
    <t>경기도 안산시 상록구 본오로 52-1, 1층(본오동)</t>
    <phoneticPr fontId="3" type="noConversion"/>
  </si>
  <si>
    <t>736-1</t>
    <phoneticPr fontId="3" type="noConversion"/>
  </si>
  <si>
    <t>조경훼손</t>
    <phoneticPr fontId="3" type="noConversion"/>
  </si>
  <si>
    <t>건축법
제35조</t>
    <phoneticPr fontId="3" type="noConversion"/>
  </si>
  <si>
    <t>창고</t>
    <phoneticPr fontId="3" type="noConversion"/>
  </si>
  <si>
    <t>737-0</t>
    <phoneticPr fontId="3" type="noConversion"/>
  </si>
  <si>
    <t>경기도 안산시 상록구 실록1길 13, 401호 (일동)</t>
    <phoneticPr fontId="3" type="noConversion"/>
  </si>
  <si>
    <t>본오동</t>
    <phoneticPr fontId="3" type="noConversion"/>
  </si>
  <si>
    <t>2층</t>
    <phoneticPr fontId="3" type="noConversion"/>
  </si>
  <si>
    <t>경량철골조</t>
    <phoneticPr fontId="3" type="noConversion"/>
  </si>
  <si>
    <t>건축법
제14조</t>
    <phoneticPr fontId="3" type="noConversion"/>
  </si>
  <si>
    <t>3층</t>
    <phoneticPr fontId="3" type="noConversion"/>
  </si>
  <si>
    <t>조립식패널조</t>
    <phoneticPr fontId="3" type="noConversion"/>
  </si>
  <si>
    <t>767-6</t>
    <phoneticPr fontId="3" type="noConversion"/>
  </si>
  <si>
    <t>건축법
제14조</t>
    <phoneticPr fontId="3" type="noConversion"/>
  </si>
  <si>
    <t>본오동</t>
    <phoneticPr fontId="3" type="noConversion"/>
  </si>
  <si>
    <t>785-2</t>
    <phoneticPr fontId="3" type="noConversion"/>
  </si>
  <si>
    <t>788-5</t>
    <phoneticPr fontId="3" type="noConversion"/>
  </si>
  <si>
    <t>경기도 안산시 상록구 석호로3안길 29, 다가구 옥탑 (본오동)</t>
    <phoneticPr fontId="3" type="noConversion"/>
  </si>
  <si>
    <t>797-19</t>
    <phoneticPr fontId="3" type="noConversion"/>
  </si>
  <si>
    <t>경기도 안산시 상록구 각골서로 64, 402호 (본오동)</t>
    <phoneticPr fontId="3" type="noConversion"/>
  </si>
  <si>
    <t>805-12</t>
    <phoneticPr fontId="3" type="noConversion"/>
  </si>
  <si>
    <t>경기도 안산시 상록구 반석로 81(본오동)</t>
    <phoneticPr fontId="3" type="noConversion"/>
  </si>
  <si>
    <t>3층</t>
    <phoneticPr fontId="3" type="noConversion"/>
  </si>
  <si>
    <t>주거</t>
    <phoneticPr fontId="3" type="noConversion"/>
  </si>
  <si>
    <t>건축법
제14조</t>
    <phoneticPr fontId="3" type="noConversion"/>
  </si>
  <si>
    <t>본오동</t>
    <phoneticPr fontId="3" type="noConversion"/>
  </si>
  <si>
    <t>812-7</t>
    <phoneticPr fontId="3" type="noConversion"/>
  </si>
  <si>
    <t>경기도 안산시 상록구 본오공원1길 5 (본오동)</t>
    <phoneticPr fontId="3" type="noConversion"/>
  </si>
  <si>
    <t>820-9</t>
    <phoneticPr fontId="3" type="noConversion"/>
  </si>
  <si>
    <t>3층</t>
    <phoneticPr fontId="3" type="noConversion"/>
  </si>
  <si>
    <t>871-0</t>
    <phoneticPr fontId="3" type="noConversion"/>
  </si>
  <si>
    <t>126동 
119호</t>
    <phoneticPr fontId="3" type="noConversion"/>
  </si>
  <si>
    <t>근생</t>
    <phoneticPr fontId="3" type="noConversion"/>
  </si>
  <si>
    <t>철파이프조</t>
    <phoneticPr fontId="3" type="noConversion"/>
  </si>
  <si>
    <t>건축법
제14조</t>
    <phoneticPr fontId="3" type="noConversion"/>
  </si>
  <si>
    <t>본오동</t>
    <phoneticPr fontId="3" type="noConversion"/>
  </si>
  <si>
    <t>872-20</t>
    <phoneticPr fontId="3" type="noConversion"/>
  </si>
  <si>
    <t>1층
(구두박스)</t>
    <phoneticPr fontId="3" type="noConversion"/>
  </si>
  <si>
    <t>근생</t>
    <phoneticPr fontId="3" type="noConversion"/>
  </si>
  <si>
    <t>888-1</t>
    <phoneticPr fontId="3" type="noConversion"/>
  </si>
  <si>
    <t>898-1</t>
    <phoneticPr fontId="3" type="noConversion"/>
  </si>
  <si>
    <t>경기도 안산시 상록구 본원로 16(본오동)</t>
    <phoneticPr fontId="3" type="noConversion"/>
  </si>
  <si>
    <t>4층
(옥상)</t>
    <phoneticPr fontId="3" type="noConversion"/>
  </si>
  <si>
    <t>863-10</t>
    <phoneticPr fontId="3" type="noConversion"/>
  </si>
  <si>
    <t>4층</t>
    <phoneticPr fontId="3" type="noConversion"/>
  </si>
  <si>
    <t>1층</t>
    <phoneticPr fontId="3" type="noConversion"/>
  </si>
  <si>
    <t>조립식패널조</t>
    <phoneticPr fontId="3" type="noConversion"/>
  </si>
  <si>
    <t>건축법
제14조</t>
    <phoneticPr fontId="3" type="noConversion"/>
  </si>
  <si>
    <t>1층</t>
    <phoneticPr fontId="3" type="noConversion"/>
  </si>
  <si>
    <t>927-1</t>
    <phoneticPr fontId="3" type="noConversion"/>
  </si>
  <si>
    <t>경기도 안산시 상록구 오목로4길 10(본오동)</t>
    <phoneticPr fontId="3" type="noConversion"/>
  </si>
  <si>
    <t>옥상</t>
    <phoneticPr fontId="3" type="noConversion"/>
  </si>
  <si>
    <t>주거</t>
    <phoneticPr fontId="3" type="noConversion"/>
  </si>
  <si>
    <t>근생</t>
    <phoneticPr fontId="3" type="noConversion"/>
  </si>
  <si>
    <t>철파이프조</t>
    <phoneticPr fontId="3" type="noConversion"/>
  </si>
  <si>
    <t>952-7</t>
    <phoneticPr fontId="3" type="noConversion"/>
  </si>
  <si>
    <t>1층(앞)</t>
    <phoneticPr fontId="3" type="noConversion"/>
  </si>
  <si>
    <t>근생(창고)</t>
    <phoneticPr fontId="3" type="noConversion"/>
  </si>
  <si>
    <t>경량철골조</t>
    <phoneticPr fontId="3" type="noConversion"/>
  </si>
  <si>
    <t>컨테이너</t>
    <phoneticPr fontId="3" type="noConversion"/>
  </si>
  <si>
    <t>경기도 안산시 상록구 세류로2길 4(본오동)</t>
    <phoneticPr fontId="3" type="noConversion"/>
  </si>
  <si>
    <t>952-9</t>
    <phoneticPr fontId="3" type="noConversion"/>
  </si>
  <si>
    <t>1117-0</t>
    <phoneticPr fontId="3" type="noConversion"/>
  </si>
  <si>
    <t>경기도 부천시 오정구 석천로453번길 64-17, 회사 기숙시설(사업자) (삼정동)</t>
    <phoneticPr fontId="3" type="noConversion"/>
  </si>
  <si>
    <t>4층</t>
    <phoneticPr fontId="3" type="noConversion"/>
  </si>
  <si>
    <t>983-10</t>
    <phoneticPr fontId="3" type="noConversion"/>
  </si>
  <si>
    <t>5층
(502호)</t>
    <phoneticPr fontId="3" type="noConversion"/>
  </si>
  <si>
    <t>732-6</t>
    <phoneticPr fontId="3" type="noConversion"/>
  </si>
  <si>
    <t>885-10</t>
    <phoneticPr fontId="3" type="noConversion"/>
  </si>
  <si>
    <t>2층
(201호)</t>
    <phoneticPr fontId="3" type="noConversion"/>
  </si>
  <si>
    <t>1136-6</t>
    <phoneticPr fontId="3" type="noConversion"/>
  </si>
  <si>
    <t>1층
(502호)</t>
    <phoneticPr fontId="1" type="noConversion"/>
  </si>
  <si>
    <t>5층
(502호)</t>
    <phoneticPr fontId="1" type="noConversion"/>
  </si>
  <si>
    <t>785-8</t>
    <phoneticPr fontId="3" type="noConversion"/>
  </si>
  <si>
    <t>785-9</t>
    <phoneticPr fontId="3" type="noConversion"/>
  </si>
  <si>
    <t>910-9</t>
    <phoneticPr fontId="3" type="noConversion"/>
  </si>
  <si>
    <t>848-5</t>
    <phoneticPr fontId="3" type="noConversion"/>
  </si>
  <si>
    <t>897-13</t>
    <phoneticPr fontId="3" type="noConversion"/>
  </si>
  <si>
    <t>923-11</t>
    <phoneticPr fontId="3" type="noConversion"/>
  </si>
  <si>
    <t>1층
(103호,.104호,105호)</t>
    <phoneticPr fontId="3" type="noConversion"/>
  </si>
  <si>
    <t>815-19</t>
    <phoneticPr fontId="3" type="noConversion"/>
  </si>
  <si>
    <t>877-8</t>
    <phoneticPr fontId="3" type="noConversion"/>
  </si>
  <si>
    <t>776-9</t>
    <phoneticPr fontId="3" type="noConversion"/>
  </si>
  <si>
    <t>683-9</t>
    <phoneticPr fontId="3" type="noConversion"/>
  </si>
  <si>
    <t>경기도 안산시 상록구 본오로1길 5-8</t>
    <phoneticPr fontId="3" type="noConversion"/>
  </si>
  <si>
    <t>주차장</t>
    <phoneticPr fontId="3" type="noConversion"/>
  </si>
  <si>
    <t>835-9</t>
    <phoneticPr fontId="3" type="noConversion"/>
  </si>
  <si>
    <t>2~3층</t>
    <phoneticPr fontId="3" type="noConversion"/>
  </si>
  <si>
    <t>716-13, 302호</t>
    <phoneticPr fontId="3" type="noConversion"/>
  </si>
  <si>
    <t>832-9</t>
    <phoneticPr fontId="3" type="noConversion"/>
  </si>
  <si>
    <t>1132-10</t>
    <phoneticPr fontId="3" type="noConversion"/>
  </si>
  <si>
    <t>874-9, 옥외</t>
    <phoneticPr fontId="3" type="noConversion"/>
  </si>
  <si>
    <t>715-21</t>
    <phoneticPr fontId="3" type="noConversion"/>
  </si>
  <si>
    <t>경기도 안산시 상록구 본오로 24, 4층 (본오동)</t>
    <phoneticPr fontId="12" type="noConversion"/>
  </si>
  <si>
    <t>763-4, 302호</t>
    <phoneticPr fontId="3" type="noConversion"/>
  </si>
  <si>
    <t>763-4, 401호</t>
    <phoneticPr fontId="3" type="noConversion"/>
  </si>
  <si>
    <t>5층(501호)</t>
    <phoneticPr fontId="12" type="noConversion"/>
  </si>
  <si>
    <t>5층(502호)</t>
    <phoneticPr fontId="12" type="noConversion"/>
  </si>
  <si>
    <t>3층
(302호)</t>
    <phoneticPr fontId="12" type="noConversion"/>
  </si>
  <si>
    <t>718-12</t>
    <phoneticPr fontId="3" type="noConversion"/>
  </si>
  <si>
    <t>본오동</t>
    <phoneticPr fontId="1" type="noConversion"/>
  </si>
  <si>
    <t>901-11</t>
    <phoneticPr fontId="3" type="noConversion"/>
  </si>
  <si>
    <t>경량철골조</t>
    <phoneticPr fontId="15" type="noConversion"/>
  </si>
  <si>
    <t>건축법제14조</t>
    <phoneticPr fontId="15" type="noConversion"/>
  </si>
  <si>
    <t>4층
(402호)</t>
    <phoneticPr fontId="1" type="noConversion"/>
  </si>
  <si>
    <t>4층
(403호)</t>
    <phoneticPr fontId="1" type="noConversion"/>
  </si>
  <si>
    <t>5층
(501호)</t>
    <phoneticPr fontId="1" type="noConversion"/>
  </si>
  <si>
    <t>851-5, 501호</t>
    <phoneticPr fontId="3" type="noConversion"/>
  </si>
  <si>
    <t>5층
501호</t>
    <phoneticPr fontId="3" type="noConversion"/>
  </si>
  <si>
    <t>4층
(501호)</t>
    <phoneticPr fontId="1" type="noConversion"/>
  </si>
  <si>
    <t>경기도 안산시 상록구 본오로9안길 9 (본오동)</t>
    <phoneticPr fontId="3" type="noConversion"/>
  </si>
  <si>
    <t>2층</t>
    <phoneticPr fontId="12" type="noConversion"/>
  </si>
  <si>
    <t>718-13 501호</t>
    <phoneticPr fontId="3" type="noConversion"/>
  </si>
  <si>
    <t>718-14 502호</t>
    <phoneticPr fontId="3" type="noConversion"/>
  </si>
  <si>
    <t>754-11</t>
    <phoneticPr fontId="3" type="noConversion"/>
  </si>
  <si>
    <t>강원도 강릉시 주문진읍 불당골1길 27</t>
    <phoneticPr fontId="3" type="noConversion"/>
  </si>
  <si>
    <t>480-3, 201호</t>
    <phoneticPr fontId="3" type="noConversion"/>
  </si>
  <si>
    <t>경기도 안산시 상록구 성호로10길 12(부곡동)</t>
    <phoneticPr fontId="3" type="noConversion"/>
  </si>
  <si>
    <t>504-4번지 외1  201호</t>
    <phoneticPr fontId="12" type="noConversion"/>
  </si>
  <si>
    <t>옥외계단</t>
    <phoneticPr fontId="12" type="noConversion"/>
  </si>
  <si>
    <t>대지</t>
    <phoneticPr fontId="1" type="noConversion"/>
  </si>
  <si>
    <t>소유자(행위자)</t>
    <phoneticPr fontId="1" type="noConversion"/>
  </si>
  <si>
    <t>위반내역</t>
    <phoneticPr fontId="1" type="noConversion"/>
  </si>
  <si>
    <t>이행강제금 산출</t>
    <phoneticPr fontId="1" type="noConversion"/>
  </si>
  <si>
    <t>동</t>
    <phoneticPr fontId="1" type="noConversion"/>
  </si>
  <si>
    <t>지번</t>
    <phoneticPr fontId="1" type="noConversion"/>
  </si>
  <si>
    <t>성명</t>
    <phoneticPr fontId="1" type="noConversion"/>
  </si>
  <si>
    <t>주소</t>
    <phoneticPr fontId="1" type="noConversion"/>
  </si>
  <si>
    <t>발생년도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</si>
  <si>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</si>
  <si>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</si>
  <si>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</si>
  <si>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구조</t>
    <phoneticPr fontId="1" type="noConversion"/>
  </si>
  <si>
    <t>위반법규</t>
    <phoneticPr fontId="1" type="noConversion"/>
  </si>
  <si>
    <t>공시지가</t>
    <phoneticPr fontId="1" type="noConversion"/>
  </si>
  <si>
    <t>시가표준액</t>
    <phoneticPr fontId="1" type="noConversion"/>
  </si>
  <si>
    <t>가감산율</t>
    <phoneticPr fontId="1" type="noConversion"/>
  </si>
  <si>
    <t>부과요율</t>
    <phoneticPr fontId="1" type="noConversion"/>
  </si>
  <si>
    <t>부과면적(㎡)</t>
    <phoneticPr fontId="1" type="noConversion"/>
  </si>
  <si>
    <t>산출금액</t>
    <phoneticPr fontId="1" type="noConversion"/>
  </si>
  <si>
    <t>감경</t>
    <phoneticPr fontId="3" type="noConversion"/>
  </si>
  <si>
    <t>지분율</t>
    <phoneticPr fontId="1" type="noConversion"/>
  </si>
  <si>
    <t>부과예정액</t>
    <phoneticPr fontId="1" type="noConversion"/>
  </si>
  <si>
    <t>사동</t>
    <phoneticPr fontId="3" type="noConversion"/>
  </si>
  <si>
    <t>창고
(주거)</t>
    <phoneticPr fontId="3" type="noConversion"/>
  </si>
  <si>
    <t>조립식패널조</t>
    <phoneticPr fontId="3" type="noConversion"/>
  </si>
  <si>
    <t>주거</t>
    <phoneticPr fontId="3" type="noConversion"/>
  </si>
  <si>
    <t>증축</t>
    <phoneticPr fontId="3" type="noConversion"/>
  </si>
  <si>
    <t>조경훼손</t>
    <phoneticPr fontId="3" type="noConversion"/>
  </si>
  <si>
    <t>1층</t>
    <phoneticPr fontId="3" type="noConversion"/>
  </si>
  <si>
    <t>-</t>
    <phoneticPr fontId="3" type="noConversion"/>
  </si>
  <si>
    <t>철근콘크리트</t>
    <phoneticPr fontId="3" type="noConversion"/>
  </si>
  <si>
    <t>4층</t>
    <phoneticPr fontId="3" type="noConversion"/>
  </si>
  <si>
    <t>경량철골조</t>
    <phoneticPr fontId="3" type="noConversion"/>
  </si>
  <si>
    <t>건축법 제14조</t>
    <phoneticPr fontId="3" type="noConversion"/>
  </si>
  <si>
    <t>1155-17
(301호)</t>
    <phoneticPr fontId="3" type="noConversion"/>
  </si>
  <si>
    <t>안산시 상록구 학사6길 7 (사동)</t>
    <phoneticPr fontId="3" type="noConversion"/>
  </si>
  <si>
    <t>3층</t>
    <phoneticPr fontId="3" type="noConversion"/>
  </si>
  <si>
    <t>건축법제14조</t>
    <phoneticPr fontId="3" type="noConversion"/>
  </si>
  <si>
    <t>4층
(401호)</t>
    <phoneticPr fontId="3" type="noConversion"/>
  </si>
  <si>
    <t>경기도 과천시 향촌4길 18-4, 지층 1호 (별양동)</t>
    <phoneticPr fontId="3" type="noConversion"/>
  </si>
  <si>
    <t>1160-6</t>
    <phoneticPr fontId="3" type="noConversion"/>
  </si>
  <si>
    <t>1167-19</t>
    <phoneticPr fontId="3" type="noConversion"/>
  </si>
  <si>
    <t>경기도 안산시 상록구 학사5길 1(사동)</t>
    <phoneticPr fontId="3" type="noConversion"/>
  </si>
  <si>
    <t>1169-15</t>
    <phoneticPr fontId="3" type="noConversion"/>
  </si>
  <si>
    <t>근생(창고)</t>
    <phoneticPr fontId="3" type="noConversion"/>
  </si>
  <si>
    <t>2층</t>
    <phoneticPr fontId="3" type="noConversion"/>
  </si>
  <si>
    <t>1176-8</t>
    <phoneticPr fontId="3" type="noConversion"/>
  </si>
  <si>
    <t>1176-13</t>
    <phoneticPr fontId="3" type="noConversion"/>
  </si>
  <si>
    <t>경기도 안산시 상록구 학사1길 31(사동)</t>
    <phoneticPr fontId="3" type="noConversion"/>
  </si>
  <si>
    <t>증축</t>
    <phoneticPr fontId="3" type="noConversion"/>
  </si>
  <si>
    <t>사동</t>
    <phoneticPr fontId="3" type="noConversion"/>
  </si>
  <si>
    <t>1층</t>
    <phoneticPr fontId="3" type="noConversion"/>
  </si>
  <si>
    <t>근생</t>
    <phoneticPr fontId="3" type="noConversion"/>
  </si>
  <si>
    <t>증축</t>
    <phoneticPr fontId="3" type="noConversion"/>
  </si>
  <si>
    <t>사동</t>
    <phoneticPr fontId="3" type="noConversion"/>
  </si>
  <si>
    <t>1층</t>
    <phoneticPr fontId="3" type="noConversion"/>
  </si>
  <si>
    <t>경량철골조</t>
    <phoneticPr fontId="3" type="noConversion"/>
  </si>
  <si>
    <t>4층</t>
    <phoneticPr fontId="3" type="noConversion"/>
  </si>
  <si>
    <t>주거</t>
    <phoneticPr fontId="3" type="noConversion"/>
  </si>
  <si>
    <t>3층</t>
    <phoneticPr fontId="3" type="noConversion"/>
  </si>
  <si>
    <t>1190-9</t>
    <phoneticPr fontId="3" type="noConversion"/>
  </si>
  <si>
    <t>신축</t>
    <phoneticPr fontId="3" type="noConversion"/>
  </si>
  <si>
    <t>나대지</t>
    <phoneticPr fontId="3" type="noConversion"/>
  </si>
  <si>
    <t>컨테이너</t>
    <phoneticPr fontId="3" type="noConversion"/>
  </si>
  <si>
    <t>조립식패널조</t>
    <phoneticPr fontId="3" type="noConversion"/>
  </si>
  <si>
    <t>근생(창고)</t>
    <phoneticPr fontId="3" type="noConversion"/>
  </si>
  <si>
    <t>철파이프조</t>
    <phoneticPr fontId="3" type="noConversion"/>
  </si>
  <si>
    <t>옥상</t>
    <phoneticPr fontId="3" type="noConversion"/>
  </si>
  <si>
    <t>2층</t>
    <phoneticPr fontId="3" type="noConversion"/>
  </si>
  <si>
    <t>조립식판넬</t>
    <phoneticPr fontId="3" type="noConversion"/>
  </si>
  <si>
    <t>1203-7</t>
    <phoneticPr fontId="3" type="noConversion"/>
  </si>
  <si>
    <t>1204-3</t>
    <phoneticPr fontId="3" type="noConversion"/>
  </si>
  <si>
    <t>경기도 안산시 상록구 이화6길 23, 401 (사동)</t>
    <phoneticPr fontId="3" type="noConversion"/>
  </si>
  <si>
    <t>경기도 안산시 상록구 이화6길 23, 401 (사동)</t>
    <phoneticPr fontId="3" type="noConversion"/>
  </si>
  <si>
    <t>경기도 안산시 상록구 이화4길 20, 4층 (사동)</t>
    <phoneticPr fontId="3" type="noConversion"/>
  </si>
  <si>
    <t>2011</t>
    <phoneticPr fontId="3" type="noConversion"/>
  </si>
  <si>
    <t>용도변경</t>
    <phoneticPr fontId="3" type="noConversion"/>
  </si>
  <si>
    <t>철근콘크리트조</t>
    <phoneticPr fontId="3" type="noConversion"/>
  </si>
  <si>
    <t>건축법 제19조</t>
    <phoneticPr fontId="3" type="noConversion"/>
  </si>
  <si>
    <t>대수선</t>
    <phoneticPr fontId="3" type="noConversion"/>
  </si>
  <si>
    <t>2층
3층</t>
    <phoneticPr fontId="3" type="noConversion"/>
  </si>
  <si>
    <t>3가구→5가구
3가구→5가구</t>
    <phoneticPr fontId="3" type="noConversion"/>
  </si>
  <si>
    <t>469.98</t>
    <phoneticPr fontId="3" type="noConversion"/>
  </si>
  <si>
    <t>4층</t>
    <phoneticPr fontId="3" type="noConversion"/>
  </si>
  <si>
    <t>주거</t>
    <phoneticPr fontId="3" type="noConversion"/>
  </si>
  <si>
    <t>조립식패널조</t>
    <phoneticPr fontId="3" type="noConversion"/>
  </si>
  <si>
    <t>1264-12</t>
    <phoneticPr fontId="3" type="noConversion"/>
  </si>
  <si>
    <t>충청남도 태안군 소원면 개목길 25-8, A동</t>
    <phoneticPr fontId="3" type="noConversion"/>
  </si>
  <si>
    <t>근생(창고)</t>
    <phoneticPr fontId="3" type="noConversion"/>
  </si>
  <si>
    <t>13</t>
    <phoneticPr fontId="3" type="noConversion"/>
  </si>
  <si>
    <t>창고</t>
    <phoneticPr fontId="3" type="noConversion"/>
  </si>
  <si>
    <t>증축</t>
    <phoneticPr fontId="3" type="noConversion"/>
  </si>
  <si>
    <t>근생</t>
    <phoneticPr fontId="3" type="noConversion"/>
  </si>
  <si>
    <t>1344-1
(종합상가 108호)</t>
    <phoneticPr fontId="3" type="noConversion"/>
  </si>
  <si>
    <t>1층
(종합상가
 108호)</t>
    <phoneticPr fontId="3" type="noConversion"/>
  </si>
  <si>
    <t>조립식패널조</t>
    <phoneticPr fontId="3" type="noConversion"/>
  </si>
  <si>
    <t>1348-6</t>
    <phoneticPr fontId="3" type="noConversion"/>
  </si>
  <si>
    <t>전라북도 무주군 설천면 만선로 50</t>
    <phoneticPr fontId="3" type="noConversion"/>
  </si>
  <si>
    <t>1358-8</t>
    <phoneticPr fontId="3" type="noConversion"/>
  </si>
  <si>
    <t>1359-7</t>
    <phoneticPr fontId="3" type="noConversion"/>
  </si>
  <si>
    <t>창고
(주거)</t>
    <phoneticPr fontId="3" type="noConversion"/>
  </si>
  <si>
    <t>1370
(401호)</t>
    <phoneticPr fontId="3" type="noConversion"/>
  </si>
  <si>
    <t>1378-7</t>
    <phoneticPr fontId="3" type="noConversion"/>
  </si>
  <si>
    <t>1385-4</t>
    <phoneticPr fontId="3" type="noConversion"/>
  </si>
  <si>
    <t>1393-11</t>
    <phoneticPr fontId="3" type="noConversion"/>
  </si>
  <si>
    <t>경기도 안산시 상록구 초당로 51 (사동)</t>
    <phoneticPr fontId="3" type="noConversion"/>
  </si>
  <si>
    <t>1401-8</t>
    <phoneticPr fontId="3" type="noConversion"/>
  </si>
  <si>
    <t>1404-30</t>
    <phoneticPr fontId="3" type="noConversion"/>
  </si>
  <si>
    <t>1425-10</t>
    <phoneticPr fontId="3" type="noConversion"/>
  </si>
  <si>
    <t>경기도 안산시 상록구 안산천남1로 100, 1001동 1104호 (이동,주공그린빌아파트)</t>
    <phoneticPr fontId="3" type="noConversion"/>
  </si>
  <si>
    <t>증축</t>
    <phoneticPr fontId="1" type="noConversion"/>
  </si>
  <si>
    <t>1430-8</t>
    <phoneticPr fontId="3" type="noConversion"/>
  </si>
  <si>
    <t>1층</t>
    <phoneticPr fontId="1" type="noConversion"/>
  </si>
  <si>
    <t>건축법 제14조</t>
    <phoneticPr fontId="1" type="noConversion"/>
  </si>
  <si>
    <t>주거</t>
    <phoneticPr fontId="1" type="noConversion"/>
  </si>
  <si>
    <t>1400-9</t>
    <phoneticPr fontId="3" type="noConversion"/>
  </si>
  <si>
    <t>옥상층</t>
    <phoneticPr fontId="1" type="noConversion"/>
  </si>
  <si>
    <t>컨테이너</t>
    <phoneticPr fontId="12" type="noConversion"/>
  </si>
  <si>
    <t>4층</t>
    <phoneticPr fontId="1" type="noConversion"/>
  </si>
  <si>
    <t>1380-13</t>
    <phoneticPr fontId="3" type="noConversion"/>
  </si>
  <si>
    <t>1층</t>
    <phoneticPr fontId="14" type="noConversion"/>
  </si>
  <si>
    <t>주거(창고)</t>
    <phoneticPr fontId="1" type="noConversion"/>
  </si>
  <si>
    <t>1386-5(401호)</t>
    <phoneticPr fontId="3" type="noConversion"/>
  </si>
  <si>
    <t>경기도 안산시 상록구 후곡1길 10 (사동)</t>
    <phoneticPr fontId="3" type="noConversion"/>
  </si>
  <si>
    <t>옥상층</t>
    <phoneticPr fontId="3" type="noConversion"/>
  </si>
  <si>
    <t>조립식패널</t>
    <phoneticPr fontId="3" type="noConversion"/>
  </si>
  <si>
    <t>건축법 제14조</t>
    <phoneticPr fontId="3" type="noConversion"/>
  </si>
  <si>
    <t>1419-13(301호)</t>
    <phoneticPr fontId="3" type="noConversion"/>
  </si>
  <si>
    <t>1층(301호)</t>
    <phoneticPr fontId="3" type="noConversion"/>
  </si>
  <si>
    <t>조립식패널</t>
    <phoneticPr fontId="3" type="noConversion"/>
  </si>
  <si>
    <t>1419-13(502호)</t>
    <phoneticPr fontId="3" type="noConversion"/>
  </si>
  <si>
    <t>1층(502호)</t>
    <phoneticPr fontId="3" type="noConversion"/>
  </si>
  <si>
    <t>주거</t>
    <phoneticPr fontId="1" type="noConversion"/>
  </si>
  <si>
    <t>1350-13(401호)</t>
    <phoneticPr fontId="3" type="noConversion"/>
  </si>
  <si>
    <t>경량철골</t>
    <phoneticPr fontId="3" type="noConversion"/>
  </si>
  <si>
    <t>5층
(501호)</t>
    <phoneticPr fontId="3" type="noConversion"/>
  </si>
  <si>
    <t>옥상</t>
    <phoneticPr fontId="3" type="noConversion"/>
  </si>
  <si>
    <t>창고(주거)</t>
    <phoneticPr fontId="3" type="noConversion"/>
  </si>
  <si>
    <t>조립색패널조</t>
    <phoneticPr fontId="3" type="noConversion"/>
  </si>
  <si>
    <t>1350-12(501호)</t>
    <phoneticPr fontId="3" type="noConversion"/>
  </si>
  <si>
    <t>5층</t>
    <phoneticPr fontId="3" type="noConversion"/>
  </si>
  <si>
    <t>1350-19(401호)</t>
    <phoneticPr fontId="3" type="noConversion"/>
  </si>
  <si>
    <t>1350-19(501호)</t>
    <phoneticPr fontId="3" type="noConversion"/>
  </si>
  <si>
    <t>5층
(502호)</t>
    <phoneticPr fontId="3" type="noConversion"/>
  </si>
  <si>
    <t>용도변경</t>
    <phoneticPr fontId="3" type="noConversion"/>
  </si>
  <si>
    <t>철근콘크리트조</t>
    <phoneticPr fontId="3" type="noConversion"/>
  </si>
  <si>
    <t>경기도 안산시 상록구 한양대학1길 53(사동)</t>
    <phoneticPr fontId="3" type="noConversion"/>
  </si>
  <si>
    <t>경기도 안산시 상록구 한양대학1길 29(사동)</t>
    <phoneticPr fontId="3" type="noConversion"/>
  </si>
  <si>
    <t>1204-11</t>
    <phoneticPr fontId="3" type="noConversion"/>
  </si>
  <si>
    <t>1408-10(302호)</t>
    <phoneticPr fontId="3" type="noConversion"/>
  </si>
  <si>
    <t>주거(창고)</t>
    <phoneticPr fontId="3" type="noConversion"/>
  </si>
  <si>
    <t>건축법제19조</t>
    <phoneticPr fontId="3" type="noConversion"/>
  </si>
  <si>
    <t>1151-6</t>
    <phoneticPr fontId="3" type="noConversion"/>
  </si>
  <si>
    <t>1404-25</t>
    <phoneticPr fontId="3" type="noConversion"/>
  </si>
  <si>
    <t>충청남도 부여군 부여읍 석목로 29-9</t>
    <phoneticPr fontId="1" type="noConversion"/>
  </si>
  <si>
    <t>증축</t>
    <phoneticPr fontId="1" type="noConversion"/>
  </si>
  <si>
    <t>4층  (401호)</t>
    <phoneticPr fontId="1" type="noConversion"/>
  </si>
  <si>
    <t>경량철골</t>
    <phoneticPr fontId="1" type="noConversion"/>
  </si>
  <si>
    <t>건축법 제14조</t>
    <phoneticPr fontId="1" type="noConversion"/>
  </si>
  <si>
    <t>1300-6</t>
    <phoneticPr fontId="3" type="noConversion"/>
  </si>
  <si>
    <t>경기도 안산시 상록구 둥지길 4-11(사동)</t>
    <phoneticPr fontId="1" type="noConversion"/>
  </si>
  <si>
    <t>옥상</t>
    <phoneticPr fontId="1" type="noConversion"/>
  </si>
  <si>
    <t>조적조</t>
    <phoneticPr fontId="1" type="noConversion"/>
  </si>
  <si>
    <t>경량철골</t>
    <phoneticPr fontId="14" type="noConversion"/>
  </si>
  <si>
    <t>1350-14
(501호)</t>
    <phoneticPr fontId="3" type="noConversion"/>
  </si>
  <si>
    <t>5층
501호</t>
    <phoneticPr fontId="14" type="noConversion"/>
  </si>
  <si>
    <t>1384-10</t>
    <phoneticPr fontId="3" type="noConversion"/>
  </si>
  <si>
    <t>1391-2</t>
    <phoneticPr fontId="3" type="noConversion"/>
  </si>
  <si>
    <t>1391-9</t>
    <phoneticPr fontId="3" type="noConversion"/>
  </si>
  <si>
    <t>경기도 시흥시 능골길 47, 1층 (능곡동)</t>
    <phoneticPr fontId="3" type="noConversion"/>
  </si>
  <si>
    <t>1328-2
(502호)</t>
    <phoneticPr fontId="3" type="noConversion"/>
  </si>
  <si>
    <t>1422-22
(501호)</t>
    <phoneticPr fontId="3" type="noConversion"/>
  </si>
  <si>
    <t>5층(501호)</t>
    <phoneticPr fontId="1" type="noConversion"/>
  </si>
  <si>
    <t>1429-5</t>
    <phoneticPr fontId="3" type="noConversion"/>
  </si>
  <si>
    <t xml:space="preserve"> 1471-13</t>
    <phoneticPr fontId="3" type="noConversion"/>
  </si>
  <si>
    <t>근린생활시설</t>
    <phoneticPr fontId="3" type="noConversion"/>
  </si>
  <si>
    <t>근생→주거</t>
    <phoneticPr fontId="3" type="noConversion"/>
  </si>
  <si>
    <t>조립식패널</t>
    <phoneticPr fontId="15" type="noConversion"/>
  </si>
  <si>
    <t xml:space="preserve"> 1350-19, 402호</t>
    <phoneticPr fontId="3" type="noConversion"/>
  </si>
  <si>
    <t>86-6</t>
    <phoneticPr fontId="3" type="noConversion"/>
  </si>
  <si>
    <t>경기도 안산시 상록구  구룡서길 25-1 (일동)</t>
    <phoneticPr fontId="3" type="noConversion"/>
  </si>
  <si>
    <t>87­15</t>
    <phoneticPr fontId="3" type="noConversion"/>
  </si>
  <si>
    <t>경기도 안산시 상록구 구룡서길 1 (일동)</t>
    <phoneticPr fontId="3" type="noConversion"/>
  </si>
  <si>
    <t>1층
(101호)</t>
    <phoneticPr fontId="3" type="noConversion"/>
  </si>
  <si>
    <t>조적조(벽돌조)</t>
    <phoneticPr fontId="3" type="noConversion"/>
  </si>
  <si>
    <t>544-6</t>
    <phoneticPr fontId="3" type="noConversion"/>
  </si>
  <si>
    <t>조적조
(시멘트벽돌조)</t>
    <phoneticPr fontId="3" type="noConversion"/>
  </si>
  <si>
    <t>대수선
(가구수
위반)</t>
    <phoneticPr fontId="3" type="noConversion"/>
  </si>
  <si>
    <t>10.14</t>
    <phoneticPr fontId="3" type="noConversion"/>
  </si>
  <si>
    <t>592-4</t>
    <phoneticPr fontId="3" type="noConversion"/>
  </si>
  <si>
    <t>601-36</t>
    <phoneticPr fontId="3" type="noConversion"/>
  </si>
  <si>
    <t>경기도 안산시 상록구 성호로 60 (일동)</t>
    <phoneticPr fontId="3" type="noConversion"/>
  </si>
  <si>
    <t>533-3</t>
    <phoneticPr fontId="3" type="noConversion"/>
  </si>
  <si>
    <t>624-3</t>
    <phoneticPr fontId="3" type="noConversion"/>
  </si>
  <si>
    <t>주거</t>
    <phoneticPr fontId="12" type="noConversion"/>
  </si>
  <si>
    <t>경량철골조</t>
    <phoneticPr fontId="12" type="noConversion"/>
  </si>
  <si>
    <t>5층
(502호)</t>
    <phoneticPr fontId="12" type="noConversion"/>
  </si>
  <si>
    <t>건축법제14조</t>
    <phoneticPr fontId="12" type="noConversion"/>
  </si>
  <si>
    <t>577-6</t>
    <phoneticPr fontId="3" type="noConversion"/>
  </si>
  <si>
    <t>1층</t>
    <phoneticPr fontId="12" type="noConversion"/>
  </si>
  <si>
    <t>점포</t>
    <phoneticPr fontId="12" type="noConversion"/>
  </si>
  <si>
    <t>철파이프조</t>
    <phoneticPr fontId="1" type="noConversion"/>
  </si>
  <si>
    <t>조립식패널조</t>
    <phoneticPr fontId="12" type="noConversion"/>
  </si>
  <si>
    <t>주거(창고)</t>
    <phoneticPr fontId="12" type="noConversion"/>
  </si>
  <si>
    <t>650-7</t>
    <phoneticPr fontId="3" type="noConversion"/>
  </si>
  <si>
    <t>2가구→3가구</t>
    <phoneticPr fontId="3" type="noConversion"/>
  </si>
  <si>
    <t>114-4
(202호)</t>
    <phoneticPr fontId="3" type="noConversion"/>
  </si>
  <si>
    <t>114-4
(401호)</t>
    <phoneticPr fontId="3" type="noConversion"/>
  </si>
  <si>
    <t>114-4
(402호)</t>
    <phoneticPr fontId="3" type="noConversion"/>
  </si>
  <si>
    <t>562-12
201호</t>
    <phoneticPr fontId="3" type="noConversion"/>
  </si>
  <si>
    <t>14.3</t>
    <phoneticPr fontId="3" type="noConversion"/>
  </si>
  <si>
    <t>562-12
302호</t>
    <phoneticPr fontId="3" type="noConversion"/>
  </si>
  <si>
    <t>경기도 광명시 사성로34번길 57-7 (광명동)</t>
    <phoneticPr fontId="3" type="noConversion"/>
  </si>
  <si>
    <t>570-6</t>
    <phoneticPr fontId="3" type="noConversion"/>
  </si>
  <si>
    <t>2014</t>
    <phoneticPr fontId="3" type="noConversion"/>
  </si>
  <si>
    <t>3층(옥상)</t>
    <phoneticPr fontId="3" type="noConversion"/>
  </si>
  <si>
    <t>9.45</t>
    <phoneticPr fontId="3" type="noConversion"/>
  </si>
  <si>
    <t xml:space="preserve"> 536-11</t>
    <phoneticPr fontId="3" type="noConversion"/>
  </si>
  <si>
    <t>4층(401호)</t>
    <phoneticPr fontId="15" type="noConversion"/>
  </si>
  <si>
    <t>건축법 제14조</t>
    <phoneticPr fontId="12" type="noConversion"/>
  </si>
  <si>
    <t>주거(창고)</t>
    <phoneticPr fontId="15" type="noConversion"/>
  </si>
  <si>
    <t>562-8</t>
    <phoneticPr fontId="15" type="noConversion"/>
  </si>
  <si>
    <t>565-3</t>
    <phoneticPr fontId="1" type="noConversion"/>
  </si>
  <si>
    <t>1층
(전호수)</t>
    <phoneticPr fontId="1" type="noConversion"/>
  </si>
  <si>
    <t>주거(창고)</t>
    <phoneticPr fontId="1" type="noConversion"/>
  </si>
  <si>
    <t>596-5, 401호</t>
    <phoneticPr fontId="15" type="noConversion"/>
  </si>
  <si>
    <t>건축법제14조</t>
    <phoneticPr fontId="15" type="noConversion"/>
  </si>
  <si>
    <t>철근콘크리트</t>
    <phoneticPr fontId="15" type="noConversion"/>
  </si>
  <si>
    <t>572-2</t>
    <phoneticPr fontId="15" type="noConversion"/>
  </si>
  <si>
    <t>옥상</t>
    <phoneticPr fontId="15" type="noConversion"/>
  </si>
  <si>
    <t>조립식패널</t>
    <phoneticPr fontId="12" type="noConversion"/>
  </si>
  <si>
    <t>558-7</t>
    <phoneticPr fontId="1" type="noConversion"/>
  </si>
  <si>
    <t>경기도 광명시 광삼로47번길 7-1 (광명동)</t>
    <phoneticPr fontId="1" type="noConversion"/>
  </si>
  <si>
    <t>97-4, 401호</t>
    <phoneticPr fontId="3" type="noConversion"/>
  </si>
  <si>
    <t>562-9</t>
    <phoneticPr fontId="15" type="noConversion"/>
  </si>
  <si>
    <t>620-13, 401호</t>
    <phoneticPr fontId="3" type="noConversion"/>
  </si>
  <si>
    <t>경기도 군포시 산본천로 227번길 56 (산본동)</t>
    <phoneticPr fontId="3" type="noConversion"/>
  </si>
  <si>
    <t>568-9</t>
    <phoneticPr fontId="15" type="noConversion"/>
  </si>
  <si>
    <t>점포(창고)</t>
    <phoneticPr fontId="15" type="noConversion"/>
  </si>
  <si>
    <t>559-8</t>
    <phoneticPr fontId="15" type="noConversion"/>
  </si>
  <si>
    <t>118-11</t>
    <phoneticPr fontId="3" type="noConversion"/>
  </si>
  <si>
    <t>건축법제19조</t>
    <phoneticPr fontId="15" type="noConversion"/>
  </si>
  <si>
    <t>일동</t>
    <phoneticPr fontId="3" type="noConversion"/>
  </si>
  <si>
    <t>558-2, 402호</t>
    <phoneticPr fontId="3" type="noConversion"/>
  </si>
  <si>
    <t>620-14, 202호</t>
    <phoneticPr fontId="3" type="noConversion"/>
  </si>
  <si>
    <t>622-19, 502호</t>
    <phoneticPr fontId="3" type="noConversion"/>
  </si>
  <si>
    <t>증축</t>
    <phoneticPr fontId="12" type="noConversion"/>
  </si>
  <si>
    <t>1층</t>
    <phoneticPr fontId="12" type="noConversion"/>
  </si>
  <si>
    <t>주거(창고)</t>
    <phoneticPr fontId="12" type="noConversion"/>
  </si>
  <si>
    <t>620-14 (301호)</t>
    <phoneticPr fontId="3" type="noConversion"/>
  </si>
  <si>
    <t>603-5 (301호)</t>
    <phoneticPr fontId="3" type="noConversion"/>
  </si>
  <si>
    <t>617-13 (301호)</t>
    <phoneticPr fontId="3" type="noConversion"/>
  </si>
  <si>
    <t>일동</t>
    <phoneticPr fontId="3" type="noConversion"/>
  </si>
  <si>
    <t>553-1</t>
    <phoneticPr fontId="3" type="noConversion"/>
  </si>
  <si>
    <t>증축</t>
    <phoneticPr fontId="3" type="noConversion"/>
  </si>
  <si>
    <t>1층</t>
    <phoneticPr fontId="3" type="noConversion"/>
  </si>
  <si>
    <t>근생(창고)</t>
    <phoneticPr fontId="3" type="noConversion"/>
  </si>
  <si>
    <t>조립식패널조</t>
    <phoneticPr fontId="3" type="noConversion"/>
  </si>
  <si>
    <t>건축법제14조</t>
    <phoneticPr fontId="3" type="noConversion"/>
  </si>
  <si>
    <t>209-1</t>
  </si>
  <si>
    <t>경기도 안산시 상록구 버대길 38 (양상동)</t>
  </si>
  <si>
    <t>박00</t>
    <phoneticPr fontId="3" type="noConversion"/>
  </si>
  <si>
    <t>김00</t>
    <phoneticPr fontId="3" type="noConversion"/>
  </si>
  <si>
    <t>경기도 안산시 상록구 학사2길 4, 000호 (사동)</t>
    <phoneticPr fontId="3" type="noConversion"/>
  </si>
  <si>
    <t>이00</t>
    <phoneticPr fontId="3" type="noConversion"/>
  </si>
  <si>
    <t>남00</t>
    <phoneticPr fontId="3" type="noConversion"/>
  </si>
  <si>
    <t>경기도 안산시 상록구 반석로 8, 31동 000호 (본오동,한양아파트)</t>
    <phoneticPr fontId="3" type="noConversion"/>
  </si>
  <si>
    <t>민00</t>
    <phoneticPr fontId="3" type="noConversion"/>
  </si>
  <si>
    <t>경기도 안산시 상록구 학사2길 8, 000호 (사동)</t>
    <phoneticPr fontId="3" type="noConversion"/>
  </si>
  <si>
    <t>최00</t>
    <phoneticPr fontId="3" type="noConversion"/>
  </si>
  <si>
    <t>서00</t>
    <phoneticPr fontId="3" type="noConversion"/>
  </si>
  <si>
    <t>이00</t>
    <phoneticPr fontId="3" type="noConversion"/>
  </si>
  <si>
    <t>임00</t>
    <phoneticPr fontId="3" type="noConversion"/>
  </si>
  <si>
    <t>정00</t>
    <phoneticPr fontId="3" type="noConversion"/>
  </si>
  <si>
    <t>윤00</t>
    <phoneticPr fontId="3" type="noConversion"/>
  </si>
  <si>
    <t>진00</t>
    <phoneticPr fontId="3" type="noConversion"/>
  </si>
  <si>
    <t>노00</t>
    <phoneticPr fontId="3" type="noConversion"/>
  </si>
  <si>
    <t>경기도 안산시 상록구 한양대학3길 12, 000호 (사동)</t>
    <phoneticPr fontId="3" type="noConversion"/>
  </si>
  <si>
    <t>김00</t>
    <phoneticPr fontId="3" type="noConversion"/>
  </si>
  <si>
    <t>곽00</t>
    <phoneticPr fontId="3" type="noConversion"/>
  </si>
  <si>
    <t>이00</t>
    <phoneticPr fontId="3" type="noConversion"/>
  </si>
  <si>
    <t>정00</t>
    <phoneticPr fontId="3" type="noConversion"/>
  </si>
  <si>
    <t>신00</t>
    <phoneticPr fontId="3" type="noConversion"/>
  </si>
  <si>
    <t>경기도 안산시 상록구 한양대학3길 11-1, 000호 (사동))</t>
    <phoneticPr fontId="3" type="noConversion"/>
  </si>
  <si>
    <t>경기도 안산시 상록구 한양대학3길 11-1, 000호 (사동)</t>
    <phoneticPr fontId="3" type="noConversion"/>
  </si>
  <si>
    <t>경기도 의왕시 복지로 80, 000호 (내손동)</t>
    <phoneticPr fontId="3" type="noConversion"/>
  </si>
  <si>
    <t>경기도 안산시 상록구 서암로1길 22, 000호 (사동)</t>
    <phoneticPr fontId="3" type="noConversion"/>
  </si>
  <si>
    <t>경기도 안산시 상록구 석호공원로 77, 3층 000호 (사동)</t>
    <phoneticPr fontId="3" type="noConversion"/>
  </si>
  <si>
    <t>한0</t>
    <phoneticPr fontId="3" type="noConversion"/>
  </si>
  <si>
    <t>양00</t>
    <phoneticPr fontId="3" type="noConversion"/>
  </si>
  <si>
    <t>경기도 안산시 상록구 석호공원로3길 6, 000호 (사동)</t>
    <phoneticPr fontId="3" type="noConversion"/>
  </si>
  <si>
    <t>차00</t>
    <phoneticPr fontId="3" type="noConversion"/>
  </si>
  <si>
    <t>성00</t>
    <phoneticPr fontId="3" type="noConversion"/>
  </si>
  <si>
    <t>위00</t>
    <phoneticPr fontId="3" type="noConversion"/>
  </si>
  <si>
    <t>황00</t>
    <phoneticPr fontId="3" type="noConversion"/>
  </si>
  <si>
    <t xml:space="preserve"> 경기도 화성시 남양읍 남양천로 45, 203동 0000호 (시티프라디움2차아파트)</t>
    <phoneticPr fontId="3" type="noConversion"/>
  </si>
  <si>
    <t>한00</t>
    <phoneticPr fontId="3" type="noConversion"/>
  </si>
  <si>
    <t>박00</t>
    <phoneticPr fontId="3" type="noConversion"/>
  </si>
  <si>
    <t xml:space="preserve">이00 </t>
    <phoneticPr fontId="3" type="noConversion"/>
  </si>
  <si>
    <t>유00</t>
    <phoneticPr fontId="3" type="noConversion"/>
  </si>
  <si>
    <t>김00</t>
    <phoneticPr fontId="3" type="noConversion"/>
  </si>
  <si>
    <t>강원도 평창군 대관령면 차항길 114-4  , 102동 000호 (유덕 휴먼빌리지 아파트)</t>
    <phoneticPr fontId="3" type="noConversion"/>
  </si>
  <si>
    <t>경기도 안산시 상록구 항호4길 16, 000호(사동)</t>
    <phoneticPr fontId="3" type="noConversion"/>
  </si>
  <si>
    <t>경기도 안산시 상록구 항호길 57, 000호 (사동)</t>
    <phoneticPr fontId="3" type="noConversion"/>
  </si>
  <si>
    <t>서울특별시 송파구 양재대로 72길 42, 101동 000호
(오금동, 오금동쌍용스윗닷홈)</t>
    <phoneticPr fontId="3" type="noConversion"/>
  </si>
  <si>
    <t>심00</t>
    <phoneticPr fontId="3" type="noConversion"/>
  </si>
  <si>
    <t>우00</t>
    <phoneticPr fontId="3" type="noConversion"/>
  </si>
  <si>
    <t>서울특별시 강남구 테헤란로 428, 000호 (대치동,테헤란로대우아이빌))</t>
    <phoneticPr fontId="3" type="noConversion"/>
  </si>
  <si>
    <t>안00</t>
    <phoneticPr fontId="3" type="noConversion"/>
  </si>
  <si>
    <t>경기도 안산시 상록구 해양1로 30, 702동 000호
(사동, 안산고잔7차푸르지오)</t>
    <phoneticPr fontId="3" type="noConversion"/>
  </si>
  <si>
    <t>경기도 안산시 상록구 초당1안길 5-1, 000 (사동)</t>
    <phoneticPr fontId="3" type="noConversion"/>
  </si>
  <si>
    <t>홍00</t>
    <phoneticPr fontId="3" type="noConversion"/>
  </si>
  <si>
    <t>경기도 안산시 상록구 영화7길 7, 다동 000호(사동, 대림아트빌)</t>
    <phoneticPr fontId="3" type="noConversion"/>
  </si>
  <si>
    <t>송00</t>
    <phoneticPr fontId="3" type="noConversion"/>
  </si>
  <si>
    <t>경기도 안산시 단원구 광덕대로 141, 000호 (고잔동, 밀레니엄2)</t>
    <phoneticPr fontId="3" type="noConversion"/>
  </si>
  <si>
    <t>박00</t>
    <phoneticPr fontId="1" type="noConversion"/>
  </si>
  <si>
    <t>경기도 안산시 상록구 항호길 3, 000호(사동, 삼성갤럭시빌)</t>
    <phoneticPr fontId="1" type="noConversion"/>
  </si>
  <si>
    <t>김00</t>
    <phoneticPr fontId="1" type="noConversion"/>
  </si>
  <si>
    <t>경기도 안산시 상록구 항호2길 44, 000호(사동)</t>
    <phoneticPr fontId="1" type="noConversion"/>
  </si>
  <si>
    <t xml:space="preserve"> 경기도 시흥시 서울대학로 100, 215동 000호 (정왕동,시흥배곧신도시 이지더원2차 에듀그린)</t>
    <phoneticPr fontId="1" type="noConversion"/>
  </si>
  <si>
    <t>이00</t>
    <phoneticPr fontId="1" type="noConversion"/>
  </si>
  <si>
    <t>김00</t>
    <phoneticPr fontId="14" type="noConversion"/>
  </si>
  <si>
    <r>
      <t>경기도 안산시 상록구 항가울로 44, 000</t>
    </r>
    <r>
      <rPr>
        <sz val="14"/>
        <color theme="1"/>
        <rFont val="맑은 고딕"/>
        <family val="3"/>
        <charset val="129"/>
      </rPr>
      <t>호(사동)</t>
    </r>
    <phoneticPr fontId="14" type="noConversion"/>
  </si>
  <si>
    <t>김00</t>
    <phoneticPr fontId="3" type="noConversion"/>
  </si>
  <si>
    <t>안00</t>
    <phoneticPr fontId="3" type="noConversion"/>
  </si>
  <si>
    <t>안산시 상록구 장화1길 3-1, 000호(사동)</t>
    <phoneticPr fontId="3" type="noConversion"/>
  </si>
  <si>
    <t>안산시 상록구 장화1길 3-1, 000호(사동)</t>
    <phoneticPr fontId="3" type="noConversion"/>
  </si>
  <si>
    <t xml:space="preserve"> 경기도 안산시 상록구 댕이길 23, 000호 (사동,힐데스하임 B동) 
</t>
    <phoneticPr fontId="3" type="noConversion"/>
  </si>
  <si>
    <t>오00</t>
    <phoneticPr fontId="3" type="noConversion"/>
  </si>
  <si>
    <t>경기도 안산시 상록구 댕이길 25, 000호 (사동)</t>
    <phoneticPr fontId="3" type="noConversion"/>
  </si>
  <si>
    <t>경기도 안산시 상록구 천문2길 30, 000호 (사동)</t>
    <phoneticPr fontId="3" type="noConversion"/>
  </si>
  <si>
    <t>남000</t>
    <phoneticPr fontId="3" type="noConversion"/>
  </si>
  <si>
    <t>경기도 안산시 상록구 댕이길 25-1, 000호 (사동)</t>
    <phoneticPr fontId="3" type="noConversion"/>
  </si>
  <si>
    <t>장00</t>
    <phoneticPr fontId="3" type="noConversion"/>
  </si>
  <si>
    <t>경기도 안산시 상록구 석호공원로3길 8, 000 (사동)</t>
    <phoneticPr fontId="3" type="noConversion"/>
  </si>
  <si>
    <t>경기도 안산시 상록구 장화3안길 15, 000호 (사동)</t>
    <phoneticPr fontId="3" type="noConversion"/>
  </si>
  <si>
    <t>유00</t>
    <phoneticPr fontId="3" type="noConversion"/>
  </si>
  <si>
    <t>엄00</t>
    <phoneticPr fontId="3" type="noConversion"/>
  </si>
  <si>
    <t>박00</t>
    <phoneticPr fontId="3" type="noConversion"/>
  </si>
  <si>
    <t>정00</t>
    <phoneticPr fontId="1" type="noConversion"/>
  </si>
  <si>
    <t>황00</t>
    <phoneticPr fontId="1" type="noConversion"/>
  </si>
  <si>
    <t>경기도 안산시 상록구 댕이길 21, 000호
(사동, 힐데스하임에이동)</t>
    <phoneticPr fontId="1" type="noConversion"/>
  </si>
  <si>
    <t>안산시 상록구 항호2길 8-9, 000호(사동)</t>
    <phoneticPr fontId="3" type="noConversion"/>
  </si>
  <si>
    <t>장00</t>
    <phoneticPr fontId="3" type="noConversion"/>
  </si>
  <si>
    <t>경기도 안산시 상록구 항호2길 8-4, 000호 (사동,정인빌리지)</t>
    <phoneticPr fontId="3" type="noConversion"/>
  </si>
  <si>
    <t>안산시 상록구 초당5길 6, 000호(사동)</t>
    <phoneticPr fontId="3" type="noConversion"/>
  </si>
  <si>
    <t>임00</t>
    <phoneticPr fontId="3" type="noConversion"/>
  </si>
  <si>
    <t>안산시 상록구 초당5길 6, B동 000호(사동)</t>
    <phoneticPr fontId="3" type="noConversion"/>
  </si>
  <si>
    <t>안산시 상록구 초당4길 5, 000호(사동)</t>
    <phoneticPr fontId="3" type="noConversion"/>
  </si>
  <si>
    <t>장00</t>
    <phoneticPr fontId="3" type="noConversion"/>
  </si>
  <si>
    <t>서울특별시 성동구 성수이로7가길 20, 101동 000호(성수동2가, 이화아파트)</t>
    <phoneticPr fontId="3" type="noConversion"/>
  </si>
  <si>
    <t>전00</t>
    <phoneticPr fontId="3" type="noConversion"/>
  </si>
  <si>
    <t>안산시 상록구 초당4길 5, A동 000호(사동)</t>
    <phoneticPr fontId="3" type="noConversion"/>
  </si>
  <si>
    <t>안산시 상록구 당골길 29-10, 000호(사동)</t>
    <phoneticPr fontId="3" type="noConversion"/>
  </si>
  <si>
    <t>고00</t>
    <phoneticPr fontId="3" type="noConversion"/>
  </si>
  <si>
    <t>안산시 상록구 장화3길 1, 000호(사동, 행복한빌)</t>
    <phoneticPr fontId="3" type="noConversion"/>
  </si>
  <si>
    <t>조00</t>
    <phoneticPr fontId="3" type="noConversion"/>
  </si>
  <si>
    <t>안산시 상록구 항호1길 26-16,000호 (사동)</t>
    <phoneticPr fontId="3" type="noConversion"/>
  </si>
  <si>
    <t>경기도 안산시 상록구 선진4길 37 (사동), 000호</t>
    <phoneticPr fontId="3" type="noConversion"/>
  </si>
  <si>
    <t>경기도 안산시 상록구 댕이길 25-1, 000호 (사동,파크빌B)</t>
    <phoneticPr fontId="3" type="noConversion"/>
  </si>
  <si>
    <t>손00</t>
    <phoneticPr fontId="3" type="noConversion"/>
  </si>
  <si>
    <t>최00</t>
    <phoneticPr fontId="3" type="noConversion"/>
  </si>
  <si>
    <t>서울특별시 송파구 오금로16길 10-7, 000호(송파동)</t>
    <phoneticPr fontId="3" type="noConversion"/>
  </si>
  <si>
    <t>백00</t>
    <phoneticPr fontId="3" type="noConversion"/>
  </si>
  <si>
    <t>경기도 안산시 상록구 각골로2안길 34, 000호 (본오동)</t>
    <phoneticPr fontId="3" type="noConversion"/>
  </si>
  <si>
    <t>경기도 안산시 상록구 석호로2길 9,
 다가구 000 (본오동)</t>
    <phoneticPr fontId="3" type="noConversion"/>
  </si>
  <si>
    <t>노00</t>
    <phoneticPr fontId="3" type="noConversion"/>
  </si>
  <si>
    <t>한00</t>
    <phoneticPr fontId="3" type="noConversion"/>
  </si>
  <si>
    <t>조00</t>
    <phoneticPr fontId="3" type="noConversion"/>
  </si>
  <si>
    <t>경기도 안산시 상록구 본오로9안길 29, 000호 (본오동)</t>
    <phoneticPr fontId="3" type="noConversion"/>
  </si>
  <si>
    <t>경기도 안산시 상록구 반석로 44, 102동 000호 (본오동,신안아파트)</t>
    <phoneticPr fontId="3" type="noConversion"/>
  </si>
  <si>
    <t>권00</t>
    <phoneticPr fontId="3" type="noConversion"/>
  </si>
  <si>
    <t>경기도 안산시 상록구 본오로 145, 12동 000호 (본오동, 우성아파트)</t>
    <phoneticPr fontId="3" type="noConversion"/>
  </si>
  <si>
    <t>경기도 안산시 상록구 충장로3안길 14-1, 000호 (본오동)</t>
    <phoneticPr fontId="3" type="noConversion"/>
  </si>
  <si>
    <t>경기도 안산시 상록구 샘골로7길 38, 000 (본오동)</t>
    <phoneticPr fontId="3" type="noConversion"/>
  </si>
  <si>
    <t>이00</t>
    <phoneticPr fontId="3" type="noConversion"/>
  </si>
  <si>
    <t>지00</t>
    <phoneticPr fontId="3" type="noConversion"/>
  </si>
  <si>
    <t>경기도 수원시 장안구 경수대로976번길 22, 153동 000호(조원동, 수원한일타운아파트)</t>
    <phoneticPr fontId="3" type="noConversion"/>
  </si>
  <si>
    <t>경기도 안산시 상록구 세류로2길 4, 000 (본오동)</t>
    <phoneticPr fontId="3" type="noConversion"/>
  </si>
  <si>
    <t>조00</t>
    <phoneticPr fontId="3" type="noConversion"/>
  </si>
  <si>
    <t xml:space="preserve">경기도 안산시 상록구 고목로3길 22-1, 000호 （본오동, 아성리치빌）  </t>
    <phoneticPr fontId="3" type="noConversion"/>
  </si>
  <si>
    <t>성00</t>
    <phoneticPr fontId="3" type="noConversion"/>
  </si>
  <si>
    <t>경기도 안산시 상록구 오목로 192-7 , A동 000호 （본오동）</t>
    <phoneticPr fontId="3" type="noConversion"/>
  </si>
  <si>
    <t>권00</t>
    <phoneticPr fontId="3" type="noConversion"/>
  </si>
  <si>
    <t xml:space="preserve">서울특별시 구로구 경인로 178-2, 0000호 (오류동,칸타빌레)  </t>
    <phoneticPr fontId="3" type="noConversion"/>
  </si>
  <si>
    <t>정00</t>
    <phoneticPr fontId="3" type="noConversion"/>
  </si>
  <si>
    <t>경기도 안산시 상록구  석호로 413 , A동 000호 （본오동）</t>
    <phoneticPr fontId="3" type="noConversion"/>
  </si>
  <si>
    <t>경기도 안산시 상록구 용신로끝길 35 , 000호 （본오동）</t>
    <phoneticPr fontId="3" type="noConversion"/>
  </si>
  <si>
    <t>신00</t>
    <phoneticPr fontId="3" type="noConversion"/>
  </si>
  <si>
    <t>경기도 안산시 상록구 오목로1길 16, 000호 (본오동)</t>
    <phoneticPr fontId="3" type="noConversion"/>
  </si>
  <si>
    <t>경기도 안산시 상록구  석호로3안길 16 , A동 000호 （본오동, 크리스탈타운）</t>
    <phoneticPr fontId="3" type="noConversion"/>
  </si>
  <si>
    <t>임00</t>
    <phoneticPr fontId="3" type="noConversion"/>
  </si>
  <si>
    <t>최00</t>
    <phoneticPr fontId="3" type="noConversion"/>
  </si>
  <si>
    <t>경기도 안산시 상록구  석호로3안길 16 , A동 000호 （본오동, 크리스탈타운）</t>
    <phoneticPr fontId="3" type="noConversion"/>
  </si>
  <si>
    <t>경기도 안산시 상록구 본오로3안길 25, 000호 (본오동)</t>
    <phoneticPr fontId="3" type="noConversion"/>
  </si>
  <si>
    <t>오00</t>
    <phoneticPr fontId="3" type="noConversion"/>
  </si>
  <si>
    <t>경기도 안산시 상록구 석호로3안길 18 , B동 000호 （본오동, 크리스탈타운）</t>
    <phoneticPr fontId="3" type="noConversion"/>
  </si>
  <si>
    <t>이00</t>
    <phoneticPr fontId="3" type="noConversion"/>
  </si>
  <si>
    <t>경기도 안산시 단원구 광덕오름길 13 , 000호 （와동, 다세대주택）</t>
    <phoneticPr fontId="3" type="noConversion"/>
  </si>
  <si>
    <t>경기도 안산시 상록구 석호로 385-1, 000호 (본오동)</t>
    <phoneticPr fontId="3" type="noConversion"/>
  </si>
  <si>
    <t>이00</t>
    <phoneticPr fontId="3" type="noConversion"/>
  </si>
  <si>
    <t>경기도 안산시 상록구 샘골로6길 42 , 000호 （본오동）</t>
    <phoneticPr fontId="3" type="noConversion"/>
  </si>
  <si>
    <t>김00</t>
    <phoneticPr fontId="3" type="noConversion"/>
  </si>
  <si>
    <t>경기도 안산시 상록구 각골동로 32, 000호 (본오동)</t>
    <phoneticPr fontId="3" type="noConversion"/>
  </si>
  <si>
    <t>백00</t>
    <phoneticPr fontId="3" type="noConversion"/>
  </si>
  <si>
    <t>경기도 안산시 상록구 충장로2길 3, 000호 본오동)</t>
    <phoneticPr fontId="3" type="noConversion"/>
  </si>
  <si>
    <t>유00</t>
    <phoneticPr fontId="3" type="noConversion"/>
  </si>
  <si>
    <t xml:space="preserve">경기도 안산시 상록구 샘골로 64, 000호 （본오동）  </t>
    <phoneticPr fontId="3" type="noConversion"/>
  </si>
  <si>
    <t>경기도 안산시 상록구 샘골로 64 , 000호 （본오동）</t>
    <phoneticPr fontId="3" type="noConversion"/>
  </si>
  <si>
    <t>박00</t>
    <phoneticPr fontId="3" type="noConversion"/>
  </si>
  <si>
    <t>서울특별시 중구 퇴계로 73길 20, 102동 000호 (흥인동, 위더스하임)</t>
    <phoneticPr fontId="3" type="noConversion"/>
  </si>
  <si>
    <t>이00</t>
    <phoneticPr fontId="3" type="noConversion"/>
  </si>
  <si>
    <t>경기도 안산시 단원구 고잔로 81, 104동 0000호 (고잔동,힐스테이트중앙)</t>
    <phoneticPr fontId="3" type="noConversion"/>
  </si>
  <si>
    <t xml:space="preserve">경기도 상록구 충장로1길 22, 000호 (본오동) </t>
    <phoneticPr fontId="1" type="noConversion"/>
  </si>
  <si>
    <t>송00</t>
    <phoneticPr fontId="1" type="noConversion"/>
  </si>
  <si>
    <t>경기도 안산시 상록구 본원로5안길 8, 000호 (본오동)</t>
    <phoneticPr fontId="3" type="noConversion"/>
  </si>
  <si>
    <t>경기도 안산시 상록구 본오로3길 7-1, 000호 (본오동)</t>
    <phoneticPr fontId="3" type="noConversion"/>
  </si>
  <si>
    <t>경기도 안산시 상록구 본오로3안길 17-1, 000 (본오동)</t>
    <phoneticPr fontId="3" type="noConversion"/>
  </si>
  <si>
    <t>안00</t>
    <phoneticPr fontId="3" type="noConversion"/>
  </si>
  <si>
    <t>경기도 과천시  장군마을2길 32, 000호 (주암동)</t>
    <phoneticPr fontId="3" type="noConversion"/>
  </si>
  <si>
    <t>안산시 상록구 본원로5길 10-1, 000호 (본오동,제이빌리지)</t>
    <phoneticPr fontId="3" type="noConversion"/>
  </si>
  <si>
    <t>임00</t>
    <phoneticPr fontId="3" type="noConversion"/>
  </si>
  <si>
    <t>경기도 안산시 상록구 본원로5길 10-1 , 000호 （본오동）</t>
    <phoneticPr fontId="3" type="noConversion"/>
  </si>
  <si>
    <t>방00</t>
    <phoneticPr fontId="3" type="noConversion"/>
  </si>
  <si>
    <t>경기도 안산시 상록구 석호로3안길 16  A동 000호 （본오동, 크리스탈타운）</t>
    <phoneticPr fontId="3" type="noConversion"/>
  </si>
  <si>
    <t>경기도 안산시 상록구 석호로3안길 16  A동 000호 （본오동, 크리스탈타운）</t>
    <phoneticPr fontId="3" type="noConversion"/>
  </si>
  <si>
    <t>경기도 안산시 상록구 각골로9길 11, 000호 (본오동,한양파크빌)</t>
    <phoneticPr fontId="3" type="noConversion"/>
  </si>
  <si>
    <t>나00
(영풍청과)</t>
    <phoneticPr fontId="1" type="noConversion"/>
  </si>
  <si>
    <t>경기도 안산시 상록구 감골2로 47, 208동 000호 (사동,요진아파트)</t>
    <phoneticPr fontId="1" type="noConversion"/>
  </si>
  <si>
    <t>김00</t>
    <phoneticPr fontId="12" type="noConversion"/>
  </si>
  <si>
    <t>경기도 안산시 상록구 반석로 136-1, 000호 (본오동,노블리안)</t>
    <phoneticPr fontId="12" type="noConversion"/>
  </si>
  <si>
    <t>김00</t>
    <phoneticPr fontId="12" type="noConversion"/>
  </si>
  <si>
    <t>경기도 안산시 상록구 반석로 136-1, 000호 (본오동,노블리안))</t>
    <phoneticPr fontId="12" type="noConversion"/>
  </si>
  <si>
    <t>경기도 안산시 상록구 본오로3안길 10-11, 000호 (본오동)</t>
    <phoneticPr fontId="12" type="noConversion"/>
  </si>
  <si>
    <t>경기도 안산시 상록구 본오로3안길 10-11, 000호
(본오동)</t>
    <phoneticPr fontId="12" type="noConversion"/>
  </si>
  <si>
    <t>경기도 안산시 상록구 오목로 23, 000호(본오동, 레인보우힐캐슬)</t>
    <phoneticPr fontId="1" type="noConversion"/>
  </si>
  <si>
    <t>안산시 상록구 본오로7길 32, 000호(본오동)</t>
    <phoneticPr fontId="3" type="noConversion"/>
  </si>
  <si>
    <t>정00</t>
    <phoneticPr fontId="12" type="noConversion"/>
  </si>
  <si>
    <t>경기도 안산시 상록구 안산대학로 20-1, 000호(일동)</t>
    <phoneticPr fontId="12" type="noConversion"/>
  </si>
  <si>
    <t>경기도 안산시 상록구 각골동로2길 3-15, 000호 (본오동)</t>
    <phoneticPr fontId="1" type="noConversion"/>
  </si>
  <si>
    <t>문00</t>
    <phoneticPr fontId="1" type="noConversion"/>
  </si>
  <si>
    <t>김00</t>
    <phoneticPr fontId="3" type="noConversion"/>
  </si>
  <si>
    <t>경기도 안산시 단원구 라성로 13, 0000호(원곡동, 광운빌라)</t>
    <phoneticPr fontId="12" type="noConversion"/>
  </si>
  <si>
    <t>박00</t>
    <phoneticPr fontId="12" type="noConversion"/>
  </si>
  <si>
    <t>경기도 안산시 상록구 본오로3안길 10-3, B동 000호(본오동, 스타빌)</t>
    <phoneticPr fontId="12" type="noConversion"/>
  </si>
  <si>
    <t>경기도 안산시 상록구 반석로4안길 8, 000 (본오동)</t>
    <phoneticPr fontId="3" type="noConversion"/>
  </si>
  <si>
    <t>남00</t>
    <phoneticPr fontId="3" type="noConversion"/>
  </si>
  <si>
    <t>차00</t>
    <phoneticPr fontId="3" type="noConversion"/>
  </si>
  <si>
    <t>경기도 안산시 상록구 양지편2길 6-14, 000호 (이동)</t>
    <phoneticPr fontId="3" type="noConversion"/>
  </si>
  <si>
    <t>경기도 안산시 상록구 도매시장로1길 26, 000호 (이동)</t>
    <phoneticPr fontId="3" type="noConversion"/>
  </si>
  <si>
    <t>경기도 안산시 상록구 매화로3길 52-10, (000호)
 (일동)</t>
    <phoneticPr fontId="3" type="noConversion"/>
  </si>
  <si>
    <t>하00</t>
    <phoneticPr fontId="3" type="noConversion"/>
  </si>
  <si>
    <t>하00</t>
    <phoneticPr fontId="3" type="noConversion"/>
  </si>
  <si>
    <t>경기도 안산시 상록구 도매시장로2길 22-2, 000호 (이동)</t>
    <phoneticPr fontId="3" type="noConversion"/>
  </si>
  <si>
    <t>안산시 상록구 해양1로 11, 622동 0000호(사동, 안산고잔6차푸르지오)</t>
    <phoneticPr fontId="3" type="noConversion"/>
  </si>
  <si>
    <t>경기도 시흥시 배곧4로 106-26, 1002동 0000호 (정왕동, 시흥배곧한신더휴)</t>
    <phoneticPr fontId="3" type="noConversion"/>
  </si>
  <si>
    <t>나00</t>
    <phoneticPr fontId="3" type="noConversion"/>
  </si>
  <si>
    <t>배00</t>
    <phoneticPr fontId="3" type="noConversion"/>
  </si>
  <si>
    <t>경기도 안산시 상록구 실록2길 13-1, 000호 (일동)</t>
    <phoneticPr fontId="3" type="noConversion"/>
  </si>
  <si>
    <t>문00</t>
    <phoneticPr fontId="3" type="noConversion"/>
  </si>
  <si>
    <t>염00</t>
    <phoneticPr fontId="3" type="noConversion"/>
  </si>
  <si>
    <t>경기도 안산시 상록구 호동로 15, 000호 (일동)</t>
    <phoneticPr fontId="3" type="noConversion"/>
  </si>
  <si>
    <t>경기도 안산시 상록구 호동로3길 20, 000호 (일동,드림빌)</t>
    <phoneticPr fontId="3" type="noConversion"/>
  </si>
  <si>
    <t>경기도 안산시 상록구 호동로1길 16, 000호 (일동)</t>
    <phoneticPr fontId="3" type="noConversion"/>
  </si>
  <si>
    <t xml:space="preserve">경기도 안산시 상록구 식물원로1안길 12, 000호（일동, 우주아트빌）  </t>
    <phoneticPr fontId="3" type="noConversion"/>
  </si>
  <si>
    <t>송00</t>
    <phoneticPr fontId="3" type="noConversion"/>
  </si>
  <si>
    <t xml:space="preserve">경기도 안산시 상록구 식물원로1안길 12, 000호（일동, 우주아트빌）  </t>
    <phoneticPr fontId="3" type="noConversion"/>
  </si>
  <si>
    <t>신00</t>
    <phoneticPr fontId="3" type="noConversion"/>
  </si>
  <si>
    <t>경기도 안산시 상록구 도매시장로3길 7, 000호(주인) (일동)</t>
    <phoneticPr fontId="3" type="noConversion"/>
  </si>
  <si>
    <t>경기도 안산시 상록구 도매시장로6길 34, 000호 (일동)</t>
    <phoneticPr fontId="3" type="noConversion"/>
  </si>
  <si>
    <t>서울특별시 관악구 국회단지9길 33,비00호
(봉천동,중현빌)</t>
    <phoneticPr fontId="3" type="noConversion"/>
  </si>
  <si>
    <t>서00</t>
    <phoneticPr fontId="3" type="noConversion"/>
  </si>
  <si>
    <t>경기도 안산시 상록구 호돌로4길 27-1, 000호 (일동)</t>
    <phoneticPr fontId="1" type="noConversion"/>
  </si>
  <si>
    <t>송00</t>
    <phoneticPr fontId="12" type="noConversion"/>
  </si>
  <si>
    <t>경기도 안산시 상록구 충장로 1길 22 000호(본오동)</t>
    <phoneticPr fontId="12" type="noConversion"/>
  </si>
  <si>
    <t>민00</t>
    <phoneticPr fontId="12" type="noConversion"/>
  </si>
  <si>
    <t>경기도 안산시 상록구 도매시장로 99 000호 (일동)</t>
    <phoneticPr fontId="12" type="noConversion"/>
  </si>
  <si>
    <t>경기도 안산시 상록구 성호로4길 20, 000호 (일동)</t>
    <phoneticPr fontId="3" type="noConversion"/>
  </si>
  <si>
    <t>안00</t>
    <phoneticPr fontId="12" type="noConversion"/>
  </si>
  <si>
    <t>경기도 안산시 상록구 구룡로5길 14-1, 000호 (일동)</t>
    <phoneticPr fontId="12" type="noConversion"/>
  </si>
  <si>
    <t>현00</t>
    <phoneticPr fontId="12" type="noConversion"/>
  </si>
  <si>
    <t>경기도 안산시 상록구 반석로 136-1, 000호 (본오동,노블리안)</t>
    <phoneticPr fontId="12" type="noConversion"/>
  </si>
  <si>
    <t>경기도 안산시 상록구 실록2길 21-1, (000호) (일동)</t>
    <phoneticPr fontId="3" type="noConversion"/>
  </si>
  <si>
    <t>유0</t>
    <phoneticPr fontId="3" type="noConversion"/>
  </si>
  <si>
    <t>경기도 안산시 상록구 구룡동길 44,  000호 (일동,서원럭스빌)</t>
    <phoneticPr fontId="12" type="noConversion"/>
  </si>
  <si>
    <t>경기도 안산시 상록구 성호로 30, 000호 (일동,원영빌딩)</t>
    <phoneticPr fontId="3" type="noConversion"/>
  </si>
  <si>
    <t>박00</t>
    <phoneticPr fontId="12" type="noConversion"/>
  </si>
  <si>
    <t>권00</t>
    <phoneticPr fontId="12" type="noConversion"/>
  </si>
  <si>
    <t>이00</t>
    <phoneticPr fontId="3" type="noConversion"/>
  </si>
  <si>
    <t>경기도 안산시 상록구 호동로2길 3-11 , 000호 （일동）</t>
    <phoneticPr fontId="3" type="noConversion"/>
  </si>
  <si>
    <t>경기도 안산시 상록구 매화로 41, 000호 (일동,우정타운)</t>
    <phoneticPr fontId="3" type="noConversion"/>
  </si>
  <si>
    <t>경기도 수원시 영통구 영토로174번길 77-11, 000호(망포동)</t>
    <phoneticPr fontId="15" type="noConversion"/>
  </si>
  <si>
    <t>정00</t>
    <phoneticPr fontId="15" type="noConversion"/>
  </si>
  <si>
    <t>경기도 안산시 상록구 호동로 89-14, 000호(일동)</t>
    <phoneticPr fontId="15" type="noConversion"/>
  </si>
  <si>
    <t>김00</t>
    <phoneticPr fontId="15" type="noConversion"/>
  </si>
  <si>
    <t>경기도 안산시 상록구 성호로6길 23-1, 000호 (일동)</t>
    <phoneticPr fontId="15" type="noConversion"/>
  </si>
  <si>
    <t>이00</t>
    <phoneticPr fontId="12" type="noConversion"/>
  </si>
  <si>
    <t>경기도 안산시 상록구 안산천남1로 70, 203동 0000호 (이동, 푸르지오2차아파트)</t>
    <phoneticPr fontId="15" type="noConversion"/>
  </si>
  <si>
    <t>최00</t>
    <phoneticPr fontId="3" type="noConversion"/>
  </si>
  <si>
    <t>배00</t>
    <phoneticPr fontId="15" type="noConversion"/>
  </si>
  <si>
    <t>경기도 안산시 상록구 성호로 122(일동)
서울특별시 강동구 고덕로 130, 116동 0000호(암사동,프라이어팰리스)</t>
    <phoneticPr fontId="3" type="noConversion"/>
  </si>
  <si>
    <t>경기도 안산시 상록구 호동로2길 3-21, B동 000호 (일동, 트라움하우스)</t>
    <phoneticPr fontId="15" type="noConversion"/>
  </si>
  <si>
    <t>경기도 안산시 상록구 호동로2길 3-21, B동 000호(일동, 트라움하우스)</t>
    <phoneticPr fontId="15" type="noConversion"/>
  </si>
  <si>
    <t>경기도 안산시 상록구 식물원로1안길 12, 000호(일동, 우주아트빌)</t>
    <phoneticPr fontId="15" type="noConversion"/>
  </si>
  <si>
    <t>경기도 안산시 상록구 식물원로1안길 12, 000호(일동, 우주아트빌)</t>
    <phoneticPr fontId="15" type="noConversion"/>
  </si>
  <si>
    <t>노00</t>
    <phoneticPr fontId="3" type="noConversion"/>
  </si>
  <si>
    <t>전라북도 익산시 서동로18길 46-1, 101동 0000호 (동산동,제일아파트)</t>
    <phoneticPr fontId="12" type="noConversion"/>
  </si>
  <si>
    <t>장00</t>
    <phoneticPr fontId="3" type="noConversion"/>
  </si>
  <si>
    <t>경기도 안산시 상록구 성호로7길 13, 000호 (일동)</t>
    <phoneticPr fontId="3" type="noConversion"/>
  </si>
  <si>
    <t>윤00</t>
    <phoneticPr fontId="3" type="noConversion"/>
  </si>
  <si>
    <t>지00</t>
    <phoneticPr fontId="3" type="noConversion"/>
  </si>
  <si>
    <t>경기도 안산시 상록구 매화로3길 44, 000호(일동)</t>
    <phoneticPr fontId="3" type="noConversion"/>
  </si>
  <si>
    <t>경기도 안산시 상록구 웃말1안길 27, 000호 (일동)</t>
    <phoneticPr fontId="3" type="noConversion"/>
  </si>
  <si>
    <t>경기도 시흥시 배곧1로 27-16, 203동 0000호 (정왕동,한라비발디캠퍼스2차)</t>
    <phoneticPr fontId="3" type="noConversion"/>
  </si>
  <si>
    <t>우00</t>
    <phoneticPr fontId="3" type="noConversion"/>
  </si>
  <si>
    <t>경기도 안산시 상록구 석삼말로1길 16-6, 000호(이동, 서원럭스빌)</t>
    <phoneticPr fontId="3" type="noConversion"/>
  </si>
  <si>
    <t>양00</t>
    <phoneticPr fontId="15" type="noConversion"/>
  </si>
  <si>
    <t>인천광역시 남동구 예술로174번길 30, 000호 (구월동,세연아파트)</t>
    <phoneticPr fontId="15" type="noConversion"/>
  </si>
  <si>
    <t>허00</t>
    <phoneticPr fontId="3" type="noConversion"/>
  </si>
  <si>
    <t>안산시 상록구 성호로15길7,000호(부곡동)</t>
    <phoneticPr fontId="3" type="noConversion"/>
  </si>
  <si>
    <t>안산시 상록구 성호로15길7,000호(부곡동)</t>
    <phoneticPr fontId="3" type="noConversion"/>
  </si>
  <si>
    <t>안산시 상록구 성호로23길 3, 000호(부곡동)</t>
    <phoneticPr fontId="3" type="noConversion"/>
  </si>
  <si>
    <t>안산시 상록구 부곡로2안길33,000호(부곡동)</t>
    <phoneticPr fontId="3" type="noConversion"/>
  </si>
  <si>
    <t>서00</t>
    <phoneticPr fontId="3" type="noConversion"/>
  </si>
  <si>
    <t>안산시 상록구 정재로1길 17,c동000호(부곡동,퀸즈팰리스)</t>
    <phoneticPr fontId="3" type="noConversion"/>
  </si>
  <si>
    <t>경기도 안산시 상록구 옹주2길 8-6, 000호 (부곡동,다정하이츠빌)</t>
    <phoneticPr fontId="3" type="noConversion"/>
  </si>
  <si>
    <t>정00</t>
    <phoneticPr fontId="3" type="noConversion"/>
  </si>
  <si>
    <t>경기도 안산시 상록구 성호로22길41,000호(부곡동)</t>
    <phoneticPr fontId="3" type="noConversion"/>
  </si>
  <si>
    <t xml:space="preserve"> 경기도 안산시 상록구 분대1길 5-11,000호(사동)</t>
    <phoneticPr fontId="3" type="noConversion"/>
  </si>
  <si>
    <t>제주특별자치도 서귀포시 중문상로 10, 000호 (중문동,삼성홈스테이)</t>
    <phoneticPr fontId="3" type="noConversion"/>
  </si>
  <si>
    <t>경기도 안산시 상록구 광덕산로 31, 000호 (월피동)</t>
    <phoneticPr fontId="3" type="noConversion"/>
  </si>
  <si>
    <t>신00</t>
    <phoneticPr fontId="3" type="noConversion"/>
  </si>
  <si>
    <t>경기도 안산시 상록구 광덕산로 23-6, 000호 (월피동, 대영하이츠빌)</t>
    <phoneticPr fontId="3" type="noConversion"/>
  </si>
  <si>
    <t>신00</t>
    <phoneticPr fontId="3" type="noConversion"/>
  </si>
  <si>
    <t>황00</t>
    <phoneticPr fontId="3" type="noConversion"/>
  </si>
  <si>
    <t>경기도 안산시 단원구  광덕1로 80 , 108동 0000호 （초지동, 호수마을아파트）</t>
    <phoneticPr fontId="3" type="noConversion"/>
  </si>
  <si>
    <t>경기도 안산시 상록구 예술대학로6길 20 , 000호 （월피동, 삼성스마트빌）</t>
    <phoneticPr fontId="3" type="noConversion"/>
  </si>
  <si>
    <t>안산시 상록구 광덕산로 19-11, 000호(월피동)</t>
    <phoneticPr fontId="3" type="noConversion"/>
  </si>
  <si>
    <t>안산시 상록구 광덕산로 19-11, 000호(월피동)</t>
    <phoneticPr fontId="3" type="noConversion"/>
  </si>
  <si>
    <t>안산시 상록구 광덕산로 19-11, 000호(월피동)</t>
    <phoneticPr fontId="3" type="noConversion"/>
  </si>
  <si>
    <t>안산시 상록구 부루지4길 34, 000호(월피동)</t>
    <phoneticPr fontId="3" type="noConversion"/>
  </si>
  <si>
    <t>안산시 상록구 부루지4길 34, 000호(월피동)</t>
    <phoneticPr fontId="3" type="noConversion"/>
  </si>
  <si>
    <t>양00</t>
    <phoneticPr fontId="3" type="noConversion"/>
  </si>
  <si>
    <t>선00</t>
    <phoneticPr fontId="3" type="noConversion"/>
  </si>
  <si>
    <t>경기도 안산시 상록구 건건로 132, 에이동 000호 (건건동)</t>
    <phoneticPr fontId="3" type="noConversion"/>
  </si>
  <si>
    <t>양00</t>
    <phoneticPr fontId="3" type="noConversion"/>
  </si>
  <si>
    <t>서울특별시 용산구 두텁바위로 177.000호(후암동)</t>
    <phoneticPr fontId="3" type="noConversion"/>
  </si>
  <si>
    <t xml:space="preserve">경기도 군포시 산본천로 33,708동0000호
(산본동, 주공7단지우륵아파트)  </t>
    <phoneticPr fontId="3" type="noConversion"/>
  </si>
  <si>
    <t>경기도 안산시 상록구 갯다리길 13, 
000호(수암동, 제일빌라트)</t>
    <phoneticPr fontId="3" type="noConversion"/>
  </si>
  <si>
    <t>조00</t>
    <phoneticPr fontId="3" type="noConversion"/>
  </si>
  <si>
    <t>경기도 안산시 상록구 수암3길 9 , 000호 （수암동）</t>
    <phoneticPr fontId="3" type="noConversion"/>
  </si>
  <si>
    <t>경기도 안산시 상록구 수암3길 6-1 , 000호 （수암동）</t>
    <phoneticPr fontId="3" type="noConversion"/>
  </si>
  <si>
    <t>경기도 안산시 상록구 수암1길 31, 1동 000호(수암동, 단원빌라)</t>
    <phoneticPr fontId="3" type="noConversion"/>
  </si>
  <si>
    <t>경기도 안산시 상록구 수암3길 29, 000호(수암동, 삼원주택)</t>
    <phoneticPr fontId="3" type="noConversion"/>
  </si>
  <si>
    <t>안산시 상록구 갯다리길 7, 000호 (수암동, 엠제이프라자)</t>
    <phoneticPr fontId="3" type="noConversion"/>
  </si>
  <si>
    <t>경기도 안산시 상록구 해양1로 11, 623동 0000호 (사동,안산고잔6차푸르지오)</t>
    <phoneticPr fontId="3" type="noConversion"/>
  </si>
  <si>
    <t>경기도 안산시 상록구 해양1로 11, 623동 0000호 (사동, 안산고잔6차푸르지오)</t>
    <phoneticPr fontId="3" type="noConversion"/>
  </si>
  <si>
    <t>경기도 안산시 상록구 소학길 35, 3층 000호(팔곡이동, 덕산빌라)</t>
    <phoneticPr fontId="3" type="noConversion"/>
  </si>
  <si>
    <t>사동</t>
    <phoneticPr fontId="3" type="noConversion"/>
  </si>
  <si>
    <t>1163-12</t>
  </si>
  <si>
    <t>경기도 안산시 상록구 한양대학1길 43(사동)</t>
  </si>
  <si>
    <t>송00</t>
    <phoneticPr fontId="3" type="noConversion"/>
  </si>
  <si>
    <t>1186-12</t>
  </si>
  <si>
    <t>서울특별시 동작구 만양로13가길 28(노량진동)</t>
  </si>
  <si>
    <t>1충</t>
  </si>
  <si>
    <t>창고
(근생)</t>
    <phoneticPr fontId="3" type="noConversion"/>
  </si>
  <si>
    <t>김00</t>
    <phoneticPr fontId="3" type="noConversion"/>
  </si>
  <si>
    <t>0000000
공파종회</t>
    <phoneticPr fontId="3" type="noConversion"/>
  </si>
  <si>
    <t>의료법인000
 의료재단</t>
    <phoneticPr fontId="1" type="noConversion"/>
  </si>
  <si>
    <t>대한예수교장로회000교회</t>
    <phoneticPr fontId="3" type="noConversion"/>
  </si>
  <si>
    <t>의료법인
0000재단</t>
    <phoneticPr fontId="3" type="noConversion"/>
  </si>
  <si>
    <t>대한예수교
장로회
0000교회</t>
    <phoneticPr fontId="3" type="noConversion"/>
  </si>
  <si>
    <t>대한예수교
장로회
000000교회</t>
    <phoneticPr fontId="3" type="noConversion"/>
  </si>
  <si>
    <t>배00</t>
    <phoneticPr fontId="1" type="noConversion"/>
  </si>
  <si>
    <t>김00</t>
    <phoneticPr fontId="1" type="noConversion"/>
  </si>
  <si>
    <t>심00</t>
    <phoneticPr fontId="15" type="noConversion"/>
  </si>
  <si>
    <t>임00</t>
    <phoneticPr fontId="15" type="noConversion"/>
  </si>
  <si>
    <t>박00</t>
    <phoneticPr fontId="15" type="noConversion"/>
  </si>
  <si>
    <t>최00</t>
    <phoneticPr fontId="15" type="noConversion"/>
  </si>
  <si>
    <t>안00</t>
    <phoneticPr fontId="15" type="noConversion"/>
  </si>
  <si>
    <t>윤00</t>
    <phoneticPr fontId="15" type="noConversion"/>
  </si>
  <si>
    <t>0000주택건설(주)</t>
    <phoneticPr fontId="3" type="noConversion"/>
  </si>
  <si>
    <t>000000
그리스도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</si>
</sst>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.0%"/>
    <numFmt numFmtId="178" formatCode="#,##0_ "/>
    <numFmt numFmtId="179" formatCode="0.00_ "/>
  </numFmts>
  <fonts count="5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1"/>
      <color indexed="0"/>
      <name val="System"/>
      <family val="2"/>
      <charset val="129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33CC"/>
      <name val="맑은 고딕"/>
      <family val="3"/>
      <charset val="129"/>
      <scheme val="minor"/>
    </font>
    <font>
      <sz val="10"/>
      <color indexed="8"/>
      <name val="Arial"/>
      <family val="2"/>
    </font>
    <font>
      <sz val="12"/>
      <color rgb="FF000000"/>
      <name val="굴림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0033CC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144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9" fillId="0" borderId="11" applyFont="0" applyBorder="0" applyAlignment="0" applyProtection="0">
      <alignment horizontal="center" vertical="center"/>
      <protection locked="0"/>
    </xf>
    <xf numFmtId="0" fontId="15" fillId="0" borderId="11" applyFont="0" applyBorder="0" applyAlignment="0" applyProtection="0">
      <alignment horizontal="center" vertical="center"/>
      <protection locked="0"/>
    </xf>
    <xf numFmtId="0" fontId="15" fillId="0" borderId="11" applyFont="0" applyBorder="0" applyAlignment="0" applyProtection="0">
      <alignment horizontal="center" vertical="center"/>
      <protection locked="0"/>
    </xf>
    <xf numFmtId="0" fontId="15" fillId="0" borderId="11" applyFont="0" applyBorder="0" applyAlignment="0" applyProtection="0">
      <alignment horizontal="center" vertical="center"/>
      <protection locked="0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16" fillId="0" borderId="0"/>
    <xf numFmtId="0" fontId="31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9" fillId="0" borderId="0">
      <alignment vertical="center"/>
    </xf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1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31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31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31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31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31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31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9" fillId="0" borderId="0">
      <alignment vertical="center"/>
    </xf>
    <xf numFmtId="0" fontId="16" fillId="0" borderId="0" applyNumberFormat="0" applyFont="0" applyFill="0" applyBorder="0" applyAlignment="0" applyProtection="0"/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40" fillId="0" borderId="0"/>
    <xf numFmtId="0" fontId="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287">
    <xf numFmtId="0" fontId="0" fillId="0" borderId="0" xfId="0">
      <alignment vertical="center"/>
    </xf>
    <xf numFmtId="0" fontId="2" fillId="33" borderId="10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 vertical="center"/>
    </xf>
    <xf numFmtId="0" fontId="7" fillId="33" borderId="10" xfId="0" applyFont="1" applyFill="1" applyBorder="1">
      <alignment vertical="center"/>
    </xf>
    <xf numFmtId="0" fontId="10" fillId="0" borderId="10" xfId="0" applyFont="1" applyFill="1" applyBorder="1" applyAlignment="1">
      <alignment horizontal="center" vertical="center"/>
    </xf>
    <xf numFmtId="0" fontId="8" fillId="33" borderId="10" xfId="0" applyFont="1" applyFill="1" applyBorder="1" applyAlignment="1">
      <alignment horizontal="center" vertical="center"/>
    </xf>
    <xf numFmtId="0" fontId="10" fillId="33" borderId="10" xfId="0" applyFont="1" applyFill="1" applyBorder="1">
      <alignment vertical="center"/>
    </xf>
    <xf numFmtId="0" fontId="35" fillId="0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0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6" fillId="0" borderId="10" xfId="8" applyFont="1" applyFill="1" applyBorder="1" applyAlignment="1">
      <alignment horizontal="center" vertical="center" wrapText="1"/>
    </xf>
    <xf numFmtId="0" fontId="6" fillId="0" borderId="10" xfId="11" applyFont="1" applyFill="1" applyBorder="1" applyAlignment="1">
      <alignment horizontal="center" vertical="center" wrapText="1"/>
    </xf>
    <xf numFmtId="176" fontId="6" fillId="33" borderId="10" xfId="0" applyNumberFormat="1" applyFont="1" applyFill="1" applyBorder="1" applyAlignment="1">
      <alignment horizontal="center" vertical="center"/>
    </xf>
    <xf numFmtId="0" fontId="6" fillId="34" borderId="10" xfId="0" applyFont="1" applyFill="1" applyBorder="1" applyAlignment="1">
      <alignment horizontal="center" vertical="center"/>
    </xf>
    <xf numFmtId="0" fontId="6" fillId="33" borderId="10" xfId="0" applyFont="1" applyFill="1" applyBorder="1" applyAlignment="1">
      <alignment horizontal="center" vertical="center" wrapText="1"/>
    </xf>
    <xf numFmtId="179" fontId="46" fillId="0" borderId="10" xfId="13" applyNumberFormat="1" applyFont="1" applyFill="1" applyBorder="1" applyAlignment="1">
      <alignment horizontal="center" vertical="center" wrapText="1"/>
    </xf>
    <xf numFmtId="0" fontId="47" fillId="0" borderId="10" xfId="12" applyFont="1" applyFill="1" applyBorder="1" applyAlignment="1">
      <alignment horizontal="center" vertical="center"/>
    </xf>
    <xf numFmtId="0" fontId="46" fillId="0" borderId="10" xfId="14406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shrinkToFit="1"/>
    </xf>
    <xf numFmtId="49" fontId="46" fillId="0" borderId="10" xfId="0" applyNumberFormat="1" applyFont="1" applyFill="1" applyBorder="1" applyAlignment="1">
      <alignment horizontal="center" vertical="center"/>
    </xf>
    <xf numFmtId="0" fontId="46" fillId="0" borderId="10" xfId="14407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 shrinkToFit="1"/>
    </xf>
    <xf numFmtId="0" fontId="47" fillId="0" borderId="17" xfId="0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center" wrapText="1"/>
    </xf>
    <xf numFmtId="0" fontId="46" fillId="33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2" fillId="35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/>
    </xf>
    <xf numFmtId="0" fontId="46" fillId="33" borderId="10" xfId="0" applyFont="1" applyFill="1" applyBorder="1" applyAlignment="1">
      <alignment horizontal="center" vertical="center"/>
    </xf>
    <xf numFmtId="49" fontId="46" fillId="0" borderId="10" xfId="12" applyNumberFormat="1" applyFont="1" applyFill="1" applyBorder="1" applyAlignment="1">
      <alignment horizontal="center" vertical="center" wrapText="1"/>
    </xf>
    <xf numFmtId="0" fontId="6" fillId="33" borderId="10" xfId="0" applyFont="1" applyFill="1" applyBorder="1" applyAlignment="1">
      <alignment horizontal="center" vertical="center"/>
    </xf>
    <xf numFmtId="0" fontId="6" fillId="34" borderId="10" xfId="0" applyFont="1" applyFill="1" applyBorder="1" applyAlignment="1">
      <alignment horizontal="center" vertical="center" wrapText="1"/>
    </xf>
    <xf numFmtId="9" fontId="47" fillId="0" borderId="10" xfId="2" applyFont="1" applyFill="1" applyBorder="1" applyAlignment="1">
      <alignment horizontal="center" vertical="center"/>
    </xf>
    <xf numFmtId="9" fontId="47" fillId="0" borderId="10" xfId="0" applyNumberFormat="1" applyFont="1" applyFill="1" applyBorder="1" applyAlignment="1">
      <alignment horizontal="center" vertical="center"/>
    </xf>
    <xf numFmtId="41" fontId="47" fillId="0" borderId="10" xfId="1" applyFont="1" applyFill="1" applyBorder="1" applyAlignment="1">
      <alignment horizontal="center" vertical="center"/>
    </xf>
    <xf numFmtId="178" fontId="46" fillId="0" borderId="10" xfId="0" applyNumberFormat="1" applyFont="1" applyFill="1" applyBorder="1" applyAlignment="1">
      <alignment horizontal="center" vertical="center"/>
    </xf>
    <xf numFmtId="9" fontId="47" fillId="0" borderId="10" xfId="0" applyNumberFormat="1" applyFont="1" applyFill="1" applyBorder="1" applyAlignment="1">
      <alignment horizontal="center" vertical="center" wrapText="1"/>
    </xf>
    <xf numFmtId="178" fontId="47" fillId="0" borderId="10" xfId="0" applyNumberFormat="1" applyFont="1" applyFill="1" applyBorder="1" applyAlignment="1">
      <alignment horizontal="center" vertical="center" wrapText="1"/>
    </xf>
    <xf numFmtId="177" fontId="47" fillId="0" borderId="10" xfId="0" applyNumberFormat="1" applyFont="1" applyFill="1" applyBorder="1" applyAlignment="1">
      <alignment horizontal="center" vertical="center"/>
    </xf>
    <xf numFmtId="10" fontId="47" fillId="0" borderId="10" xfId="0" applyNumberFormat="1" applyFont="1" applyFill="1" applyBorder="1" applyAlignment="1">
      <alignment horizontal="center" vertical="center"/>
    </xf>
    <xf numFmtId="0" fontId="46" fillId="33" borderId="10" xfId="0" applyFont="1" applyFill="1" applyBorder="1" applyAlignment="1">
      <alignment horizontal="center" vertical="center"/>
    </xf>
    <xf numFmtId="0" fontId="38" fillId="34" borderId="11" xfId="0" applyFont="1" applyFill="1" applyBorder="1" applyAlignment="1">
      <alignment horizontal="center" vertical="center"/>
    </xf>
    <xf numFmtId="49" fontId="38" fillId="34" borderId="11" xfId="0" applyNumberFormat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176" fontId="38" fillId="34" borderId="11" xfId="0" applyNumberFormat="1" applyFont="1" applyFill="1" applyBorder="1" applyAlignment="1">
      <alignment horizontal="center" vertical="center"/>
    </xf>
    <xf numFmtId="176" fontId="46" fillId="0" borderId="10" xfId="0" applyNumberFormat="1" applyFont="1" applyFill="1" applyBorder="1" applyAlignment="1">
      <alignment horizontal="center" vertical="center"/>
    </xf>
    <xf numFmtId="0" fontId="46" fillId="0" borderId="10" xfId="14406" applyFont="1" applyFill="1" applyBorder="1" applyAlignment="1">
      <alignment horizontal="center" vertical="center" wrapText="1"/>
    </xf>
    <xf numFmtId="0" fontId="46" fillId="0" borderId="10" xfId="14405" applyFont="1" applyFill="1" applyBorder="1" applyAlignment="1">
      <alignment horizontal="center" vertical="center"/>
    </xf>
    <xf numFmtId="49" fontId="46" fillId="0" borderId="10" xfId="14126" applyNumberFormat="1" applyFont="1" applyFill="1" applyBorder="1" applyAlignment="1">
      <alignment horizontal="center" vertical="center" wrapText="1"/>
    </xf>
    <xf numFmtId="41" fontId="38" fillId="34" borderId="11" xfId="0" applyNumberFormat="1" applyFont="1" applyFill="1" applyBorder="1" applyAlignment="1">
      <alignment horizontal="center" vertical="center"/>
    </xf>
    <xf numFmtId="9" fontId="38" fillId="34" borderId="11" xfId="0" applyNumberFormat="1" applyFont="1" applyFill="1" applyBorder="1" applyAlignment="1">
      <alignment horizontal="center" vertical="center"/>
    </xf>
    <xf numFmtId="177" fontId="38" fillId="34" borderId="11" xfId="0" applyNumberFormat="1" applyFont="1" applyFill="1" applyBorder="1" applyAlignment="1">
      <alignment horizontal="center" vertical="center"/>
    </xf>
    <xf numFmtId="41" fontId="46" fillId="0" borderId="10" xfId="9" applyFont="1" applyFill="1" applyBorder="1" applyAlignment="1">
      <alignment horizontal="center" vertical="center" wrapText="1"/>
    </xf>
    <xf numFmtId="9" fontId="46" fillId="0" borderId="10" xfId="10" applyFont="1" applyFill="1" applyBorder="1" applyAlignment="1">
      <alignment horizontal="center" vertical="center" wrapText="1"/>
    </xf>
    <xf numFmtId="177" fontId="46" fillId="0" borderId="10" xfId="10" applyNumberFormat="1" applyFont="1" applyFill="1" applyBorder="1" applyAlignment="1">
      <alignment horizontal="center" vertical="center" wrapText="1"/>
    </xf>
    <xf numFmtId="10" fontId="46" fillId="0" borderId="10" xfId="10" applyNumberFormat="1" applyFont="1" applyFill="1" applyBorder="1" applyAlignment="1">
      <alignment horizontal="center" vertical="center" wrapText="1"/>
    </xf>
    <xf numFmtId="41" fontId="46" fillId="0" borderId="10" xfId="1" applyFont="1" applyFill="1" applyBorder="1" applyAlignment="1">
      <alignment horizontal="center" vertical="center" wrapText="1"/>
    </xf>
    <xf numFmtId="9" fontId="46" fillId="0" borderId="10" xfId="12" applyNumberFormat="1" applyFont="1" applyFill="1" applyBorder="1" applyAlignment="1">
      <alignment horizontal="center" vertical="center" wrapText="1"/>
    </xf>
    <xf numFmtId="10" fontId="47" fillId="0" borderId="10" xfId="0" applyNumberFormat="1" applyFont="1" applyFill="1" applyBorder="1" applyAlignment="1">
      <alignment horizontal="center" vertical="center" wrapText="1"/>
    </xf>
    <xf numFmtId="9" fontId="46" fillId="0" borderId="10" xfId="14" applyFont="1" applyFill="1" applyBorder="1" applyAlignment="1">
      <alignment horizontal="center" vertical="center" wrapText="1"/>
    </xf>
    <xf numFmtId="177" fontId="46" fillId="0" borderId="10" xfId="14" applyNumberFormat="1" applyFont="1" applyFill="1" applyBorder="1" applyAlignment="1">
      <alignment horizontal="center" vertical="center" wrapText="1"/>
    </xf>
    <xf numFmtId="9" fontId="47" fillId="0" borderId="10" xfId="2" applyFont="1" applyFill="1" applyBorder="1" applyAlignment="1">
      <alignment horizontal="center" vertical="center" wrapText="1"/>
    </xf>
    <xf numFmtId="177" fontId="46" fillId="0" borderId="10" xfId="2" applyNumberFormat="1" applyFont="1" applyFill="1" applyBorder="1" applyAlignment="1">
      <alignment horizontal="center" vertical="center" wrapText="1"/>
    </xf>
    <xf numFmtId="12" fontId="46" fillId="0" borderId="10" xfId="0" applyNumberFormat="1" applyFont="1" applyFill="1" applyBorder="1" applyAlignment="1">
      <alignment horizontal="center" vertical="center" wrapText="1"/>
    </xf>
    <xf numFmtId="9" fontId="47" fillId="0" borderId="10" xfId="2" applyNumberFormat="1" applyFont="1" applyFill="1" applyBorder="1" applyAlignment="1">
      <alignment horizontal="center" vertical="center"/>
    </xf>
    <xf numFmtId="9" fontId="47" fillId="0" borderId="10" xfId="2" applyNumberFormat="1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center" vertical="center"/>
    </xf>
    <xf numFmtId="9" fontId="46" fillId="33" borderId="10" xfId="0" applyNumberFormat="1" applyFont="1" applyFill="1" applyBorder="1" applyAlignment="1">
      <alignment horizontal="center" vertical="center"/>
    </xf>
    <xf numFmtId="177" fontId="46" fillId="33" borderId="10" xfId="0" applyNumberFormat="1" applyFont="1" applyFill="1" applyBorder="1" applyAlignment="1">
      <alignment horizontal="center" vertical="center"/>
    </xf>
    <xf numFmtId="10" fontId="46" fillId="0" borderId="10" xfId="0" applyNumberFormat="1" applyFont="1" applyFill="1" applyBorder="1" applyAlignment="1">
      <alignment horizontal="center" vertical="center"/>
    </xf>
    <xf numFmtId="178" fontId="46" fillId="0" borderId="10" xfId="14403" applyNumberFormat="1" applyFont="1" applyFill="1" applyBorder="1" applyAlignment="1">
      <alignment horizontal="center" vertical="center"/>
    </xf>
    <xf numFmtId="38" fontId="46" fillId="0" borderId="10" xfId="0" applyNumberFormat="1" applyFont="1" applyFill="1" applyBorder="1" applyAlignment="1">
      <alignment horizontal="center" vertical="center"/>
    </xf>
    <xf numFmtId="10" fontId="46" fillId="0" borderId="10" xfId="12" applyNumberFormat="1" applyFont="1" applyFill="1" applyBorder="1" applyAlignment="1">
      <alignment horizontal="center" vertical="center"/>
    </xf>
    <xf numFmtId="176" fontId="46" fillId="0" borderId="12" xfId="0" applyNumberFormat="1" applyFont="1" applyFill="1" applyBorder="1" applyAlignment="1">
      <alignment horizontal="center" vertical="center"/>
    </xf>
    <xf numFmtId="178" fontId="46" fillId="0" borderId="12" xfId="0" applyNumberFormat="1" applyFont="1" applyFill="1" applyBorder="1" applyAlignment="1">
      <alignment horizontal="center" vertical="center"/>
    </xf>
    <xf numFmtId="38" fontId="46" fillId="0" borderId="10" xfId="12" applyNumberFormat="1" applyFont="1" applyFill="1" applyBorder="1" applyAlignment="1">
      <alignment horizontal="center" vertical="center"/>
    </xf>
    <xf numFmtId="41" fontId="46" fillId="0" borderId="10" xfId="9" applyFont="1" applyFill="1" applyBorder="1" applyAlignment="1">
      <alignment horizontal="center" vertical="center"/>
    </xf>
    <xf numFmtId="9" fontId="46" fillId="0" borderId="14" xfId="0" applyNumberFormat="1" applyFont="1" applyFill="1" applyBorder="1" applyAlignment="1">
      <alignment horizontal="center" vertical="center"/>
    </xf>
    <xf numFmtId="9" fontId="46" fillId="0" borderId="14" xfId="1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/>
    </xf>
    <xf numFmtId="9" fontId="46" fillId="0" borderId="14" xfId="14" applyFont="1" applyFill="1" applyBorder="1" applyAlignment="1">
      <alignment horizontal="center" vertical="center" wrapText="1"/>
    </xf>
    <xf numFmtId="9" fontId="46" fillId="0" borderId="20" xfId="0" applyNumberFormat="1" applyFont="1" applyFill="1" applyBorder="1" applyAlignment="1">
      <alignment horizontal="center" vertical="center"/>
    </xf>
    <xf numFmtId="9" fontId="46" fillId="0" borderId="10" xfId="10" applyFont="1" applyFill="1" applyBorder="1" applyAlignment="1">
      <alignment horizontal="center" vertical="center"/>
    </xf>
    <xf numFmtId="41" fontId="46" fillId="0" borderId="12" xfId="1" applyFont="1" applyFill="1" applyBorder="1" applyAlignment="1">
      <alignment horizontal="center" vertical="center"/>
    </xf>
    <xf numFmtId="0" fontId="46" fillId="0" borderId="15" xfId="12" applyFont="1" applyFill="1" applyBorder="1" applyAlignment="1">
      <alignment horizontal="center" vertical="center" wrapText="1"/>
    </xf>
    <xf numFmtId="9" fontId="46" fillId="0" borderId="14" xfId="12" applyNumberFormat="1" applyFont="1" applyFill="1" applyBorder="1" applyAlignment="1">
      <alignment horizontal="center" vertical="center"/>
    </xf>
    <xf numFmtId="178" fontId="47" fillId="0" borderId="10" xfId="1" applyNumberFormat="1" applyFont="1" applyFill="1" applyBorder="1" applyAlignment="1">
      <alignment horizontal="center" vertical="center" wrapText="1"/>
    </xf>
    <xf numFmtId="177" fontId="47" fillId="0" borderId="10" xfId="2" applyNumberFormat="1" applyFont="1" applyFill="1" applyBorder="1" applyAlignment="1">
      <alignment horizontal="center" vertical="center" wrapText="1"/>
    </xf>
    <xf numFmtId="177" fontId="47" fillId="0" borderId="10" xfId="0" applyNumberFormat="1" applyFont="1" applyFill="1" applyBorder="1" applyAlignment="1">
      <alignment horizontal="center" vertical="center" wrapText="1"/>
    </xf>
    <xf numFmtId="176" fontId="46" fillId="0" borderId="10" xfId="12" applyNumberFormat="1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/>
    </xf>
    <xf numFmtId="176" fontId="47" fillId="0" borderId="10" xfId="0" applyNumberFormat="1" applyFont="1" applyFill="1" applyBorder="1" applyAlignment="1">
      <alignment horizontal="center" vertical="center"/>
    </xf>
    <xf numFmtId="3" fontId="47" fillId="0" borderId="10" xfId="0" applyNumberFormat="1" applyFont="1" applyFill="1" applyBorder="1" applyAlignment="1">
      <alignment horizontal="center" vertical="center"/>
    </xf>
    <xf numFmtId="9" fontId="47" fillId="0" borderId="17" xfId="0" applyNumberFormat="1" applyFont="1" applyFill="1" applyBorder="1" applyAlignment="1">
      <alignment horizontal="center" vertical="center"/>
    </xf>
    <xf numFmtId="177" fontId="47" fillId="0" borderId="17" xfId="0" applyNumberFormat="1" applyFont="1" applyFill="1" applyBorder="1" applyAlignment="1">
      <alignment horizontal="center" vertical="center"/>
    </xf>
    <xf numFmtId="3" fontId="47" fillId="0" borderId="17" xfId="0" applyNumberFormat="1" applyFont="1" applyFill="1" applyBorder="1" applyAlignment="1">
      <alignment horizontal="center" vertical="center"/>
    </xf>
    <xf numFmtId="10" fontId="47" fillId="0" borderId="17" xfId="0" applyNumberFormat="1" applyFont="1" applyFill="1" applyBorder="1" applyAlignment="1">
      <alignment horizontal="center" vertical="center"/>
    </xf>
    <xf numFmtId="49" fontId="46" fillId="0" borderId="12" xfId="0" applyNumberFormat="1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/>
    </xf>
    <xf numFmtId="0" fontId="47" fillId="0" borderId="21" xfId="0" applyFont="1" applyFill="1" applyBorder="1" applyAlignment="1">
      <alignment horizontal="center" vertical="center"/>
    </xf>
    <xf numFmtId="9" fontId="47" fillId="0" borderId="14" xfId="0" applyNumberFormat="1" applyFont="1" applyFill="1" applyBorder="1" applyAlignment="1">
      <alignment horizontal="center" vertical="center"/>
    </xf>
    <xf numFmtId="9" fontId="47" fillId="0" borderId="22" xfId="0" applyNumberFormat="1" applyFont="1" applyFill="1" applyBorder="1" applyAlignment="1">
      <alignment horizontal="center" vertical="center"/>
    </xf>
    <xf numFmtId="178" fontId="47" fillId="0" borderId="10" xfId="14403" applyNumberFormat="1" applyFont="1" applyFill="1" applyBorder="1" applyAlignment="1">
      <alignment horizontal="center" vertical="center"/>
    </xf>
    <xf numFmtId="0" fontId="46" fillId="0" borderId="19" xfId="0" applyFont="1" applyFill="1" applyBorder="1" applyAlignment="1">
      <alignment horizontal="center" vertical="center" wrapText="1"/>
    </xf>
    <xf numFmtId="9" fontId="46" fillId="0" borderId="12" xfId="2" applyNumberFormat="1" applyFont="1" applyFill="1" applyBorder="1" applyAlignment="1">
      <alignment horizontal="center" vertical="center"/>
    </xf>
    <xf numFmtId="0" fontId="38" fillId="34" borderId="11" xfId="0" applyFont="1" applyFill="1" applyBorder="1" applyAlignment="1">
      <alignment horizontal="center" vertical="center" wrapText="1"/>
    </xf>
    <xf numFmtId="176" fontId="48" fillId="34" borderId="11" xfId="0" applyNumberFormat="1" applyFont="1" applyFill="1" applyBorder="1" applyAlignment="1">
      <alignment horizontal="center" vertical="center"/>
    </xf>
    <xf numFmtId="176" fontId="48" fillId="33" borderId="10" xfId="0" applyNumberFormat="1" applyFont="1" applyFill="1" applyBorder="1" applyAlignment="1">
      <alignment horizontal="center" vertical="center"/>
    </xf>
    <xf numFmtId="0" fontId="6" fillId="36" borderId="10" xfId="0" applyFont="1" applyFill="1" applyBorder="1" applyAlignment="1">
      <alignment horizontal="center" vertical="center"/>
    </xf>
    <xf numFmtId="0" fontId="6" fillId="36" borderId="11" xfId="0" applyFont="1" applyFill="1" applyBorder="1" applyAlignment="1">
      <alignment horizontal="center" vertical="center"/>
    </xf>
    <xf numFmtId="0" fontId="8" fillId="36" borderId="10" xfId="0" applyFont="1" applyFill="1" applyBorder="1" applyAlignment="1">
      <alignment horizontal="center" vertical="center" wrapText="1"/>
    </xf>
    <xf numFmtId="0" fontId="8" fillId="36" borderId="10" xfId="0" applyFont="1" applyFill="1" applyBorder="1" applyAlignment="1">
      <alignment horizontal="center" vertical="center"/>
    </xf>
    <xf numFmtId="0" fontId="6" fillId="36" borderId="10" xfId="0" applyFont="1" applyFill="1" applyBorder="1" applyAlignment="1">
      <alignment horizontal="center" vertical="center" wrapText="1"/>
    </xf>
    <xf numFmtId="0" fontId="6" fillId="36" borderId="10" xfId="8" applyFont="1" applyFill="1" applyBorder="1" applyAlignment="1">
      <alignment horizontal="center" vertical="center" wrapText="1"/>
    </xf>
    <xf numFmtId="49" fontId="36" fillId="0" borderId="10" xfId="4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6" fillId="0" borderId="10" xfId="8" applyFont="1" applyFill="1" applyBorder="1" applyAlignment="1">
      <alignment horizontal="center" vertical="center" wrapText="1"/>
    </xf>
    <xf numFmtId="0" fontId="46" fillId="0" borderId="10" xfId="13" applyFont="1" applyFill="1" applyBorder="1" applyAlignment="1">
      <alignment horizontal="center" vertical="center" wrapText="1"/>
    </xf>
    <xf numFmtId="49" fontId="37" fillId="0" borderId="10" xfId="0" applyNumberFormat="1" applyFont="1" applyFill="1" applyBorder="1" applyAlignment="1">
      <alignment horizontal="center" vertical="center" wrapText="1"/>
    </xf>
    <xf numFmtId="9" fontId="46" fillId="0" borderId="10" xfId="2" applyFont="1" applyFill="1" applyBorder="1" applyAlignment="1">
      <alignment horizontal="center" vertical="center" wrapText="1"/>
    </xf>
    <xf numFmtId="176" fontId="46" fillId="0" borderId="10" xfId="0" applyNumberFormat="1" applyFont="1" applyFill="1" applyBorder="1" applyAlignment="1">
      <alignment horizontal="center" vertical="center" wrapText="1"/>
    </xf>
    <xf numFmtId="177" fontId="46" fillId="0" borderId="10" xfId="0" applyNumberFormat="1" applyFont="1" applyFill="1" applyBorder="1" applyAlignment="1">
      <alignment horizontal="center" vertical="center" wrapText="1"/>
    </xf>
    <xf numFmtId="0" fontId="46" fillId="0" borderId="10" xfId="14403" applyFont="1" applyFill="1" applyBorder="1" applyAlignment="1">
      <alignment horizontal="center" vertical="center" wrapText="1"/>
    </xf>
    <xf numFmtId="3" fontId="46" fillId="0" borderId="10" xfId="0" applyNumberFormat="1" applyFont="1" applyFill="1" applyBorder="1" applyAlignment="1">
      <alignment horizontal="center" vertical="center"/>
    </xf>
    <xf numFmtId="3" fontId="46" fillId="0" borderId="10" xfId="0" applyNumberFormat="1" applyFont="1" applyFill="1" applyBorder="1" applyAlignment="1">
      <alignment horizontal="center" vertical="center" wrapText="1"/>
    </xf>
    <xf numFmtId="9" fontId="46" fillId="0" borderId="14" xfId="2" applyFont="1" applyFill="1" applyBorder="1" applyAlignment="1">
      <alignment horizontal="center" vertical="center" wrapText="1"/>
    </xf>
    <xf numFmtId="176" fontId="46" fillId="0" borderId="10" xfId="1" applyNumberFormat="1" applyFont="1" applyFill="1" applyBorder="1" applyAlignment="1">
      <alignment horizontal="center" vertical="center" wrapText="1"/>
    </xf>
    <xf numFmtId="9" fontId="46" fillId="0" borderId="10" xfId="0" applyNumberFormat="1" applyFont="1" applyFill="1" applyBorder="1" applyAlignment="1">
      <alignment horizontal="center" vertical="center" wrapText="1"/>
    </xf>
    <xf numFmtId="41" fontId="46" fillId="0" borderId="10" xfId="1" applyFont="1" applyFill="1" applyBorder="1" applyAlignment="1">
      <alignment horizontal="center" vertical="center"/>
    </xf>
    <xf numFmtId="9" fontId="46" fillId="0" borderId="14" xfId="2" applyFont="1" applyFill="1" applyBorder="1" applyAlignment="1">
      <alignment horizontal="center" vertical="center"/>
    </xf>
    <xf numFmtId="177" fontId="46" fillId="0" borderId="10" xfId="0" applyNumberFormat="1" applyFont="1" applyFill="1" applyBorder="1" applyAlignment="1">
      <alignment horizontal="center" vertical="center"/>
    </xf>
    <xf numFmtId="9" fontId="46" fillId="0" borderId="10" xfId="2" applyFont="1" applyFill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 wrapText="1" shrinkToFit="1"/>
    </xf>
    <xf numFmtId="9" fontId="46" fillId="0" borderId="12" xfId="2" applyFont="1" applyFill="1" applyBorder="1" applyAlignment="1">
      <alignment horizontal="center" vertical="center"/>
    </xf>
    <xf numFmtId="9" fontId="46" fillId="0" borderId="14" xfId="0" applyNumberFormat="1" applyFont="1" applyFill="1" applyBorder="1" applyAlignment="1">
      <alignment horizontal="center" vertical="center" wrapText="1"/>
    </xf>
    <xf numFmtId="0" fontId="46" fillId="0" borderId="15" xfId="0" applyFont="1" applyFill="1" applyBorder="1" applyAlignment="1">
      <alignment horizontal="center" vertical="center" wrapText="1"/>
    </xf>
    <xf numFmtId="177" fontId="46" fillId="0" borderId="12" xfId="0" applyNumberFormat="1" applyFont="1" applyFill="1" applyBorder="1" applyAlignment="1">
      <alignment horizontal="center" vertical="center"/>
    </xf>
    <xf numFmtId="0" fontId="46" fillId="0" borderId="10" xfId="12" applyFont="1" applyFill="1" applyBorder="1" applyAlignment="1">
      <alignment horizontal="center" vertical="center"/>
    </xf>
    <xf numFmtId="178" fontId="46" fillId="0" borderId="10" xfId="12" applyNumberFormat="1" applyFont="1" applyFill="1" applyBorder="1" applyAlignment="1">
      <alignment horizontal="center" vertical="center"/>
    </xf>
    <xf numFmtId="177" fontId="46" fillId="0" borderId="10" xfId="12" applyNumberFormat="1" applyFont="1" applyFill="1" applyBorder="1" applyAlignment="1">
      <alignment horizontal="center" vertical="center"/>
    </xf>
    <xf numFmtId="176" fontId="46" fillId="0" borderId="10" xfId="12" applyNumberFormat="1" applyFont="1" applyFill="1" applyBorder="1" applyAlignment="1">
      <alignment horizontal="center" vertical="center"/>
    </xf>
    <xf numFmtId="9" fontId="46" fillId="0" borderId="10" xfId="12" applyNumberFormat="1" applyFont="1" applyFill="1" applyBorder="1" applyAlignment="1">
      <alignment horizontal="center" vertical="center"/>
    </xf>
    <xf numFmtId="176" fontId="46" fillId="0" borderId="12" xfId="12" applyNumberFormat="1" applyFont="1" applyFill="1" applyBorder="1" applyAlignment="1">
      <alignment horizontal="center" vertical="center"/>
    </xf>
    <xf numFmtId="0" fontId="46" fillId="0" borderId="12" xfId="14405" applyFont="1" applyFill="1" applyBorder="1" applyAlignment="1">
      <alignment horizontal="center" vertical="center" wrapText="1"/>
    </xf>
    <xf numFmtId="49" fontId="47" fillId="0" borderId="10" xfId="0" applyNumberFormat="1" applyFont="1" applyFill="1" applyBorder="1" applyAlignment="1">
      <alignment horizontal="center" vertical="center" wrapText="1"/>
    </xf>
    <xf numFmtId="9" fontId="46" fillId="0" borderId="12" xfId="0" applyNumberFormat="1" applyFont="1" applyFill="1" applyBorder="1" applyAlignment="1">
      <alignment horizontal="center" vertical="center"/>
    </xf>
    <xf numFmtId="176" fontId="37" fillId="0" borderId="10" xfId="0" applyNumberFormat="1" applyFont="1" applyFill="1" applyBorder="1" applyAlignment="1">
      <alignment horizontal="center" vertical="center" wrapText="1"/>
    </xf>
    <xf numFmtId="0" fontId="46" fillId="0" borderId="12" xfId="0" applyNumberFormat="1" applyFont="1" applyFill="1" applyBorder="1" applyAlignment="1">
      <alignment horizontal="center" vertical="center" wrapText="1"/>
    </xf>
    <xf numFmtId="0" fontId="6" fillId="33" borderId="0" xfId="0" applyFont="1" applyFill="1" applyAlignment="1">
      <alignment horizontal="center" vertical="center"/>
    </xf>
    <xf numFmtId="0" fontId="6" fillId="33" borderId="10" xfId="0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/>
    </xf>
    <xf numFmtId="9" fontId="46" fillId="0" borderId="10" xfId="0" applyNumberFormat="1" applyFont="1" applyFill="1" applyBorder="1" applyAlignment="1">
      <alignment horizontal="center" vertical="center"/>
    </xf>
    <xf numFmtId="0" fontId="46" fillId="0" borderId="12" xfId="0" applyFont="1" applyFill="1" applyBorder="1" applyAlignment="1">
      <alignment horizontal="center" vertical="center" wrapText="1"/>
    </xf>
    <xf numFmtId="49" fontId="46" fillId="0" borderId="10" xfId="0" applyNumberFormat="1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46" fillId="0" borderId="10" xfId="1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46" fillId="0" borderId="10" xfId="1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47" fillId="0" borderId="10" xfId="12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6" fillId="0" borderId="10" xfId="8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49" fontId="46" fillId="0" borderId="10" xfId="4" applyNumberFormat="1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/>
    </xf>
    <xf numFmtId="0" fontId="46" fillId="0" borderId="10" xfId="12" applyFont="1" applyFill="1" applyBorder="1" applyAlignment="1">
      <alignment horizontal="center" vertical="center" wrapText="1"/>
    </xf>
    <xf numFmtId="0" fontId="46" fillId="0" borderId="10" xfId="0" applyNumberFormat="1" applyFont="1" applyFill="1" applyBorder="1" applyAlignment="1">
      <alignment horizontal="center" vertical="center" wrapText="1"/>
    </xf>
    <xf numFmtId="0" fontId="46" fillId="0" borderId="10" xfId="14407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49" fontId="41" fillId="0" borderId="18" xfId="0" applyNumberFormat="1" applyFont="1" applyFill="1" applyBorder="1" applyAlignment="1">
      <alignment horizontal="center" vertical="center" wrapText="1"/>
    </xf>
    <xf numFmtId="0" fontId="10" fillId="33" borderId="10" xfId="0" applyFont="1" applyFill="1" applyBorder="1" applyAlignment="1">
      <alignment horizontal="center" vertical="center"/>
    </xf>
    <xf numFmtId="49" fontId="46" fillId="0" borderId="10" xfId="4" applyNumberFormat="1" applyFont="1" applyFill="1" applyBorder="1" applyAlignment="1">
      <alignment horizontal="center" vertical="center"/>
    </xf>
    <xf numFmtId="0" fontId="46" fillId="0" borderId="10" xfId="0" applyNumberFormat="1" applyFont="1" applyFill="1" applyBorder="1" applyAlignment="1">
      <alignment horizontal="center" vertical="center"/>
    </xf>
    <xf numFmtId="0" fontId="47" fillId="0" borderId="15" xfId="12" applyFont="1" applyFill="1" applyBorder="1" applyAlignment="1">
      <alignment horizontal="center" vertical="center"/>
    </xf>
    <xf numFmtId="0" fontId="46" fillId="0" borderId="16" xfId="14405" applyFont="1" applyFill="1" applyBorder="1" applyAlignment="1">
      <alignment horizontal="center" vertical="center"/>
    </xf>
    <xf numFmtId="49" fontId="46" fillId="0" borderId="23" xfId="14402" applyNumberFormat="1" applyFont="1" applyFill="1" applyBorder="1" applyAlignment="1">
      <alignment horizontal="center" vertical="center" wrapText="1"/>
    </xf>
    <xf numFmtId="41" fontId="46" fillId="0" borderId="10" xfId="0" applyNumberFormat="1" applyFont="1" applyFill="1" applyBorder="1" applyAlignment="1">
      <alignment horizontal="center" vertical="center"/>
    </xf>
    <xf numFmtId="3" fontId="50" fillId="0" borderId="10" xfId="0" applyNumberFormat="1" applyFont="1" applyFill="1" applyBorder="1" applyAlignment="1">
      <alignment horizontal="center" vertical="center"/>
    </xf>
    <xf numFmtId="176" fontId="50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 wrapText="1"/>
    </xf>
    <xf numFmtId="176" fontId="50" fillId="0" borderId="10" xfId="12" applyNumberFormat="1" applyFont="1" applyFill="1" applyBorder="1" applyAlignment="1">
      <alignment horizontal="center" vertical="center"/>
    </xf>
    <xf numFmtId="41" fontId="50" fillId="0" borderId="10" xfId="1" applyFont="1" applyFill="1" applyBorder="1" applyAlignment="1">
      <alignment horizontal="center" vertical="center" wrapText="1"/>
    </xf>
    <xf numFmtId="176" fontId="50" fillId="0" borderId="10" xfId="0" applyNumberFormat="1" applyFont="1" applyFill="1" applyBorder="1" applyAlignment="1">
      <alignment horizontal="center" vertical="center" wrapText="1"/>
    </xf>
    <xf numFmtId="41" fontId="50" fillId="0" borderId="10" xfId="12" applyNumberFormat="1" applyFont="1" applyFill="1" applyBorder="1" applyAlignment="1">
      <alignment horizontal="center" vertical="center" wrapText="1"/>
    </xf>
    <xf numFmtId="41" fontId="51" fillId="0" borderId="10" xfId="0" applyNumberFormat="1" applyFont="1" applyFill="1" applyBorder="1" applyAlignment="1">
      <alignment horizontal="center" vertical="center"/>
    </xf>
    <xf numFmtId="178" fontId="50" fillId="0" borderId="10" xfId="0" applyNumberFormat="1" applyFont="1" applyFill="1" applyBorder="1" applyAlignment="1">
      <alignment horizontal="center" vertical="center"/>
    </xf>
    <xf numFmtId="38" fontId="50" fillId="0" borderId="10" xfId="0" applyNumberFormat="1" applyFont="1" applyFill="1" applyBorder="1" applyAlignment="1">
      <alignment horizontal="center" vertical="center"/>
    </xf>
    <xf numFmtId="178" fontId="50" fillId="0" borderId="12" xfId="0" applyNumberFormat="1" applyFont="1" applyFill="1" applyBorder="1" applyAlignment="1">
      <alignment horizontal="center" vertical="center"/>
    </xf>
    <xf numFmtId="176" fontId="50" fillId="0" borderId="12" xfId="0" applyNumberFormat="1" applyFont="1" applyFill="1" applyBorder="1" applyAlignment="1">
      <alignment horizontal="center" vertical="center"/>
    </xf>
    <xf numFmtId="41" fontId="50" fillId="0" borderId="10" xfId="1" applyFont="1" applyFill="1" applyBorder="1" applyAlignment="1">
      <alignment horizontal="center" vertical="center"/>
    </xf>
    <xf numFmtId="41" fontId="51" fillId="0" borderId="10" xfId="1" applyFont="1" applyFill="1" applyBorder="1" applyAlignment="1">
      <alignment horizontal="center" vertical="center"/>
    </xf>
    <xf numFmtId="3" fontId="51" fillId="0" borderId="10" xfId="0" applyNumberFormat="1" applyFont="1" applyFill="1" applyBorder="1" applyAlignment="1">
      <alignment horizontal="center" vertical="center"/>
    </xf>
    <xf numFmtId="3" fontId="51" fillId="0" borderId="17" xfId="0" applyNumberFormat="1" applyFont="1" applyFill="1" applyBorder="1" applyAlignment="1">
      <alignment horizontal="center" vertical="center"/>
    </xf>
    <xf numFmtId="3" fontId="50" fillId="0" borderId="13" xfId="0" applyNumberFormat="1" applyFont="1" applyFill="1" applyBorder="1" applyAlignment="1">
      <alignment horizontal="center" vertical="center"/>
    </xf>
    <xf numFmtId="3" fontId="50" fillId="0" borderId="12" xfId="0" applyNumberFormat="1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0" fontId="47" fillId="33" borderId="11" xfId="0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 wrapText="1"/>
    </xf>
    <xf numFmtId="178" fontId="53" fillId="0" borderId="10" xfId="0" applyNumberFormat="1" applyFont="1" applyFill="1" applyBorder="1" applyAlignment="1">
      <alignment horizontal="center" vertical="center"/>
    </xf>
    <xf numFmtId="41" fontId="52" fillId="0" borderId="10" xfId="1" applyFont="1" applyFill="1" applyBorder="1" applyAlignment="1">
      <alignment horizontal="center" vertical="center"/>
    </xf>
    <xf numFmtId="9" fontId="52" fillId="0" borderId="10" xfId="2" applyFont="1" applyFill="1" applyBorder="1" applyAlignment="1">
      <alignment horizontal="center" vertical="center"/>
    </xf>
    <xf numFmtId="177" fontId="52" fillId="0" borderId="10" xfId="0" applyNumberFormat="1" applyFont="1" applyFill="1" applyBorder="1" applyAlignment="1">
      <alignment horizontal="center" vertical="center"/>
    </xf>
    <xf numFmtId="3" fontId="52" fillId="0" borderId="10" xfId="0" applyNumberFormat="1" applyFont="1" applyFill="1" applyBorder="1" applyAlignment="1">
      <alignment horizontal="center" vertical="center"/>
    </xf>
    <xf numFmtId="9" fontId="54" fillId="0" borderId="10" xfId="0" applyNumberFormat="1" applyFont="1" applyFill="1" applyBorder="1" applyAlignment="1">
      <alignment horizontal="center" vertical="center"/>
    </xf>
    <xf numFmtId="3" fontId="55" fillId="0" borderId="10" xfId="0" applyNumberFormat="1" applyFont="1" applyFill="1" applyBorder="1" applyAlignment="1">
      <alignment horizontal="center" vertical="center"/>
    </xf>
    <xf numFmtId="176" fontId="52" fillId="0" borderId="10" xfId="0" applyNumberFormat="1" applyFont="1" applyFill="1" applyBorder="1" applyAlignment="1">
      <alignment horizontal="center" vertical="center" wrapText="1"/>
    </xf>
    <xf numFmtId="9" fontId="38" fillId="0" borderId="10" xfId="0" applyNumberFormat="1" applyFont="1" applyFill="1" applyBorder="1" applyAlignment="1">
      <alignment horizontal="center" vertical="center" wrapText="1"/>
    </xf>
    <xf numFmtId="176" fontId="48" fillId="0" borderId="10" xfId="0" applyNumberFormat="1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/>
    </xf>
    <xf numFmtId="0" fontId="46" fillId="0" borderId="12" xfId="0" applyFont="1" applyFill="1" applyBorder="1" applyAlignment="1">
      <alignment horizontal="center" vertical="center"/>
    </xf>
    <xf numFmtId="0" fontId="46" fillId="0" borderId="10" xfId="14405" applyFont="1" applyFill="1" applyBorder="1" applyAlignment="1">
      <alignment horizontal="center" vertical="center" wrapText="1"/>
    </xf>
    <xf numFmtId="0" fontId="46" fillId="0" borderId="13" xfId="0" applyFont="1" applyFill="1" applyBorder="1" applyAlignment="1">
      <alignment horizontal="center" vertical="center"/>
    </xf>
    <xf numFmtId="0" fontId="46" fillId="0" borderId="13" xfId="0" applyFont="1" applyFill="1" applyBorder="1" applyAlignment="1">
      <alignment horizontal="center" vertical="center" wrapText="1"/>
    </xf>
    <xf numFmtId="3" fontId="50" fillId="0" borderId="13" xfId="0" applyNumberFormat="1" applyFont="1" applyFill="1" applyBorder="1" applyAlignment="1">
      <alignment horizontal="center" vertical="center"/>
    </xf>
    <xf numFmtId="3" fontId="50" fillId="0" borderId="12" xfId="0" applyNumberFormat="1" applyFont="1" applyFill="1" applyBorder="1" applyAlignment="1">
      <alignment horizontal="center" vertical="center"/>
    </xf>
    <xf numFmtId="0" fontId="46" fillId="0" borderId="10" xfId="0" applyNumberFormat="1" applyFont="1" applyFill="1" applyBorder="1" applyAlignment="1">
      <alignment horizontal="center" vertical="center"/>
    </xf>
    <xf numFmtId="0" fontId="46" fillId="0" borderId="10" xfId="0" applyNumberFormat="1" applyFont="1" applyFill="1" applyBorder="1" applyAlignment="1">
      <alignment horizontal="center" vertical="center" wrapText="1"/>
    </xf>
    <xf numFmtId="3" fontId="50" fillId="0" borderId="11" xfId="0" applyNumberFormat="1" applyFont="1" applyFill="1" applyBorder="1" applyAlignment="1">
      <alignment horizontal="center" vertical="center"/>
    </xf>
    <xf numFmtId="49" fontId="46" fillId="0" borderId="10" xfId="4" applyNumberFormat="1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176" fontId="50" fillId="0" borderId="11" xfId="12" applyNumberFormat="1" applyFont="1" applyFill="1" applyBorder="1" applyAlignment="1">
      <alignment horizontal="center" vertical="center"/>
    </xf>
    <xf numFmtId="176" fontId="50" fillId="0" borderId="12" xfId="12" applyNumberFormat="1" applyFont="1" applyFill="1" applyBorder="1" applyAlignment="1">
      <alignment horizontal="center" vertical="center"/>
    </xf>
    <xf numFmtId="0" fontId="46" fillId="0" borderId="10" xfId="14407" applyFont="1" applyFill="1" applyBorder="1" applyAlignment="1">
      <alignment horizontal="center" vertical="center" wrapText="1"/>
    </xf>
    <xf numFmtId="176" fontId="50" fillId="0" borderId="10" xfId="12" applyNumberFormat="1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176" fontId="50" fillId="0" borderId="10" xfId="0" applyNumberFormat="1" applyFont="1" applyFill="1" applyBorder="1" applyAlignment="1">
      <alignment horizontal="center" vertical="center"/>
    </xf>
    <xf numFmtId="0" fontId="46" fillId="0" borderId="11" xfId="12" applyFont="1" applyFill="1" applyBorder="1" applyAlignment="1">
      <alignment horizontal="center" vertical="center" wrapText="1"/>
    </xf>
    <xf numFmtId="0" fontId="46" fillId="0" borderId="12" xfId="12" applyFont="1" applyFill="1" applyBorder="1" applyAlignment="1">
      <alignment horizontal="center" vertical="center" wrapText="1"/>
    </xf>
    <xf numFmtId="41" fontId="51" fillId="0" borderId="11" xfId="1" applyFont="1" applyFill="1" applyBorder="1" applyAlignment="1">
      <alignment horizontal="center" vertical="center"/>
    </xf>
    <xf numFmtId="41" fontId="51" fillId="0" borderId="12" xfId="1" applyFont="1" applyFill="1" applyBorder="1" applyAlignment="1">
      <alignment horizontal="center" vertical="center"/>
    </xf>
    <xf numFmtId="49" fontId="46" fillId="0" borderId="10" xfId="22" applyNumberFormat="1" applyFont="1" applyFill="1" applyBorder="1" applyAlignment="1">
      <alignment horizontal="center" vertical="center" wrapText="1"/>
    </xf>
    <xf numFmtId="49" fontId="46" fillId="0" borderId="10" xfId="0" applyNumberFormat="1" applyFont="1" applyFill="1" applyBorder="1" applyAlignment="1">
      <alignment horizontal="center" vertical="center" wrapText="1"/>
    </xf>
    <xf numFmtId="0" fontId="46" fillId="0" borderId="10" xfId="12" applyFont="1" applyFill="1" applyBorder="1" applyAlignment="1">
      <alignment horizontal="center" vertical="center" wrapText="1"/>
    </xf>
    <xf numFmtId="3" fontId="50" fillId="0" borderId="10" xfId="0" applyNumberFormat="1" applyFont="1" applyFill="1" applyBorder="1" applyAlignment="1">
      <alignment horizontal="center" vertical="center"/>
    </xf>
    <xf numFmtId="176" fontId="50" fillId="0" borderId="10" xfId="0" applyNumberFormat="1" applyFont="1" applyFill="1" applyBorder="1" applyAlignment="1">
      <alignment horizontal="center" vertical="center" wrapText="1"/>
    </xf>
    <xf numFmtId="178" fontId="50" fillId="0" borderId="11" xfId="0" applyNumberFormat="1" applyFont="1" applyFill="1" applyBorder="1" applyAlignment="1">
      <alignment horizontal="center" vertical="center"/>
    </xf>
    <xf numFmtId="178" fontId="50" fillId="0" borderId="13" xfId="0" applyNumberFormat="1" applyFont="1" applyFill="1" applyBorder="1" applyAlignment="1">
      <alignment horizontal="center" vertical="center"/>
    </xf>
    <xf numFmtId="178" fontId="50" fillId="0" borderId="12" xfId="0" applyNumberFormat="1" applyFont="1" applyFill="1" applyBorder="1" applyAlignment="1">
      <alignment horizontal="center" vertical="center"/>
    </xf>
    <xf numFmtId="41" fontId="50" fillId="0" borderId="10" xfId="12" applyNumberFormat="1" applyFont="1" applyFill="1" applyBorder="1" applyAlignment="1">
      <alignment horizontal="center" vertical="center" wrapText="1"/>
    </xf>
    <xf numFmtId="0" fontId="2" fillId="35" borderId="10" xfId="0" applyFont="1" applyFill="1" applyBorder="1" applyAlignment="1">
      <alignment horizontal="center" vertical="center" wrapText="1"/>
    </xf>
    <xf numFmtId="0" fontId="6" fillId="35" borderId="10" xfId="0" applyFont="1" applyFill="1" applyBorder="1" applyAlignment="1">
      <alignment horizontal="center" vertical="center" wrapText="1"/>
    </xf>
    <xf numFmtId="0" fontId="38" fillId="34" borderId="10" xfId="0" applyFont="1" applyFill="1" applyBorder="1" applyAlignment="1">
      <alignment horizontal="center" vertical="center"/>
    </xf>
    <xf numFmtId="0" fontId="5" fillId="34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46" fillId="0" borderId="10" xfId="8" applyFont="1" applyFill="1" applyBorder="1" applyAlignment="1">
      <alignment horizontal="center" vertical="center"/>
    </xf>
    <xf numFmtId="0" fontId="4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47" fillId="0" borderId="10" xfId="12" applyFont="1" applyFill="1" applyBorder="1" applyAlignment="1">
      <alignment horizontal="center" vertical="center" wrapText="1"/>
    </xf>
    <xf numFmtId="41" fontId="51" fillId="0" borderId="10" xfId="1" applyFont="1" applyFill="1" applyBorder="1" applyAlignment="1">
      <alignment horizontal="center" vertical="center"/>
    </xf>
    <xf numFmtId="0" fontId="46" fillId="0" borderId="10" xfId="11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176" fontId="6" fillId="0" borderId="13" xfId="0" applyNumberFormat="1" applyFont="1" applyFill="1" applyBorder="1" applyAlignment="1">
      <alignment horizontal="center" vertical="center"/>
    </xf>
    <xf numFmtId="9" fontId="46" fillId="0" borderId="10" xfId="0" applyNumberFormat="1" applyFont="1" applyFill="1" applyBorder="1" applyAlignment="1">
      <alignment horizontal="center" vertical="center"/>
    </xf>
    <xf numFmtId="41" fontId="50" fillId="0" borderId="10" xfId="1" applyFont="1" applyFill="1" applyBorder="1" applyAlignment="1">
      <alignment horizontal="center" vertical="center"/>
    </xf>
  </cellXfs>
  <cellStyles count="14410">
    <cellStyle name="20% - 강조색1 2" xfId="16"/>
    <cellStyle name="20% - 강조색1 2 10" xfId="17"/>
    <cellStyle name="20% - 강조색1 2 2" xfId="18"/>
    <cellStyle name="20% - 강조색1 2 3" xfId="19"/>
    <cellStyle name="20% - 강조색1 2 4" xfId="20"/>
    <cellStyle name="20% - 강조색1 2 5" xfId="21"/>
    <cellStyle name="20% - 강조색1 2 6" xfId="22"/>
    <cellStyle name="20% - 강조색1 2 7" xfId="23"/>
    <cellStyle name="20% - 강조색1 2 8" xfId="24"/>
    <cellStyle name="20% - 강조색1 2 9" xfId="25"/>
    <cellStyle name="20% - 강조색1 3" xfId="26"/>
    <cellStyle name="20% - 강조색1 3 10" xfId="27"/>
    <cellStyle name="20% - 강조색1 3 2" xfId="28"/>
    <cellStyle name="20% - 강조색1 3 3" xfId="29"/>
    <cellStyle name="20% - 강조색1 3 4" xfId="30"/>
    <cellStyle name="20% - 강조색1 3 5" xfId="31"/>
    <cellStyle name="20% - 강조색1 3 6" xfId="32"/>
    <cellStyle name="20% - 강조색1 3 7" xfId="33"/>
    <cellStyle name="20% - 강조색1 3 8" xfId="34"/>
    <cellStyle name="20% - 강조색1 3 9" xfId="35"/>
    <cellStyle name="20% - 강조색2 2" xfId="36"/>
    <cellStyle name="20% - 강조색2 2 10" xfId="37"/>
    <cellStyle name="20% - 강조색2 2 2" xfId="38"/>
    <cellStyle name="20% - 강조색2 2 3" xfId="39"/>
    <cellStyle name="20% - 강조색2 2 4" xfId="40"/>
    <cellStyle name="20% - 강조색2 2 5" xfId="41"/>
    <cellStyle name="20% - 강조색2 2 6" xfId="42"/>
    <cellStyle name="20% - 강조색2 2 7" xfId="43"/>
    <cellStyle name="20% - 강조색2 2 8" xfId="44"/>
    <cellStyle name="20% - 강조색2 2 9" xfId="45"/>
    <cellStyle name="20% - 강조색2 3" xfId="46"/>
    <cellStyle name="20% - 강조색2 3 10" xfId="47"/>
    <cellStyle name="20% - 강조색2 3 2" xfId="48"/>
    <cellStyle name="20% - 강조색2 3 3" xfId="49"/>
    <cellStyle name="20% - 강조색2 3 4" xfId="50"/>
    <cellStyle name="20% - 강조색2 3 5" xfId="51"/>
    <cellStyle name="20% - 강조색2 3 6" xfId="52"/>
    <cellStyle name="20% - 강조색2 3 7" xfId="53"/>
    <cellStyle name="20% - 강조색2 3 8" xfId="54"/>
    <cellStyle name="20% - 강조색2 3 9" xfId="55"/>
    <cellStyle name="20% - 강조색3 2" xfId="56"/>
    <cellStyle name="20% - 강조색3 2 10" xfId="57"/>
    <cellStyle name="20% - 강조색3 2 2" xfId="58"/>
    <cellStyle name="20% - 강조색3 2 3" xfId="59"/>
    <cellStyle name="20% - 강조색3 2 4" xfId="60"/>
    <cellStyle name="20% - 강조색3 2 5" xfId="61"/>
    <cellStyle name="20% - 강조색3 2 6" xfId="62"/>
    <cellStyle name="20% - 강조색3 2 7" xfId="63"/>
    <cellStyle name="20% - 강조색3 2 8" xfId="64"/>
    <cellStyle name="20% - 강조색3 2 9" xfId="65"/>
    <cellStyle name="20% - 강조색3 3" xfId="66"/>
    <cellStyle name="20% - 강조색3 3 10" xfId="67"/>
    <cellStyle name="20% - 강조색3 3 2" xfId="68"/>
    <cellStyle name="20% - 강조색3 3 3" xfId="69"/>
    <cellStyle name="20% - 강조색3 3 4" xfId="70"/>
    <cellStyle name="20% - 강조색3 3 5" xfId="71"/>
    <cellStyle name="20% - 강조색3 3 6" xfId="72"/>
    <cellStyle name="20% - 강조색3 3 7" xfId="73"/>
    <cellStyle name="20% - 강조색3 3 8" xfId="74"/>
    <cellStyle name="20% - 강조색3 3 9" xfId="75"/>
    <cellStyle name="20% - 강조색4 2" xfId="76"/>
    <cellStyle name="20% - 강조색4 2 10" xfId="77"/>
    <cellStyle name="20% - 강조색4 2 2" xfId="78"/>
    <cellStyle name="20% - 강조색4 2 3" xfId="79"/>
    <cellStyle name="20% - 강조색4 2 4" xfId="80"/>
    <cellStyle name="20% - 강조색4 2 5" xfId="81"/>
    <cellStyle name="20% - 강조색4 2 6" xfId="82"/>
    <cellStyle name="20% - 강조색4 2 7" xfId="83"/>
    <cellStyle name="20% - 강조색4 2 8" xfId="84"/>
    <cellStyle name="20% - 강조색4 2 9" xfId="85"/>
    <cellStyle name="20% - 강조색4 3" xfId="86"/>
    <cellStyle name="20% - 강조색4 3 10" xfId="87"/>
    <cellStyle name="20% - 강조색4 3 2" xfId="88"/>
    <cellStyle name="20% - 강조색4 3 3" xfId="89"/>
    <cellStyle name="20% - 강조색4 3 4" xfId="90"/>
    <cellStyle name="20% - 강조색4 3 5" xfId="91"/>
    <cellStyle name="20% - 강조색4 3 6" xfId="92"/>
    <cellStyle name="20% - 강조색4 3 7" xfId="93"/>
    <cellStyle name="20% - 강조색4 3 8" xfId="94"/>
    <cellStyle name="20% - 강조색4 3 9" xfId="95"/>
    <cellStyle name="20% - 강조색5 2" xfId="96"/>
    <cellStyle name="20% - 강조색5 2 10" xfId="97"/>
    <cellStyle name="20% - 강조색5 2 2" xfId="98"/>
    <cellStyle name="20% - 강조색5 2 3" xfId="99"/>
    <cellStyle name="20% - 강조색5 2 4" xfId="100"/>
    <cellStyle name="20% - 강조색5 2 5" xfId="101"/>
    <cellStyle name="20% - 강조색5 2 6" xfId="102"/>
    <cellStyle name="20% - 강조색5 2 7" xfId="103"/>
    <cellStyle name="20% - 강조색5 2 8" xfId="104"/>
    <cellStyle name="20% - 강조색5 2 9" xfId="105"/>
    <cellStyle name="20% - 강조색5 3" xfId="106"/>
    <cellStyle name="20% - 강조색5 3 10" xfId="107"/>
    <cellStyle name="20% - 강조색5 3 2" xfId="108"/>
    <cellStyle name="20% - 강조색5 3 3" xfId="109"/>
    <cellStyle name="20% - 강조색5 3 4" xfId="110"/>
    <cellStyle name="20% - 강조색5 3 5" xfId="111"/>
    <cellStyle name="20% - 강조색5 3 6" xfId="112"/>
    <cellStyle name="20% - 강조색5 3 7" xfId="113"/>
    <cellStyle name="20% - 강조색5 3 8" xfId="114"/>
    <cellStyle name="20% - 강조색5 3 9" xfId="115"/>
    <cellStyle name="20% - 강조색6 2" xfId="116"/>
    <cellStyle name="20% - 강조색6 2 10" xfId="117"/>
    <cellStyle name="20% - 강조색6 2 2" xfId="118"/>
    <cellStyle name="20% - 강조색6 2 3" xfId="119"/>
    <cellStyle name="20% - 강조색6 2 4" xfId="120"/>
    <cellStyle name="20% - 강조색6 2 5" xfId="121"/>
    <cellStyle name="20% - 강조색6 2 6" xfId="122"/>
    <cellStyle name="20% - 강조색6 2 7" xfId="123"/>
    <cellStyle name="20% - 강조색6 2 8" xfId="124"/>
    <cellStyle name="20% - 강조색6 2 9" xfId="125"/>
    <cellStyle name="20% - 강조색6 3" xfId="126"/>
    <cellStyle name="20% - 강조색6 3 10" xfId="127"/>
    <cellStyle name="20% - 강조색6 3 2" xfId="128"/>
    <cellStyle name="20% - 강조색6 3 3" xfId="129"/>
    <cellStyle name="20% - 강조색6 3 4" xfId="130"/>
    <cellStyle name="20% - 강조색6 3 5" xfId="131"/>
    <cellStyle name="20% - 강조색6 3 6" xfId="132"/>
    <cellStyle name="20% - 강조색6 3 7" xfId="133"/>
    <cellStyle name="20% - 강조색6 3 8" xfId="134"/>
    <cellStyle name="20% - 강조색6 3 9" xfId="135"/>
    <cellStyle name="40% - 강조색1 2" xfId="136"/>
    <cellStyle name="40% - 강조색1 2 10" xfId="137"/>
    <cellStyle name="40% - 강조색1 2 2" xfId="138"/>
    <cellStyle name="40% - 강조색1 2 3" xfId="139"/>
    <cellStyle name="40% - 강조색1 2 4" xfId="140"/>
    <cellStyle name="40% - 강조색1 2 5" xfId="141"/>
    <cellStyle name="40% - 강조색1 2 6" xfId="142"/>
    <cellStyle name="40% - 강조색1 2 7" xfId="143"/>
    <cellStyle name="40% - 강조색1 2 8" xfId="144"/>
    <cellStyle name="40% - 강조색1 2 9" xfId="145"/>
    <cellStyle name="40% - 강조색1 3" xfId="146"/>
    <cellStyle name="40% - 강조색1 3 10" xfId="147"/>
    <cellStyle name="40% - 강조색1 3 2" xfId="148"/>
    <cellStyle name="40% - 강조색1 3 3" xfId="149"/>
    <cellStyle name="40% - 강조색1 3 4" xfId="150"/>
    <cellStyle name="40% - 강조색1 3 5" xfId="151"/>
    <cellStyle name="40% - 강조색1 3 6" xfId="152"/>
    <cellStyle name="40% - 강조색1 3 7" xfId="153"/>
    <cellStyle name="40% - 강조색1 3 8" xfId="154"/>
    <cellStyle name="40% - 강조색1 3 9" xfId="155"/>
    <cellStyle name="40% - 강조색2 2" xfId="156"/>
    <cellStyle name="40% - 강조색2 2 10" xfId="157"/>
    <cellStyle name="40% - 강조색2 2 2" xfId="158"/>
    <cellStyle name="40% - 강조색2 2 3" xfId="159"/>
    <cellStyle name="40% - 강조색2 2 4" xfId="160"/>
    <cellStyle name="40% - 강조색2 2 5" xfId="161"/>
    <cellStyle name="40% - 강조색2 2 6" xfId="162"/>
    <cellStyle name="40% - 강조색2 2 7" xfId="163"/>
    <cellStyle name="40% - 강조색2 2 8" xfId="164"/>
    <cellStyle name="40% - 강조색2 2 9" xfId="165"/>
    <cellStyle name="40% - 강조색2 3" xfId="166"/>
    <cellStyle name="40% - 강조색2 3 10" xfId="167"/>
    <cellStyle name="40% - 강조색2 3 2" xfId="168"/>
    <cellStyle name="40% - 강조색2 3 3" xfId="169"/>
    <cellStyle name="40% - 강조색2 3 4" xfId="170"/>
    <cellStyle name="40% - 강조색2 3 5" xfId="171"/>
    <cellStyle name="40% - 강조색2 3 6" xfId="172"/>
    <cellStyle name="40% - 강조색2 3 7" xfId="173"/>
    <cellStyle name="40% - 강조색2 3 8" xfId="174"/>
    <cellStyle name="40% - 강조색2 3 9" xfId="175"/>
    <cellStyle name="40% - 강조색3 2" xfId="176"/>
    <cellStyle name="40% - 강조색3 2 10" xfId="177"/>
    <cellStyle name="40% - 강조색3 2 2" xfId="178"/>
    <cellStyle name="40% - 강조색3 2 3" xfId="179"/>
    <cellStyle name="40% - 강조색3 2 4" xfId="180"/>
    <cellStyle name="40% - 강조색3 2 5" xfId="181"/>
    <cellStyle name="40% - 강조색3 2 6" xfId="182"/>
    <cellStyle name="40% - 강조색3 2 7" xfId="183"/>
    <cellStyle name="40% - 강조색3 2 8" xfId="184"/>
    <cellStyle name="40% - 강조색3 2 9" xfId="185"/>
    <cellStyle name="40% - 강조색3 3" xfId="186"/>
    <cellStyle name="40% - 강조색3 3 10" xfId="187"/>
    <cellStyle name="40% - 강조색3 3 2" xfId="188"/>
    <cellStyle name="40% - 강조색3 3 3" xfId="189"/>
    <cellStyle name="40% - 강조색3 3 4" xfId="190"/>
    <cellStyle name="40% - 강조색3 3 5" xfId="191"/>
    <cellStyle name="40% - 강조색3 3 6" xfId="192"/>
    <cellStyle name="40% - 강조색3 3 7" xfId="193"/>
    <cellStyle name="40% - 강조색3 3 8" xfId="194"/>
    <cellStyle name="40% - 강조색3 3 9" xfId="195"/>
    <cellStyle name="40% - 강조색4 2" xfId="196"/>
    <cellStyle name="40% - 강조색4 2 10" xfId="197"/>
    <cellStyle name="40% - 강조색4 2 2" xfId="198"/>
    <cellStyle name="40% - 강조색4 2 3" xfId="199"/>
    <cellStyle name="40% - 강조색4 2 4" xfId="200"/>
    <cellStyle name="40% - 강조색4 2 5" xfId="201"/>
    <cellStyle name="40% - 강조색4 2 6" xfId="202"/>
    <cellStyle name="40% - 강조색4 2 7" xfId="203"/>
    <cellStyle name="40% - 강조색4 2 8" xfId="204"/>
    <cellStyle name="40% - 강조색4 2 9" xfId="205"/>
    <cellStyle name="40% - 강조색4 3" xfId="206"/>
    <cellStyle name="40% - 강조색4 3 10" xfId="207"/>
    <cellStyle name="40% - 강조색4 3 2" xfId="208"/>
    <cellStyle name="40% - 강조색4 3 3" xfId="209"/>
    <cellStyle name="40% - 강조색4 3 4" xfId="210"/>
    <cellStyle name="40% - 강조색4 3 5" xfId="211"/>
    <cellStyle name="40% - 강조색4 3 6" xfId="212"/>
    <cellStyle name="40% - 강조색4 3 7" xfId="213"/>
    <cellStyle name="40% - 강조색4 3 8" xfId="214"/>
    <cellStyle name="40% - 강조색4 3 9" xfId="215"/>
    <cellStyle name="40% - 강조색5 2" xfId="216"/>
    <cellStyle name="40% - 강조색5 2 10" xfId="217"/>
    <cellStyle name="40% - 강조색5 2 2" xfId="218"/>
    <cellStyle name="40% - 강조색5 2 3" xfId="219"/>
    <cellStyle name="40% - 강조색5 2 4" xfId="220"/>
    <cellStyle name="40% - 강조색5 2 5" xfId="221"/>
    <cellStyle name="40% - 강조색5 2 6" xfId="222"/>
    <cellStyle name="40% - 강조색5 2 7" xfId="223"/>
    <cellStyle name="40% - 강조색5 2 8" xfId="224"/>
    <cellStyle name="40% - 강조색5 2 9" xfId="225"/>
    <cellStyle name="40% - 강조색5 3" xfId="226"/>
    <cellStyle name="40% - 강조색5 3 10" xfId="227"/>
    <cellStyle name="40% - 강조색5 3 2" xfId="228"/>
    <cellStyle name="40% - 강조색5 3 3" xfId="229"/>
    <cellStyle name="40% - 강조색5 3 4" xfId="230"/>
    <cellStyle name="40% - 강조색5 3 5" xfId="231"/>
    <cellStyle name="40% - 강조색5 3 6" xfId="232"/>
    <cellStyle name="40% - 강조색5 3 7" xfId="233"/>
    <cellStyle name="40% - 강조색5 3 8" xfId="234"/>
    <cellStyle name="40% - 강조색5 3 9" xfId="235"/>
    <cellStyle name="40% - 강조색6 2" xfId="236"/>
    <cellStyle name="40% - 강조색6 2 10" xfId="237"/>
    <cellStyle name="40% - 강조색6 2 2" xfId="238"/>
    <cellStyle name="40% - 강조색6 2 3" xfId="239"/>
    <cellStyle name="40% - 강조색6 2 4" xfId="240"/>
    <cellStyle name="40% - 강조색6 2 5" xfId="241"/>
    <cellStyle name="40% - 강조색6 2 6" xfId="242"/>
    <cellStyle name="40% - 강조색6 2 7" xfId="243"/>
    <cellStyle name="40% - 강조색6 2 8" xfId="244"/>
    <cellStyle name="40% - 강조색6 2 9" xfId="245"/>
    <cellStyle name="40% - 강조색6 3" xfId="246"/>
    <cellStyle name="40% - 강조색6 3 10" xfId="247"/>
    <cellStyle name="40% - 강조색6 3 2" xfId="248"/>
    <cellStyle name="40% - 강조색6 3 3" xfId="249"/>
    <cellStyle name="40% - 강조색6 3 4" xfId="250"/>
    <cellStyle name="40% - 강조색6 3 5" xfId="251"/>
    <cellStyle name="40% - 강조색6 3 6" xfId="252"/>
    <cellStyle name="40% - 강조색6 3 7" xfId="253"/>
    <cellStyle name="40% - 강조색6 3 8" xfId="254"/>
    <cellStyle name="40% - 강조색6 3 9" xfId="255"/>
    <cellStyle name="60% - 강조색1 2" xfId="256"/>
    <cellStyle name="60% - 강조색1 2 10" xfId="257"/>
    <cellStyle name="60% - 강조색1 2 2" xfId="258"/>
    <cellStyle name="60% - 강조색1 2 3" xfId="259"/>
    <cellStyle name="60% - 강조색1 2 4" xfId="260"/>
    <cellStyle name="60% - 강조색1 2 5" xfId="261"/>
    <cellStyle name="60% - 강조색1 2 6" xfId="262"/>
    <cellStyle name="60% - 강조색1 2 7" xfId="263"/>
    <cellStyle name="60% - 강조색1 2 8" xfId="264"/>
    <cellStyle name="60% - 강조색1 2 9" xfId="265"/>
    <cellStyle name="60% - 강조색1 3" xfId="266"/>
    <cellStyle name="60% - 강조색1 3 10" xfId="267"/>
    <cellStyle name="60% - 강조색1 3 2" xfId="268"/>
    <cellStyle name="60% - 강조색1 3 3" xfId="269"/>
    <cellStyle name="60% - 강조색1 3 4" xfId="270"/>
    <cellStyle name="60% - 강조색1 3 5" xfId="271"/>
    <cellStyle name="60% - 강조색1 3 6" xfId="272"/>
    <cellStyle name="60% - 강조색1 3 7" xfId="273"/>
    <cellStyle name="60% - 강조색1 3 8" xfId="274"/>
    <cellStyle name="60% - 강조색1 3 9" xfId="275"/>
    <cellStyle name="60% - 강조색2 2" xfId="276"/>
    <cellStyle name="60% - 강조색2 2 10" xfId="277"/>
    <cellStyle name="60% - 강조색2 2 2" xfId="278"/>
    <cellStyle name="60% - 강조색2 2 3" xfId="279"/>
    <cellStyle name="60% - 강조색2 2 4" xfId="280"/>
    <cellStyle name="60% - 강조색2 2 5" xfId="281"/>
    <cellStyle name="60% - 강조색2 2 6" xfId="282"/>
    <cellStyle name="60% - 강조색2 2 7" xfId="283"/>
    <cellStyle name="60% - 강조색2 2 8" xfId="284"/>
    <cellStyle name="60% - 강조색2 2 9" xfId="285"/>
    <cellStyle name="60% - 강조색2 3" xfId="286"/>
    <cellStyle name="60% - 강조색2 3 10" xfId="287"/>
    <cellStyle name="60% - 강조색2 3 2" xfId="288"/>
    <cellStyle name="60% - 강조색2 3 3" xfId="289"/>
    <cellStyle name="60% - 강조색2 3 4" xfId="290"/>
    <cellStyle name="60% - 강조색2 3 5" xfId="291"/>
    <cellStyle name="60% - 강조색2 3 6" xfId="292"/>
    <cellStyle name="60% - 강조색2 3 7" xfId="293"/>
    <cellStyle name="60% - 강조색2 3 8" xfId="294"/>
    <cellStyle name="60% - 강조색2 3 9" xfId="295"/>
    <cellStyle name="60% - 강조색3 2" xfId="296"/>
    <cellStyle name="60% - 강조색3 2 10" xfId="297"/>
    <cellStyle name="60% - 강조색3 2 2" xfId="298"/>
    <cellStyle name="60% - 강조색3 2 3" xfId="299"/>
    <cellStyle name="60% - 강조색3 2 4" xfId="300"/>
    <cellStyle name="60% - 강조색3 2 5" xfId="301"/>
    <cellStyle name="60% - 강조색3 2 6" xfId="302"/>
    <cellStyle name="60% - 강조색3 2 7" xfId="303"/>
    <cellStyle name="60% - 강조색3 2 8" xfId="304"/>
    <cellStyle name="60% - 강조색3 2 9" xfId="305"/>
    <cellStyle name="60% - 강조색3 3" xfId="306"/>
    <cellStyle name="60% - 강조색3 3 10" xfId="307"/>
    <cellStyle name="60% - 강조색3 3 2" xfId="308"/>
    <cellStyle name="60% - 강조색3 3 3" xfId="309"/>
    <cellStyle name="60% - 강조색3 3 4" xfId="310"/>
    <cellStyle name="60% - 강조색3 3 5" xfId="311"/>
    <cellStyle name="60% - 강조색3 3 6" xfId="312"/>
    <cellStyle name="60% - 강조색3 3 7" xfId="313"/>
    <cellStyle name="60% - 강조색3 3 8" xfId="314"/>
    <cellStyle name="60% - 강조색3 3 9" xfId="315"/>
    <cellStyle name="60% - 강조색4 2" xfId="316"/>
    <cellStyle name="60% - 강조색4 2 10" xfId="317"/>
    <cellStyle name="60% - 강조색4 2 2" xfId="318"/>
    <cellStyle name="60% - 강조색4 2 3" xfId="319"/>
    <cellStyle name="60% - 강조색4 2 4" xfId="320"/>
    <cellStyle name="60% - 강조색4 2 5" xfId="321"/>
    <cellStyle name="60% - 강조색4 2 6" xfId="322"/>
    <cellStyle name="60% - 강조색4 2 7" xfId="323"/>
    <cellStyle name="60% - 강조색4 2 8" xfId="324"/>
    <cellStyle name="60% - 강조색4 2 9" xfId="325"/>
    <cellStyle name="60% - 강조색4 3" xfId="326"/>
    <cellStyle name="60% - 강조색4 3 10" xfId="327"/>
    <cellStyle name="60% - 강조색4 3 2" xfId="328"/>
    <cellStyle name="60% - 강조색4 3 3" xfId="329"/>
    <cellStyle name="60% - 강조색4 3 4" xfId="330"/>
    <cellStyle name="60% - 강조색4 3 5" xfId="331"/>
    <cellStyle name="60% - 강조색4 3 6" xfId="332"/>
    <cellStyle name="60% - 강조색4 3 7" xfId="333"/>
    <cellStyle name="60% - 강조색4 3 8" xfId="334"/>
    <cellStyle name="60% - 강조색4 3 9" xfId="335"/>
    <cellStyle name="60% - 강조색5 2" xfId="336"/>
    <cellStyle name="60% - 강조색5 2 10" xfId="337"/>
    <cellStyle name="60% - 강조색5 2 2" xfId="338"/>
    <cellStyle name="60% - 강조색5 2 3" xfId="339"/>
    <cellStyle name="60% - 강조색5 2 4" xfId="340"/>
    <cellStyle name="60% - 강조색5 2 5" xfId="341"/>
    <cellStyle name="60% - 강조색5 2 6" xfId="342"/>
    <cellStyle name="60% - 강조색5 2 7" xfId="343"/>
    <cellStyle name="60% - 강조색5 2 8" xfId="344"/>
    <cellStyle name="60% - 강조색5 2 9" xfId="345"/>
    <cellStyle name="60% - 강조색5 3" xfId="346"/>
    <cellStyle name="60% - 강조색5 3 10" xfId="347"/>
    <cellStyle name="60% - 강조색5 3 2" xfId="348"/>
    <cellStyle name="60% - 강조색5 3 3" xfId="349"/>
    <cellStyle name="60% - 강조색5 3 4" xfId="350"/>
    <cellStyle name="60% - 강조색5 3 5" xfId="351"/>
    <cellStyle name="60% - 강조색5 3 6" xfId="352"/>
    <cellStyle name="60% - 강조색5 3 7" xfId="353"/>
    <cellStyle name="60% - 강조색5 3 8" xfId="354"/>
    <cellStyle name="60% - 강조색5 3 9" xfId="355"/>
    <cellStyle name="60% - 강조색6 2" xfId="356"/>
    <cellStyle name="60% - 강조색6 2 10" xfId="357"/>
    <cellStyle name="60% - 강조색6 2 2" xfId="358"/>
    <cellStyle name="60% - 강조색6 2 3" xfId="359"/>
    <cellStyle name="60% - 강조색6 2 4" xfId="360"/>
    <cellStyle name="60% - 강조색6 2 5" xfId="361"/>
    <cellStyle name="60% - 강조색6 2 6" xfId="362"/>
    <cellStyle name="60% - 강조색6 2 7" xfId="363"/>
    <cellStyle name="60% - 강조색6 2 8" xfId="364"/>
    <cellStyle name="60% - 강조색6 2 9" xfId="365"/>
    <cellStyle name="60% - 강조색6 3" xfId="366"/>
    <cellStyle name="60% - 강조색6 3 10" xfId="367"/>
    <cellStyle name="60% - 강조색6 3 2" xfId="368"/>
    <cellStyle name="60% - 강조색6 3 3" xfId="369"/>
    <cellStyle name="60% - 강조색6 3 4" xfId="370"/>
    <cellStyle name="60% - 강조색6 3 5" xfId="371"/>
    <cellStyle name="60% - 강조색6 3 6" xfId="372"/>
    <cellStyle name="60% - 강조색6 3 7" xfId="373"/>
    <cellStyle name="60% - 강조색6 3 8" xfId="374"/>
    <cellStyle name="60% - 강조색6 3 9" xfId="375"/>
    <cellStyle name="강조색1 2" xfId="376"/>
    <cellStyle name="강조색1 2 10" xfId="377"/>
    <cellStyle name="강조색1 2 2" xfId="378"/>
    <cellStyle name="강조색1 2 3" xfId="379"/>
    <cellStyle name="강조색1 2 4" xfId="380"/>
    <cellStyle name="강조색1 2 5" xfId="381"/>
    <cellStyle name="강조색1 2 6" xfId="382"/>
    <cellStyle name="강조색1 2 7" xfId="383"/>
    <cellStyle name="강조색1 2 8" xfId="384"/>
    <cellStyle name="강조색1 2 9" xfId="385"/>
    <cellStyle name="강조색1 3" xfId="386"/>
    <cellStyle name="강조색1 3 10" xfId="387"/>
    <cellStyle name="강조색1 3 2" xfId="388"/>
    <cellStyle name="강조색1 3 3" xfId="389"/>
    <cellStyle name="강조색1 3 4" xfId="390"/>
    <cellStyle name="강조색1 3 5" xfId="391"/>
    <cellStyle name="강조색1 3 6" xfId="392"/>
    <cellStyle name="강조색1 3 7" xfId="393"/>
    <cellStyle name="강조색1 3 8" xfId="394"/>
    <cellStyle name="강조색1 3 9" xfId="395"/>
    <cellStyle name="강조색2 2" xfId="396"/>
    <cellStyle name="강조색2 2 10" xfId="397"/>
    <cellStyle name="강조색2 2 2" xfId="398"/>
    <cellStyle name="강조색2 2 3" xfId="399"/>
    <cellStyle name="강조색2 2 4" xfId="400"/>
    <cellStyle name="강조색2 2 5" xfId="401"/>
    <cellStyle name="강조색2 2 6" xfId="402"/>
    <cellStyle name="강조색2 2 7" xfId="403"/>
    <cellStyle name="강조색2 2 8" xfId="404"/>
    <cellStyle name="강조색2 2 9" xfId="405"/>
    <cellStyle name="강조색2 3" xfId="406"/>
    <cellStyle name="강조색2 3 10" xfId="407"/>
    <cellStyle name="강조색2 3 2" xfId="408"/>
    <cellStyle name="강조색2 3 3" xfId="409"/>
    <cellStyle name="강조색2 3 4" xfId="410"/>
    <cellStyle name="강조색2 3 5" xfId="411"/>
    <cellStyle name="강조색2 3 6" xfId="412"/>
    <cellStyle name="강조색2 3 7" xfId="413"/>
    <cellStyle name="강조색2 3 8" xfId="414"/>
    <cellStyle name="강조색2 3 9" xfId="415"/>
    <cellStyle name="강조색3 2" xfId="416"/>
    <cellStyle name="강조색3 2 10" xfId="417"/>
    <cellStyle name="강조색3 2 2" xfId="418"/>
    <cellStyle name="강조색3 2 3" xfId="419"/>
    <cellStyle name="강조색3 2 4" xfId="420"/>
    <cellStyle name="강조색3 2 5" xfId="421"/>
    <cellStyle name="강조색3 2 6" xfId="422"/>
    <cellStyle name="강조색3 2 7" xfId="423"/>
    <cellStyle name="강조색3 2 8" xfId="424"/>
    <cellStyle name="강조색3 2 9" xfId="425"/>
    <cellStyle name="강조색3 3" xfId="426"/>
    <cellStyle name="강조색3 3 10" xfId="427"/>
    <cellStyle name="강조색3 3 2" xfId="428"/>
    <cellStyle name="강조색3 3 3" xfId="429"/>
    <cellStyle name="강조색3 3 4" xfId="430"/>
    <cellStyle name="강조색3 3 5" xfId="431"/>
    <cellStyle name="강조색3 3 6" xfId="432"/>
    <cellStyle name="강조색3 3 7" xfId="433"/>
    <cellStyle name="강조색3 3 8" xfId="434"/>
    <cellStyle name="강조색3 3 9" xfId="435"/>
    <cellStyle name="강조색4 2" xfId="436"/>
    <cellStyle name="강조색4 2 10" xfId="437"/>
    <cellStyle name="강조색4 2 2" xfId="438"/>
    <cellStyle name="강조색4 2 3" xfId="439"/>
    <cellStyle name="강조색4 2 4" xfId="440"/>
    <cellStyle name="강조색4 2 5" xfId="441"/>
    <cellStyle name="강조색4 2 6" xfId="442"/>
    <cellStyle name="강조색4 2 7" xfId="443"/>
    <cellStyle name="강조색4 2 8" xfId="444"/>
    <cellStyle name="강조색4 2 9" xfId="445"/>
    <cellStyle name="강조색4 3" xfId="446"/>
    <cellStyle name="강조색4 3 10" xfId="447"/>
    <cellStyle name="강조색4 3 2" xfId="448"/>
    <cellStyle name="강조색4 3 3" xfId="449"/>
    <cellStyle name="강조색4 3 4" xfId="450"/>
    <cellStyle name="강조색4 3 5" xfId="451"/>
    <cellStyle name="강조색4 3 6" xfId="452"/>
    <cellStyle name="강조색4 3 7" xfId="453"/>
    <cellStyle name="강조색4 3 8" xfId="454"/>
    <cellStyle name="강조색4 3 9" xfId="455"/>
    <cellStyle name="강조색5 2" xfId="456"/>
    <cellStyle name="강조색5 2 10" xfId="457"/>
    <cellStyle name="강조색5 2 2" xfId="458"/>
    <cellStyle name="강조색5 2 3" xfId="459"/>
    <cellStyle name="강조색5 2 4" xfId="460"/>
    <cellStyle name="강조색5 2 5" xfId="461"/>
    <cellStyle name="강조색5 2 6" xfId="462"/>
    <cellStyle name="강조색5 2 7" xfId="463"/>
    <cellStyle name="강조색5 2 8" xfId="464"/>
    <cellStyle name="강조색5 2 9" xfId="465"/>
    <cellStyle name="강조색5 3" xfId="466"/>
    <cellStyle name="강조색5 3 10" xfId="467"/>
    <cellStyle name="강조색5 3 2" xfId="468"/>
    <cellStyle name="강조색5 3 3" xfId="469"/>
    <cellStyle name="강조색5 3 4" xfId="470"/>
    <cellStyle name="강조색5 3 5" xfId="471"/>
    <cellStyle name="강조색5 3 6" xfId="472"/>
    <cellStyle name="강조색5 3 7" xfId="473"/>
    <cellStyle name="강조색5 3 8" xfId="474"/>
    <cellStyle name="강조색5 3 9" xfId="475"/>
    <cellStyle name="강조색6 2" xfId="476"/>
    <cellStyle name="강조색6 2 10" xfId="477"/>
    <cellStyle name="강조색6 2 2" xfId="478"/>
    <cellStyle name="강조색6 2 3" xfId="479"/>
    <cellStyle name="강조색6 2 4" xfId="480"/>
    <cellStyle name="강조색6 2 5" xfId="481"/>
    <cellStyle name="강조색6 2 6" xfId="482"/>
    <cellStyle name="강조색6 2 7" xfId="483"/>
    <cellStyle name="강조색6 2 8" xfId="484"/>
    <cellStyle name="강조색6 2 9" xfId="485"/>
    <cellStyle name="강조색6 3" xfId="486"/>
    <cellStyle name="강조색6 3 10" xfId="487"/>
    <cellStyle name="강조색6 3 2" xfId="488"/>
    <cellStyle name="강조색6 3 3" xfId="489"/>
    <cellStyle name="강조색6 3 4" xfId="490"/>
    <cellStyle name="강조색6 3 5" xfId="491"/>
    <cellStyle name="강조색6 3 6" xfId="492"/>
    <cellStyle name="강조색6 3 7" xfId="493"/>
    <cellStyle name="강조색6 3 8" xfId="494"/>
    <cellStyle name="강조색6 3 9" xfId="495"/>
    <cellStyle name="경고문 2" xfId="496"/>
    <cellStyle name="경고문 2 10" xfId="497"/>
    <cellStyle name="경고문 2 2" xfId="498"/>
    <cellStyle name="경고문 2 3" xfId="499"/>
    <cellStyle name="경고문 2 4" xfId="500"/>
    <cellStyle name="경고문 2 5" xfId="501"/>
    <cellStyle name="경고문 2 6" xfId="502"/>
    <cellStyle name="경고문 2 7" xfId="503"/>
    <cellStyle name="경고문 2 8" xfId="504"/>
    <cellStyle name="경고문 2 9" xfId="505"/>
    <cellStyle name="경고문 3" xfId="506"/>
    <cellStyle name="경고문 3 10" xfId="507"/>
    <cellStyle name="경고문 3 2" xfId="508"/>
    <cellStyle name="경고문 3 3" xfId="509"/>
    <cellStyle name="경고문 3 4" xfId="510"/>
    <cellStyle name="경고문 3 5" xfId="511"/>
    <cellStyle name="경고문 3 6" xfId="512"/>
    <cellStyle name="경고문 3 7" xfId="513"/>
    <cellStyle name="경고문 3 8" xfId="514"/>
    <cellStyle name="경고문 3 9" xfId="515"/>
    <cellStyle name="계산 2" xfId="516"/>
    <cellStyle name="계산 2 10" xfId="517"/>
    <cellStyle name="계산 2 2" xfId="518"/>
    <cellStyle name="계산 2 3" xfId="519"/>
    <cellStyle name="계산 2 4" xfId="520"/>
    <cellStyle name="계산 2 5" xfId="521"/>
    <cellStyle name="계산 2 6" xfId="522"/>
    <cellStyle name="계산 2 7" xfId="523"/>
    <cellStyle name="계산 2 8" xfId="524"/>
    <cellStyle name="계산 2 9" xfId="525"/>
    <cellStyle name="계산 3" xfId="526"/>
    <cellStyle name="계산 3 10" xfId="527"/>
    <cellStyle name="계산 3 2" xfId="528"/>
    <cellStyle name="계산 3 3" xfId="529"/>
    <cellStyle name="계산 3 4" xfId="530"/>
    <cellStyle name="계산 3 5" xfId="531"/>
    <cellStyle name="계산 3 6" xfId="532"/>
    <cellStyle name="계산 3 7" xfId="533"/>
    <cellStyle name="계산 3 8" xfId="534"/>
    <cellStyle name="계산 3 9" xfId="535"/>
    <cellStyle name="나쁨 2" xfId="536"/>
    <cellStyle name="나쁨 2 10" xfId="537"/>
    <cellStyle name="나쁨 2 2" xfId="538"/>
    <cellStyle name="나쁨 2 3" xfId="539"/>
    <cellStyle name="나쁨 2 4" xfId="540"/>
    <cellStyle name="나쁨 2 5" xfId="541"/>
    <cellStyle name="나쁨 2 6" xfId="542"/>
    <cellStyle name="나쁨 2 7" xfId="543"/>
    <cellStyle name="나쁨 2 8" xfId="544"/>
    <cellStyle name="나쁨 2 9" xfId="545"/>
    <cellStyle name="나쁨 3" xfId="546"/>
    <cellStyle name="나쁨 3 10" xfId="547"/>
    <cellStyle name="나쁨 3 2" xfId="548"/>
    <cellStyle name="나쁨 3 3" xfId="549"/>
    <cellStyle name="나쁨 3 4" xfId="550"/>
    <cellStyle name="나쁨 3 5" xfId="551"/>
    <cellStyle name="나쁨 3 6" xfId="552"/>
    <cellStyle name="나쁨 3 7" xfId="553"/>
    <cellStyle name="나쁨 3 8" xfId="554"/>
    <cellStyle name="나쁨 3 9" xfId="555"/>
    <cellStyle name="메모 2" xfId="556"/>
    <cellStyle name="메모 2 10" xfId="557"/>
    <cellStyle name="메모 2 10 2" xfId="558"/>
    <cellStyle name="메모 2 10 2 2" xfId="559"/>
    <cellStyle name="메모 2 10 2 2 2" xfId="560"/>
    <cellStyle name="메모 2 10 2 2 3" xfId="561"/>
    <cellStyle name="메모 2 10 2 3" xfId="562"/>
    <cellStyle name="메모 2 10 3" xfId="563"/>
    <cellStyle name="메모 2 10 4" xfId="564"/>
    <cellStyle name="메모 2 10 5" xfId="565"/>
    <cellStyle name="메모 2 10 6" xfId="566"/>
    <cellStyle name="메모 2 10 7" xfId="567"/>
    <cellStyle name="메모 2 10 7 2" xfId="568"/>
    <cellStyle name="메모 2 10 7 3" xfId="569"/>
    <cellStyle name="메모 2 10 8" xfId="570"/>
    <cellStyle name="메모 2 11" xfId="571"/>
    <cellStyle name="메모 2 11 2" xfId="572"/>
    <cellStyle name="메모 2 11 2 2" xfId="573"/>
    <cellStyle name="메모 2 11 2 3" xfId="574"/>
    <cellStyle name="메모 2 11 3" xfId="575"/>
    <cellStyle name="메모 2 12" xfId="576"/>
    <cellStyle name="메모 2 13" xfId="577"/>
    <cellStyle name="메모 2 14" xfId="578"/>
    <cellStyle name="메모 2 15" xfId="579"/>
    <cellStyle name="메모 2 16" xfId="580"/>
    <cellStyle name="메모 2 16 2" xfId="581"/>
    <cellStyle name="메모 2 16 3" xfId="582"/>
    <cellStyle name="메모 2 17" xfId="583"/>
    <cellStyle name="메모 2 2" xfId="584"/>
    <cellStyle name="메모 2 2 2" xfId="585"/>
    <cellStyle name="메모 2 2 2 2" xfId="586"/>
    <cellStyle name="메모 2 2 2 2 2" xfId="587"/>
    <cellStyle name="메모 2 2 2 2 3" xfId="588"/>
    <cellStyle name="메모 2 2 2 3" xfId="589"/>
    <cellStyle name="메모 2 2 3" xfId="590"/>
    <cellStyle name="메모 2 2 4" xfId="591"/>
    <cellStyle name="메모 2 2 5" xfId="592"/>
    <cellStyle name="메모 2 2 6" xfId="593"/>
    <cellStyle name="메모 2 2 7" xfId="594"/>
    <cellStyle name="메모 2 2 7 2" xfId="595"/>
    <cellStyle name="메모 2 2 7 3" xfId="596"/>
    <cellStyle name="메모 2 2 8" xfId="597"/>
    <cellStyle name="메모 2 3" xfId="598"/>
    <cellStyle name="메모 2 3 2" xfId="599"/>
    <cellStyle name="메모 2 3 2 2" xfId="600"/>
    <cellStyle name="메모 2 3 2 2 2" xfId="601"/>
    <cellStyle name="메모 2 3 2 2 3" xfId="602"/>
    <cellStyle name="메모 2 3 2 3" xfId="603"/>
    <cellStyle name="메모 2 3 3" xfId="604"/>
    <cellStyle name="메모 2 3 4" xfId="605"/>
    <cellStyle name="메모 2 3 5" xfId="606"/>
    <cellStyle name="메모 2 3 6" xfId="607"/>
    <cellStyle name="메모 2 3 7" xfId="608"/>
    <cellStyle name="메모 2 3 7 2" xfId="609"/>
    <cellStyle name="메모 2 3 7 3" xfId="610"/>
    <cellStyle name="메모 2 3 8" xfId="611"/>
    <cellStyle name="메모 2 4" xfId="612"/>
    <cellStyle name="메모 2 4 2" xfId="613"/>
    <cellStyle name="메모 2 4 2 2" xfId="614"/>
    <cellStyle name="메모 2 4 2 2 2" xfId="615"/>
    <cellStyle name="메모 2 4 2 2 3" xfId="616"/>
    <cellStyle name="메모 2 4 2 3" xfId="617"/>
    <cellStyle name="메모 2 4 3" xfId="618"/>
    <cellStyle name="메모 2 4 4" xfId="619"/>
    <cellStyle name="메모 2 4 5" xfId="620"/>
    <cellStyle name="메모 2 4 6" xfId="621"/>
    <cellStyle name="메모 2 4 7" xfId="622"/>
    <cellStyle name="메모 2 4 7 2" xfId="623"/>
    <cellStyle name="메모 2 4 7 3" xfId="624"/>
    <cellStyle name="메모 2 4 8" xfId="625"/>
    <cellStyle name="메모 2 5" xfId="626"/>
    <cellStyle name="메모 2 5 2" xfId="627"/>
    <cellStyle name="메모 2 5 2 2" xfId="628"/>
    <cellStyle name="메모 2 5 2 2 2" xfId="629"/>
    <cellStyle name="메모 2 5 2 2 3" xfId="630"/>
    <cellStyle name="메모 2 5 2 3" xfId="631"/>
    <cellStyle name="메모 2 5 3" xfId="632"/>
    <cellStyle name="메모 2 5 4" xfId="633"/>
    <cellStyle name="메모 2 5 5" xfId="634"/>
    <cellStyle name="메모 2 5 6" xfId="635"/>
    <cellStyle name="메모 2 5 7" xfId="636"/>
    <cellStyle name="메모 2 5 7 2" xfId="637"/>
    <cellStyle name="메모 2 5 7 3" xfId="638"/>
    <cellStyle name="메모 2 5 8" xfId="639"/>
    <cellStyle name="메모 2 6" xfId="640"/>
    <cellStyle name="메모 2 6 2" xfId="641"/>
    <cellStyle name="메모 2 6 2 2" xfId="642"/>
    <cellStyle name="메모 2 6 2 2 2" xfId="643"/>
    <cellStyle name="메모 2 6 2 2 3" xfId="644"/>
    <cellStyle name="메모 2 6 2 3" xfId="645"/>
    <cellStyle name="메모 2 6 3" xfId="646"/>
    <cellStyle name="메모 2 6 4" xfId="647"/>
    <cellStyle name="메모 2 6 5" xfId="648"/>
    <cellStyle name="메모 2 6 6" xfId="649"/>
    <cellStyle name="메모 2 6 7" xfId="650"/>
    <cellStyle name="메모 2 6 7 2" xfId="651"/>
    <cellStyle name="메모 2 6 7 3" xfId="652"/>
    <cellStyle name="메모 2 6 8" xfId="653"/>
    <cellStyle name="메모 2 7" xfId="654"/>
    <cellStyle name="메모 2 7 2" xfId="655"/>
    <cellStyle name="메모 2 7 2 2" xfId="656"/>
    <cellStyle name="메모 2 7 2 2 2" xfId="657"/>
    <cellStyle name="메모 2 7 2 2 3" xfId="658"/>
    <cellStyle name="메모 2 7 2 3" xfId="659"/>
    <cellStyle name="메모 2 7 3" xfId="660"/>
    <cellStyle name="메모 2 7 4" xfId="661"/>
    <cellStyle name="메모 2 7 5" xfId="662"/>
    <cellStyle name="메모 2 7 6" xfId="663"/>
    <cellStyle name="메모 2 7 7" xfId="664"/>
    <cellStyle name="메모 2 7 7 2" xfId="665"/>
    <cellStyle name="메모 2 7 7 3" xfId="666"/>
    <cellStyle name="메모 2 7 8" xfId="667"/>
    <cellStyle name="메모 2 8" xfId="668"/>
    <cellStyle name="메모 2 8 2" xfId="669"/>
    <cellStyle name="메모 2 8 2 2" xfId="670"/>
    <cellStyle name="메모 2 8 2 2 2" xfId="671"/>
    <cellStyle name="메모 2 8 2 2 3" xfId="672"/>
    <cellStyle name="메모 2 8 2 3" xfId="673"/>
    <cellStyle name="메모 2 8 3" xfId="674"/>
    <cellStyle name="메모 2 8 4" xfId="675"/>
    <cellStyle name="메모 2 8 5" xfId="676"/>
    <cellStyle name="메모 2 8 6" xfId="677"/>
    <cellStyle name="메모 2 8 7" xfId="678"/>
    <cellStyle name="메모 2 8 7 2" xfId="679"/>
    <cellStyle name="메모 2 8 7 3" xfId="680"/>
    <cellStyle name="메모 2 8 8" xfId="681"/>
    <cellStyle name="메모 2 9" xfId="682"/>
    <cellStyle name="메모 2 9 2" xfId="683"/>
    <cellStyle name="메모 2 9 2 2" xfId="684"/>
    <cellStyle name="메모 2 9 2 2 2" xfId="685"/>
    <cellStyle name="메모 2 9 2 2 3" xfId="686"/>
    <cellStyle name="메모 2 9 2 3" xfId="687"/>
    <cellStyle name="메모 2 9 3" xfId="688"/>
    <cellStyle name="메모 2 9 4" xfId="689"/>
    <cellStyle name="메모 2 9 5" xfId="690"/>
    <cellStyle name="메모 2 9 6" xfId="691"/>
    <cellStyle name="메모 2 9 7" xfId="692"/>
    <cellStyle name="메모 2 9 7 2" xfId="693"/>
    <cellStyle name="메모 2 9 7 3" xfId="694"/>
    <cellStyle name="메모 2 9 8" xfId="695"/>
    <cellStyle name="메모 3" xfId="696"/>
    <cellStyle name="메모 3 10" xfId="697"/>
    <cellStyle name="메모 3 10 2" xfId="698"/>
    <cellStyle name="메모 3 10 2 2" xfId="699"/>
    <cellStyle name="메모 3 10 2 2 2" xfId="700"/>
    <cellStyle name="메모 3 10 2 2 3" xfId="701"/>
    <cellStyle name="메모 3 10 2 3" xfId="702"/>
    <cellStyle name="메모 3 10 3" xfId="703"/>
    <cellStyle name="메모 3 10 4" xfId="704"/>
    <cellStyle name="메모 3 10 5" xfId="705"/>
    <cellStyle name="메모 3 10 6" xfId="706"/>
    <cellStyle name="메모 3 10 7" xfId="707"/>
    <cellStyle name="메모 3 10 7 2" xfId="708"/>
    <cellStyle name="메모 3 10 7 3" xfId="709"/>
    <cellStyle name="메모 3 10 8" xfId="710"/>
    <cellStyle name="메모 3 11" xfId="711"/>
    <cellStyle name="메모 3 11 2" xfId="712"/>
    <cellStyle name="메모 3 11 2 2" xfId="713"/>
    <cellStyle name="메모 3 11 2 3" xfId="714"/>
    <cellStyle name="메모 3 11 3" xfId="715"/>
    <cellStyle name="메모 3 12" xfId="716"/>
    <cellStyle name="메모 3 13" xfId="717"/>
    <cellStyle name="메모 3 14" xfId="718"/>
    <cellStyle name="메모 3 15" xfId="719"/>
    <cellStyle name="메모 3 16" xfId="720"/>
    <cellStyle name="메모 3 16 2" xfId="721"/>
    <cellStyle name="메모 3 16 3" xfId="722"/>
    <cellStyle name="메모 3 17" xfId="723"/>
    <cellStyle name="메모 3 2" xfId="724"/>
    <cellStyle name="메모 3 2 2" xfId="725"/>
    <cellStyle name="메모 3 2 2 2" xfId="726"/>
    <cellStyle name="메모 3 2 2 2 2" xfId="727"/>
    <cellStyle name="메모 3 2 2 2 3" xfId="728"/>
    <cellStyle name="메모 3 2 2 3" xfId="729"/>
    <cellStyle name="메모 3 2 3" xfId="730"/>
    <cellStyle name="메모 3 2 4" xfId="731"/>
    <cellStyle name="메모 3 2 5" xfId="732"/>
    <cellStyle name="메모 3 2 6" xfId="733"/>
    <cellStyle name="메모 3 2 7" xfId="734"/>
    <cellStyle name="메모 3 2 7 2" xfId="735"/>
    <cellStyle name="메모 3 2 7 3" xfId="736"/>
    <cellStyle name="메모 3 2 8" xfId="737"/>
    <cellStyle name="메모 3 3" xfId="738"/>
    <cellStyle name="메모 3 3 2" xfId="739"/>
    <cellStyle name="메모 3 3 2 2" xfId="740"/>
    <cellStyle name="메모 3 3 2 2 2" xfId="741"/>
    <cellStyle name="메모 3 3 2 2 3" xfId="742"/>
    <cellStyle name="메모 3 3 2 3" xfId="743"/>
    <cellStyle name="메모 3 3 3" xfId="744"/>
    <cellStyle name="메모 3 3 4" xfId="745"/>
    <cellStyle name="메모 3 3 5" xfId="746"/>
    <cellStyle name="메모 3 3 6" xfId="747"/>
    <cellStyle name="메모 3 3 7" xfId="748"/>
    <cellStyle name="메모 3 3 7 2" xfId="749"/>
    <cellStyle name="메모 3 3 7 3" xfId="750"/>
    <cellStyle name="메모 3 3 8" xfId="751"/>
    <cellStyle name="메모 3 4" xfId="752"/>
    <cellStyle name="메모 3 4 2" xfId="753"/>
    <cellStyle name="메모 3 4 2 2" xfId="754"/>
    <cellStyle name="메모 3 4 2 2 2" xfId="755"/>
    <cellStyle name="메모 3 4 2 2 3" xfId="756"/>
    <cellStyle name="메모 3 4 2 3" xfId="757"/>
    <cellStyle name="메모 3 4 3" xfId="758"/>
    <cellStyle name="메모 3 4 4" xfId="759"/>
    <cellStyle name="메모 3 4 5" xfId="760"/>
    <cellStyle name="메모 3 4 6" xfId="761"/>
    <cellStyle name="메모 3 4 7" xfId="762"/>
    <cellStyle name="메모 3 4 7 2" xfId="763"/>
    <cellStyle name="메모 3 4 7 3" xfId="764"/>
    <cellStyle name="메모 3 4 8" xfId="765"/>
    <cellStyle name="메모 3 5" xfId="766"/>
    <cellStyle name="메모 3 5 2" xfId="767"/>
    <cellStyle name="메모 3 5 2 2" xfId="768"/>
    <cellStyle name="메모 3 5 2 2 2" xfId="769"/>
    <cellStyle name="메모 3 5 2 2 3" xfId="770"/>
    <cellStyle name="메모 3 5 2 3" xfId="771"/>
    <cellStyle name="메모 3 5 3" xfId="772"/>
    <cellStyle name="메모 3 5 4" xfId="773"/>
    <cellStyle name="메모 3 5 5" xfId="774"/>
    <cellStyle name="메모 3 5 6" xfId="775"/>
    <cellStyle name="메모 3 5 7" xfId="776"/>
    <cellStyle name="메모 3 5 7 2" xfId="777"/>
    <cellStyle name="메모 3 5 7 3" xfId="778"/>
    <cellStyle name="메모 3 5 8" xfId="779"/>
    <cellStyle name="메모 3 6" xfId="780"/>
    <cellStyle name="메모 3 6 2" xfId="781"/>
    <cellStyle name="메모 3 6 2 2" xfId="782"/>
    <cellStyle name="메모 3 6 2 2 2" xfId="783"/>
    <cellStyle name="메모 3 6 2 2 3" xfId="784"/>
    <cellStyle name="메모 3 6 2 3" xfId="785"/>
    <cellStyle name="메모 3 6 3" xfId="786"/>
    <cellStyle name="메모 3 6 4" xfId="787"/>
    <cellStyle name="메모 3 6 5" xfId="788"/>
    <cellStyle name="메모 3 6 6" xfId="789"/>
    <cellStyle name="메모 3 6 7" xfId="790"/>
    <cellStyle name="메모 3 6 7 2" xfId="791"/>
    <cellStyle name="메모 3 6 7 3" xfId="792"/>
    <cellStyle name="메모 3 6 8" xfId="793"/>
    <cellStyle name="메모 3 7" xfId="794"/>
    <cellStyle name="메모 3 7 2" xfId="795"/>
    <cellStyle name="메모 3 7 2 2" xfId="796"/>
    <cellStyle name="메모 3 7 2 2 2" xfId="797"/>
    <cellStyle name="메모 3 7 2 2 3" xfId="798"/>
    <cellStyle name="메모 3 7 2 3" xfId="799"/>
    <cellStyle name="메모 3 7 3" xfId="800"/>
    <cellStyle name="메모 3 7 4" xfId="801"/>
    <cellStyle name="메모 3 7 5" xfId="802"/>
    <cellStyle name="메모 3 7 6" xfId="803"/>
    <cellStyle name="메모 3 7 7" xfId="804"/>
    <cellStyle name="메모 3 7 7 2" xfId="805"/>
    <cellStyle name="메모 3 7 7 3" xfId="806"/>
    <cellStyle name="메모 3 7 8" xfId="807"/>
    <cellStyle name="메모 3 8" xfId="808"/>
    <cellStyle name="메모 3 8 2" xfId="809"/>
    <cellStyle name="메모 3 8 2 2" xfId="810"/>
    <cellStyle name="메모 3 8 2 2 2" xfId="811"/>
    <cellStyle name="메모 3 8 2 2 3" xfId="812"/>
    <cellStyle name="메모 3 8 2 3" xfId="813"/>
    <cellStyle name="메모 3 8 3" xfId="814"/>
    <cellStyle name="메모 3 8 4" xfId="815"/>
    <cellStyle name="메모 3 8 5" xfId="816"/>
    <cellStyle name="메모 3 8 6" xfId="817"/>
    <cellStyle name="메모 3 8 7" xfId="818"/>
    <cellStyle name="메모 3 8 7 2" xfId="819"/>
    <cellStyle name="메모 3 8 7 3" xfId="820"/>
    <cellStyle name="메모 3 8 8" xfId="821"/>
    <cellStyle name="메모 3 9" xfId="822"/>
    <cellStyle name="메모 3 9 2" xfId="823"/>
    <cellStyle name="메모 3 9 2 2" xfId="824"/>
    <cellStyle name="메모 3 9 2 2 2" xfId="825"/>
    <cellStyle name="메모 3 9 2 2 3" xfId="826"/>
    <cellStyle name="메모 3 9 2 3" xfId="827"/>
    <cellStyle name="메모 3 9 3" xfId="828"/>
    <cellStyle name="메모 3 9 4" xfId="829"/>
    <cellStyle name="메모 3 9 5" xfId="830"/>
    <cellStyle name="메모 3 9 6" xfId="831"/>
    <cellStyle name="메모 3 9 7" xfId="832"/>
    <cellStyle name="메모 3 9 7 2" xfId="833"/>
    <cellStyle name="메모 3 9 7 3" xfId="834"/>
    <cellStyle name="메모 3 9 8" xfId="835"/>
    <cellStyle name="백분율" xfId="2" builtinId="5"/>
    <cellStyle name="백분율 10" xfId="6"/>
    <cellStyle name="백분율 10 2" xfId="836"/>
    <cellStyle name="백분율 10 2 2" xfId="837"/>
    <cellStyle name="백분율 10 2 3" xfId="838"/>
    <cellStyle name="백분율 10 2 3 2" xfId="839"/>
    <cellStyle name="백분율 10 2 3 2 2" xfId="840"/>
    <cellStyle name="백분율 10 2 3 3" xfId="841"/>
    <cellStyle name="백분율 10 2 3 4" xfId="842"/>
    <cellStyle name="백분율 10 2 3 4 2" xfId="843"/>
    <cellStyle name="백분율 10 2 3 4 2 2" xfId="844"/>
    <cellStyle name="백분율 10 2 3 4 2 2 2" xfId="845"/>
    <cellStyle name="백분율 10 2 3 4 2 3" xfId="846"/>
    <cellStyle name="백분율 10 2 4" xfId="847"/>
    <cellStyle name="백분율 10 2 4 2" xfId="848"/>
    <cellStyle name="백분율 10 2 4 2 2" xfId="849"/>
    <cellStyle name="백분율 10 2 4 3" xfId="850"/>
    <cellStyle name="백분율 10 2 4 4" xfId="851"/>
    <cellStyle name="백분율 10 2 5" xfId="852"/>
    <cellStyle name="백분율 10 2 5 2" xfId="853"/>
    <cellStyle name="백분율 10 2 6" xfId="854"/>
    <cellStyle name="백분율 10 2 7" xfId="855"/>
    <cellStyle name="백분율 10 3" xfId="856"/>
    <cellStyle name="백분율 10 4" xfId="857"/>
    <cellStyle name="백분율 10 4 2" xfId="858"/>
    <cellStyle name="백분율 10 4 2 2" xfId="859"/>
    <cellStyle name="백분율 10 4 3" xfId="860"/>
    <cellStyle name="백분율 10 4 4" xfId="861"/>
    <cellStyle name="백분율 10 5" xfId="862"/>
    <cellStyle name="백분율 10 5 2" xfId="863"/>
    <cellStyle name="백분율 10 5 2 2" xfId="864"/>
    <cellStyle name="백분율 10 5 3" xfId="865"/>
    <cellStyle name="백분율 10 5 4" xfId="866"/>
    <cellStyle name="백분율 10 6" xfId="867"/>
    <cellStyle name="백분율 10 6 2" xfId="868"/>
    <cellStyle name="백분율 10 7" xfId="869"/>
    <cellStyle name="백분율 10 8" xfId="870"/>
    <cellStyle name="백분율 11" xfId="871"/>
    <cellStyle name="백분율 11 2" xfId="872"/>
    <cellStyle name="백분율 11 2 2" xfId="873"/>
    <cellStyle name="백분율 11 2 3" xfId="874"/>
    <cellStyle name="백분율 11 2 3 2" xfId="875"/>
    <cellStyle name="백분율 11 2 3 2 2" xfId="876"/>
    <cellStyle name="백분율 11 2 3 3" xfId="877"/>
    <cellStyle name="백분율 11 2 3 4" xfId="878"/>
    <cellStyle name="백분율 11 2 4" xfId="879"/>
    <cellStyle name="백분율 11 2 4 2" xfId="880"/>
    <cellStyle name="백분율 11 2 4 2 2" xfId="881"/>
    <cellStyle name="백분율 11 2 4 3" xfId="882"/>
    <cellStyle name="백분율 11 2 4 4" xfId="883"/>
    <cellStyle name="백분율 11 2 5" xfId="884"/>
    <cellStyle name="백분율 11 2 5 2" xfId="885"/>
    <cellStyle name="백분율 11 2 6" xfId="886"/>
    <cellStyle name="백분율 11 2 7" xfId="887"/>
    <cellStyle name="백분율 11 3" xfId="888"/>
    <cellStyle name="백분율 11 4" xfId="889"/>
    <cellStyle name="백분율 11 4 2" xfId="890"/>
    <cellStyle name="백분율 11 4 2 2" xfId="891"/>
    <cellStyle name="백분율 11 4 3" xfId="892"/>
    <cellStyle name="백분율 11 4 4" xfId="893"/>
    <cellStyle name="백분율 11 5" xfId="894"/>
    <cellStyle name="백분율 11 5 2" xfId="895"/>
    <cellStyle name="백분율 11 5 2 2" xfId="896"/>
    <cellStyle name="백분율 11 5 3" xfId="897"/>
    <cellStyle name="백분율 11 5 4" xfId="898"/>
    <cellStyle name="백분율 11 6" xfId="899"/>
    <cellStyle name="백분율 11 6 2" xfId="900"/>
    <cellStyle name="백분율 11 7" xfId="901"/>
    <cellStyle name="백분율 11 8" xfId="902"/>
    <cellStyle name="백분율 12" xfId="903"/>
    <cellStyle name="백분율 12 2" xfId="904"/>
    <cellStyle name="백분율 12 2 2" xfId="905"/>
    <cellStyle name="백분율 12 2 3" xfId="906"/>
    <cellStyle name="백분율 12 2 3 2" xfId="907"/>
    <cellStyle name="백분율 12 2 3 2 2" xfId="908"/>
    <cellStyle name="백분율 12 2 3 3" xfId="909"/>
    <cellStyle name="백분율 12 2 3 4" xfId="910"/>
    <cellStyle name="백분율 12 2 4" xfId="911"/>
    <cellStyle name="백분율 12 2 4 2" xfId="912"/>
    <cellStyle name="백분율 12 2 4 2 2" xfId="913"/>
    <cellStyle name="백분율 12 2 4 3" xfId="914"/>
    <cellStyle name="백분율 12 2 4 4" xfId="915"/>
    <cellStyle name="백분율 12 2 5" xfId="916"/>
    <cellStyle name="백분율 12 2 5 2" xfId="917"/>
    <cellStyle name="백분율 12 2 6" xfId="918"/>
    <cellStyle name="백분율 12 2 7" xfId="919"/>
    <cellStyle name="백분율 12 3" xfId="920"/>
    <cellStyle name="백분율 12 4" xfId="921"/>
    <cellStyle name="백분율 12 4 2" xfId="922"/>
    <cellStyle name="백분율 12 4 2 2" xfId="923"/>
    <cellStyle name="백분율 12 4 3" xfId="924"/>
    <cellStyle name="백분율 12 4 4" xfId="925"/>
    <cellStyle name="백분율 12 5" xfId="926"/>
    <cellStyle name="백분율 12 5 2" xfId="927"/>
    <cellStyle name="백분율 12 5 2 2" xfId="928"/>
    <cellStyle name="백분율 12 5 3" xfId="929"/>
    <cellStyle name="백분율 12 5 4" xfId="930"/>
    <cellStyle name="백분율 12 6" xfId="931"/>
    <cellStyle name="백분율 12 6 2" xfId="932"/>
    <cellStyle name="백분율 12 7" xfId="933"/>
    <cellStyle name="백분율 12 8" xfId="934"/>
    <cellStyle name="백분율 13" xfId="935"/>
    <cellStyle name="백분율 13 2" xfId="936"/>
    <cellStyle name="백분율 13 2 2" xfId="937"/>
    <cellStyle name="백분율 13 2 3" xfId="938"/>
    <cellStyle name="백분율 13 2 3 2" xfId="939"/>
    <cellStyle name="백분율 13 2 3 2 2" xfId="940"/>
    <cellStyle name="백분율 13 2 3 3" xfId="941"/>
    <cellStyle name="백분율 13 2 3 4" xfId="942"/>
    <cellStyle name="백분율 13 2 4" xfId="943"/>
    <cellStyle name="백분율 13 2 4 2" xfId="944"/>
    <cellStyle name="백분율 13 2 4 2 2" xfId="945"/>
    <cellStyle name="백분율 13 2 4 3" xfId="946"/>
    <cellStyle name="백분율 13 2 4 4" xfId="947"/>
    <cellStyle name="백분율 13 2 5" xfId="948"/>
    <cellStyle name="백분율 13 2 5 2" xfId="949"/>
    <cellStyle name="백분율 13 2 6" xfId="950"/>
    <cellStyle name="백분율 13 2 7" xfId="951"/>
    <cellStyle name="백분율 13 3" xfId="952"/>
    <cellStyle name="백분율 13 4" xfId="953"/>
    <cellStyle name="백분율 13 4 2" xfId="954"/>
    <cellStyle name="백분율 13 4 2 2" xfId="955"/>
    <cellStyle name="백분율 13 4 3" xfId="956"/>
    <cellStyle name="백분율 13 4 4" xfId="957"/>
    <cellStyle name="백분율 13 5" xfId="958"/>
    <cellStyle name="백분율 13 5 2" xfId="959"/>
    <cellStyle name="백분율 13 5 2 2" xfId="960"/>
    <cellStyle name="백분율 13 5 3" xfId="961"/>
    <cellStyle name="백분율 13 5 4" xfId="962"/>
    <cellStyle name="백분율 13 6" xfId="963"/>
    <cellStyle name="백분율 13 6 2" xfId="964"/>
    <cellStyle name="백분율 13 7" xfId="965"/>
    <cellStyle name="백분율 13 8" xfId="966"/>
    <cellStyle name="백분율 14" xfId="967"/>
    <cellStyle name="백분율 14 2" xfId="968"/>
    <cellStyle name="백분율 14 3" xfId="969"/>
    <cellStyle name="백분율 14 3 2" xfId="970"/>
    <cellStyle name="백분율 14 3 2 2" xfId="971"/>
    <cellStyle name="백분율 14 3 3" xfId="972"/>
    <cellStyle name="백분율 14 3 4" xfId="973"/>
    <cellStyle name="백분율 14 4" xfId="974"/>
    <cellStyle name="백분율 14 4 2" xfId="975"/>
    <cellStyle name="백분율 14 4 2 2" xfId="976"/>
    <cellStyle name="백분율 14 4 3" xfId="977"/>
    <cellStyle name="백분율 14 4 4" xfId="978"/>
    <cellStyle name="백분율 14 5" xfId="979"/>
    <cellStyle name="백분율 14 5 2" xfId="980"/>
    <cellStyle name="백분율 14 6" xfId="981"/>
    <cellStyle name="백분율 14 7" xfId="982"/>
    <cellStyle name="백분율 15" xfId="10"/>
    <cellStyle name="백분율 15 2" xfId="983"/>
    <cellStyle name="백분율 15 3" xfId="984"/>
    <cellStyle name="백분율 15 3 2" xfId="985"/>
    <cellStyle name="백분율 15 3 2 2" xfId="986"/>
    <cellStyle name="백분율 15 3 3" xfId="987"/>
    <cellStyle name="백분율 15 3 4" xfId="988"/>
    <cellStyle name="백분율 15 4" xfId="989"/>
    <cellStyle name="백분율 15 4 2" xfId="990"/>
    <cellStyle name="백분율 15 4 2 2" xfId="991"/>
    <cellStyle name="백분율 15 4 3" xfId="992"/>
    <cellStyle name="백분율 15 4 4" xfId="993"/>
    <cellStyle name="백분율 15 5" xfId="994"/>
    <cellStyle name="백분율 15 5 2" xfId="995"/>
    <cellStyle name="백분율 15 6" xfId="996"/>
    <cellStyle name="백분율 15 7" xfId="997"/>
    <cellStyle name="백분율 15 8" xfId="998"/>
    <cellStyle name="백분율 15 9" xfId="14404"/>
    <cellStyle name="백분율 16" xfId="999"/>
    <cellStyle name="백분율 16 2" xfId="1000"/>
    <cellStyle name="백분율 16 3" xfId="1001"/>
    <cellStyle name="백분율 16 3 2" xfId="1002"/>
    <cellStyle name="백분율 16 3 2 2" xfId="1003"/>
    <cellStyle name="백분율 16 3 3" xfId="1004"/>
    <cellStyle name="백분율 16 3 4" xfId="1005"/>
    <cellStyle name="백분율 16 4" xfId="1006"/>
    <cellStyle name="백분율 16 4 2" xfId="1007"/>
    <cellStyle name="백분율 16 4 2 2" xfId="1008"/>
    <cellStyle name="백분율 16 4 3" xfId="1009"/>
    <cellStyle name="백분율 16 4 4" xfId="1010"/>
    <cellStyle name="백분율 16 5" xfId="1011"/>
    <cellStyle name="백분율 16 5 2" xfId="1012"/>
    <cellStyle name="백분율 16 6" xfId="1013"/>
    <cellStyle name="백분율 16 7" xfId="1014"/>
    <cellStyle name="백분율 17" xfId="1015"/>
    <cellStyle name="백분율 17 2" xfId="1016"/>
    <cellStyle name="백분율 17 2 2" xfId="1017"/>
    <cellStyle name="백분율 17 3" xfId="1018"/>
    <cellStyle name="백분율 17 4" xfId="1019"/>
    <cellStyle name="백분율 18" xfId="14"/>
    <cellStyle name="백분율 2" xfId="5"/>
    <cellStyle name="백분율 2 2" xfId="1020"/>
    <cellStyle name="백분율 2 3" xfId="1021"/>
    <cellStyle name="백분율 2 4" xfId="1022"/>
    <cellStyle name="백분율 2 5" xfId="1023"/>
    <cellStyle name="백분율 2 6" xfId="1024"/>
    <cellStyle name="백분율 2 7" xfId="1025"/>
    <cellStyle name="백분율 2 8" xfId="1026"/>
    <cellStyle name="백분율 2 9" xfId="1027"/>
    <cellStyle name="백분율 3" xfId="1028"/>
    <cellStyle name="백분율 3 10" xfId="1029"/>
    <cellStyle name="백분율 3 11" xfId="1030"/>
    <cellStyle name="백분율 3 2" xfId="1031"/>
    <cellStyle name="백분율 3 2 10" xfId="1032"/>
    <cellStyle name="백분율 3 2 2" xfId="1033"/>
    <cellStyle name="백분율 3 2 2 2" xfId="1034"/>
    <cellStyle name="백분율 3 2 2 2 2" xfId="1035"/>
    <cellStyle name="백분율 3 2 2 2 3" xfId="1036"/>
    <cellStyle name="백분율 3 2 2 2 3 2" xfId="1037"/>
    <cellStyle name="백분율 3 2 2 2 3 2 2" xfId="1038"/>
    <cellStyle name="백분율 3 2 2 2 3 3" xfId="1039"/>
    <cellStyle name="백분율 3 2 2 2 3 4" xfId="1040"/>
    <cellStyle name="백분율 3 2 2 2 4" xfId="1041"/>
    <cellStyle name="백분율 3 2 2 2 4 2" xfId="1042"/>
    <cellStyle name="백분율 3 2 2 2 4 2 2" xfId="1043"/>
    <cellStyle name="백분율 3 2 2 2 4 3" xfId="1044"/>
    <cellStyle name="백분율 3 2 2 2 4 4" xfId="1045"/>
    <cellStyle name="백분율 3 2 2 2 5" xfId="1046"/>
    <cellStyle name="백분율 3 2 2 2 5 2" xfId="1047"/>
    <cellStyle name="백분율 3 2 2 2 6" xfId="1048"/>
    <cellStyle name="백분율 3 2 2 2 7" xfId="1049"/>
    <cellStyle name="백분율 3 2 2 3" xfId="1050"/>
    <cellStyle name="백분율 3 2 2 4" xfId="1051"/>
    <cellStyle name="백분율 3 2 2 4 2" xfId="1052"/>
    <cellStyle name="백분율 3 2 2 4 2 2" xfId="1053"/>
    <cellStyle name="백분율 3 2 2 4 3" xfId="1054"/>
    <cellStyle name="백분율 3 2 2 4 4" xfId="1055"/>
    <cellStyle name="백분율 3 2 2 5" xfId="1056"/>
    <cellStyle name="백분율 3 2 2 5 2" xfId="1057"/>
    <cellStyle name="백분율 3 2 2 5 2 2" xfId="1058"/>
    <cellStyle name="백분율 3 2 2 5 3" xfId="1059"/>
    <cellStyle name="백분율 3 2 2 5 4" xfId="1060"/>
    <cellStyle name="백분율 3 2 2 6" xfId="1061"/>
    <cellStyle name="백분율 3 2 2 6 2" xfId="1062"/>
    <cellStyle name="백분율 3 2 2 7" xfId="1063"/>
    <cellStyle name="백분율 3 2 2 8" xfId="1064"/>
    <cellStyle name="백분율 3 2 3" xfId="1065"/>
    <cellStyle name="백분율 3 2 3 2" xfId="1066"/>
    <cellStyle name="백분율 3 2 3 2 2" xfId="1067"/>
    <cellStyle name="백분율 3 2 3 2 3" xfId="1068"/>
    <cellStyle name="백분율 3 2 3 2 3 2" xfId="1069"/>
    <cellStyle name="백분율 3 2 3 2 3 2 2" xfId="1070"/>
    <cellStyle name="백분율 3 2 3 2 3 3" xfId="1071"/>
    <cellStyle name="백분율 3 2 3 2 3 4" xfId="1072"/>
    <cellStyle name="백분율 3 2 3 2 4" xfId="1073"/>
    <cellStyle name="백분율 3 2 3 2 4 2" xfId="1074"/>
    <cellStyle name="백분율 3 2 3 2 4 2 2" xfId="1075"/>
    <cellStyle name="백분율 3 2 3 2 4 3" xfId="1076"/>
    <cellStyle name="백분율 3 2 3 2 4 4" xfId="1077"/>
    <cellStyle name="백분율 3 2 3 2 5" xfId="1078"/>
    <cellStyle name="백분율 3 2 3 2 5 2" xfId="1079"/>
    <cellStyle name="백분율 3 2 3 2 6" xfId="1080"/>
    <cellStyle name="백분율 3 2 3 2 7" xfId="1081"/>
    <cellStyle name="백분율 3 2 3 3" xfId="1082"/>
    <cellStyle name="백분율 3 2 3 4" xfId="1083"/>
    <cellStyle name="백분율 3 2 3 4 2" xfId="1084"/>
    <cellStyle name="백분율 3 2 3 4 2 2" xfId="1085"/>
    <cellStyle name="백분율 3 2 3 4 3" xfId="1086"/>
    <cellStyle name="백분율 3 2 3 4 4" xfId="1087"/>
    <cellStyle name="백분율 3 2 3 5" xfId="1088"/>
    <cellStyle name="백분율 3 2 3 5 2" xfId="1089"/>
    <cellStyle name="백분율 3 2 3 5 2 2" xfId="1090"/>
    <cellStyle name="백분율 3 2 3 5 3" xfId="1091"/>
    <cellStyle name="백분율 3 2 3 5 4" xfId="1092"/>
    <cellStyle name="백분율 3 2 3 6" xfId="1093"/>
    <cellStyle name="백분율 3 2 3 6 2" xfId="1094"/>
    <cellStyle name="백분율 3 2 3 7" xfId="1095"/>
    <cellStyle name="백분율 3 2 3 8" xfId="1096"/>
    <cellStyle name="백분율 3 2 4" xfId="1097"/>
    <cellStyle name="백분율 3 2 4 2" xfId="1098"/>
    <cellStyle name="백분율 3 2 4 3" xfId="1099"/>
    <cellStyle name="백분율 3 2 4 3 2" xfId="1100"/>
    <cellStyle name="백분율 3 2 4 3 2 2" xfId="1101"/>
    <cellStyle name="백분율 3 2 4 3 3" xfId="1102"/>
    <cellStyle name="백분율 3 2 4 3 4" xfId="1103"/>
    <cellStyle name="백분율 3 2 4 4" xfId="1104"/>
    <cellStyle name="백분율 3 2 4 4 2" xfId="1105"/>
    <cellStyle name="백분율 3 2 4 4 2 2" xfId="1106"/>
    <cellStyle name="백분율 3 2 4 4 3" xfId="1107"/>
    <cellStyle name="백분율 3 2 4 4 4" xfId="1108"/>
    <cellStyle name="백분율 3 2 4 5" xfId="1109"/>
    <cellStyle name="백분율 3 2 4 5 2" xfId="1110"/>
    <cellStyle name="백분율 3 2 4 6" xfId="1111"/>
    <cellStyle name="백분율 3 2 4 7" xfId="1112"/>
    <cellStyle name="백분율 3 2 5" xfId="1113"/>
    <cellStyle name="백분율 3 2 6" xfId="1114"/>
    <cellStyle name="백분율 3 2 6 2" xfId="1115"/>
    <cellStyle name="백분율 3 2 6 2 2" xfId="1116"/>
    <cellStyle name="백분율 3 2 6 3" xfId="1117"/>
    <cellStyle name="백분율 3 2 6 4" xfId="1118"/>
    <cellStyle name="백분율 3 2 7" xfId="1119"/>
    <cellStyle name="백분율 3 2 7 2" xfId="1120"/>
    <cellStyle name="백분율 3 2 7 2 2" xfId="1121"/>
    <cellStyle name="백분율 3 2 7 3" xfId="1122"/>
    <cellStyle name="백분율 3 2 7 4" xfId="1123"/>
    <cellStyle name="백분율 3 2 8" xfId="1124"/>
    <cellStyle name="백분율 3 2 8 2" xfId="1125"/>
    <cellStyle name="백분율 3 2 9" xfId="1126"/>
    <cellStyle name="백분율 3 3" xfId="1127"/>
    <cellStyle name="백분율 3 3 2" xfId="1128"/>
    <cellStyle name="백분율 3 3 3" xfId="1129"/>
    <cellStyle name="백분율 3 4" xfId="1130"/>
    <cellStyle name="백분율 3 4 2" xfId="1131"/>
    <cellStyle name="백분율 3 4 2 2" xfId="1132"/>
    <cellStyle name="백분율 3 4 2 3" xfId="1133"/>
    <cellStyle name="백분율 3 4 2 3 2" xfId="1134"/>
    <cellStyle name="백분율 3 4 2 3 2 2" xfId="1135"/>
    <cellStyle name="백분율 3 4 2 3 3" xfId="1136"/>
    <cellStyle name="백분율 3 4 2 3 4" xfId="1137"/>
    <cellStyle name="백분율 3 4 2 4" xfId="1138"/>
    <cellStyle name="백분율 3 4 2 4 2" xfId="1139"/>
    <cellStyle name="백분율 3 4 2 4 2 2" xfId="1140"/>
    <cellStyle name="백분율 3 4 2 4 3" xfId="1141"/>
    <cellStyle name="백분율 3 4 2 4 4" xfId="1142"/>
    <cellStyle name="백분율 3 4 2 5" xfId="1143"/>
    <cellStyle name="백분율 3 4 2 5 2" xfId="1144"/>
    <cellStyle name="백분율 3 4 2 6" xfId="1145"/>
    <cellStyle name="백분율 3 4 2 7" xfId="1146"/>
    <cellStyle name="백분율 3 4 3" xfId="1147"/>
    <cellStyle name="백분율 3 4 4" xfId="1148"/>
    <cellStyle name="백분율 3 4 4 2" xfId="1149"/>
    <cellStyle name="백분율 3 4 4 2 2" xfId="1150"/>
    <cellStyle name="백분율 3 4 4 3" xfId="1151"/>
    <cellStyle name="백분율 3 4 4 4" xfId="1152"/>
    <cellStyle name="백분율 3 4 5" xfId="1153"/>
    <cellStyle name="백분율 3 4 5 2" xfId="1154"/>
    <cellStyle name="백분율 3 4 5 2 2" xfId="1155"/>
    <cellStyle name="백분율 3 4 5 3" xfId="1156"/>
    <cellStyle name="백분율 3 4 5 4" xfId="1157"/>
    <cellStyle name="백분율 3 4 6" xfId="1158"/>
    <cellStyle name="백분율 3 4 6 2" xfId="1159"/>
    <cellStyle name="백분율 3 4 7" xfId="1160"/>
    <cellStyle name="백분율 3 4 8" xfId="1161"/>
    <cellStyle name="백분율 3 5" xfId="1162"/>
    <cellStyle name="백분율 3 5 2" xfId="1163"/>
    <cellStyle name="백분율 3 5 2 2" xfId="1164"/>
    <cellStyle name="백분율 3 5 2 3" xfId="1165"/>
    <cellStyle name="백분율 3 5 2 3 2" xfId="1166"/>
    <cellStyle name="백분율 3 5 2 3 2 2" xfId="1167"/>
    <cellStyle name="백분율 3 5 2 3 3" xfId="1168"/>
    <cellStyle name="백분율 3 5 2 3 4" xfId="1169"/>
    <cellStyle name="백분율 3 5 2 4" xfId="1170"/>
    <cellStyle name="백분율 3 5 2 4 2" xfId="1171"/>
    <cellStyle name="백분율 3 5 2 4 2 2" xfId="1172"/>
    <cellStyle name="백분율 3 5 2 4 3" xfId="1173"/>
    <cellStyle name="백분율 3 5 2 4 4" xfId="1174"/>
    <cellStyle name="백분율 3 5 2 5" xfId="1175"/>
    <cellStyle name="백분율 3 5 2 5 2" xfId="1176"/>
    <cellStyle name="백분율 3 5 2 6" xfId="1177"/>
    <cellStyle name="백분율 3 5 2 7" xfId="1178"/>
    <cellStyle name="백분율 3 5 3" xfId="1179"/>
    <cellStyle name="백분율 3 5 4" xfId="1180"/>
    <cellStyle name="백분율 3 5 4 2" xfId="1181"/>
    <cellStyle name="백분율 3 5 4 2 2" xfId="1182"/>
    <cellStyle name="백분율 3 5 4 3" xfId="1183"/>
    <cellStyle name="백분율 3 5 4 4" xfId="1184"/>
    <cellStyle name="백분율 3 5 5" xfId="1185"/>
    <cellStyle name="백분율 3 5 5 2" xfId="1186"/>
    <cellStyle name="백분율 3 5 5 2 2" xfId="1187"/>
    <cellStyle name="백분율 3 5 5 3" xfId="1188"/>
    <cellStyle name="백분율 3 5 5 4" xfId="1189"/>
    <cellStyle name="백분율 3 5 6" xfId="1190"/>
    <cellStyle name="백분율 3 5 6 2" xfId="1191"/>
    <cellStyle name="백분율 3 5 7" xfId="1192"/>
    <cellStyle name="백분율 3 5 8" xfId="1193"/>
    <cellStyle name="백분율 3 6" xfId="1194"/>
    <cellStyle name="백분율 3 6 2" xfId="1195"/>
    <cellStyle name="백분율 3 6 3" xfId="1196"/>
    <cellStyle name="백분율 3 6 3 2" xfId="1197"/>
    <cellStyle name="백분율 3 6 3 2 2" xfId="1198"/>
    <cellStyle name="백분율 3 6 3 3" xfId="1199"/>
    <cellStyle name="백분율 3 6 3 4" xfId="1200"/>
    <cellStyle name="백분율 3 6 4" xfId="1201"/>
    <cellStyle name="백분율 3 6 4 2" xfId="1202"/>
    <cellStyle name="백분율 3 6 4 2 2" xfId="1203"/>
    <cellStyle name="백분율 3 6 4 3" xfId="1204"/>
    <cellStyle name="백분율 3 6 4 4" xfId="1205"/>
    <cellStyle name="백분율 3 6 5" xfId="1206"/>
    <cellStyle name="백분율 3 6 5 2" xfId="1207"/>
    <cellStyle name="백분율 3 6 6" xfId="1208"/>
    <cellStyle name="백분율 3 6 7" xfId="1209"/>
    <cellStyle name="백분율 3 7" xfId="1210"/>
    <cellStyle name="백분율 3 7 2" xfId="1211"/>
    <cellStyle name="백분율 3 7 3" xfId="1212"/>
    <cellStyle name="백분율 3 7 3 2" xfId="1213"/>
    <cellStyle name="백분율 3 7 3 2 2" xfId="1214"/>
    <cellStyle name="백분율 3 7 3 3" xfId="1215"/>
    <cellStyle name="백분율 3 7 3 4" xfId="1216"/>
    <cellStyle name="백분율 3 8" xfId="1217"/>
    <cellStyle name="백분율 3 8 2" xfId="1218"/>
    <cellStyle name="백분율 3 8 2 2" xfId="1219"/>
    <cellStyle name="백분율 3 8 3" xfId="1220"/>
    <cellStyle name="백분율 3 8 4" xfId="1221"/>
    <cellStyle name="백분율 3 9" xfId="1222"/>
    <cellStyle name="백분율 3 9 2" xfId="1223"/>
    <cellStyle name="백분율 4" xfId="1224"/>
    <cellStyle name="백분율 4 10" xfId="1225"/>
    <cellStyle name="백분율 4 10 2" xfId="1226"/>
    <cellStyle name="백분율 4 11" xfId="1227"/>
    <cellStyle name="백분율 4 12" xfId="1228"/>
    <cellStyle name="백분율 4 2" xfId="1229"/>
    <cellStyle name="백분율 4 2 10" xfId="1230"/>
    <cellStyle name="백분율 4 2 2" xfId="1231"/>
    <cellStyle name="백분율 4 2 2 2" xfId="1232"/>
    <cellStyle name="백분율 4 2 2 2 2" xfId="1233"/>
    <cellStyle name="백분율 4 2 2 2 3" xfId="1234"/>
    <cellStyle name="백분율 4 2 2 2 3 2" xfId="1235"/>
    <cellStyle name="백분율 4 2 2 2 3 2 2" xfId="1236"/>
    <cellStyle name="백분율 4 2 2 2 3 3" xfId="1237"/>
    <cellStyle name="백분율 4 2 2 2 3 4" xfId="1238"/>
    <cellStyle name="백분율 4 2 2 2 4" xfId="1239"/>
    <cellStyle name="백분율 4 2 2 2 4 2" xfId="1240"/>
    <cellStyle name="백분율 4 2 2 2 4 2 2" xfId="1241"/>
    <cellStyle name="백분율 4 2 2 2 4 3" xfId="1242"/>
    <cellStyle name="백분율 4 2 2 2 4 4" xfId="1243"/>
    <cellStyle name="백분율 4 2 2 2 5" xfId="1244"/>
    <cellStyle name="백분율 4 2 2 2 5 2" xfId="1245"/>
    <cellStyle name="백분율 4 2 2 2 6" xfId="1246"/>
    <cellStyle name="백분율 4 2 2 2 7" xfId="1247"/>
    <cellStyle name="백분율 4 2 2 3" xfId="1248"/>
    <cellStyle name="백분율 4 2 2 4" xfId="1249"/>
    <cellStyle name="백분율 4 2 2 4 2" xfId="1250"/>
    <cellStyle name="백분율 4 2 2 4 2 2" xfId="1251"/>
    <cellStyle name="백분율 4 2 2 4 3" xfId="1252"/>
    <cellStyle name="백분율 4 2 2 4 4" xfId="1253"/>
    <cellStyle name="백분율 4 2 2 5" xfId="1254"/>
    <cellStyle name="백분율 4 2 2 5 2" xfId="1255"/>
    <cellStyle name="백분율 4 2 2 5 2 2" xfId="1256"/>
    <cellStyle name="백분율 4 2 2 5 3" xfId="1257"/>
    <cellStyle name="백분율 4 2 2 5 4" xfId="1258"/>
    <cellStyle name="백분율 4 2 2 6" xfId="1259"/>
    <cellStyle name="백분율 4 2 2 6 2" xfId="1260"/>
    <cellStyle name="백분율 4 2 2 7" xfId="1261"/>
    <cellStyle name="백분율 4 2 2 8" xfId="1262"/>
    <cellStyle name="백분율 4 2 3" xfId="1263"/>
    <cellStyle name="백분율 4 2 3 2" xfId="1264"/>
    <cellStyle name="백분율 4 2 3 2 2" xfId="1265"/>
    <cellStyle name="백분율 4 2 3 2 3" xfId="1266"/>
    <cellStyle name="백분율 4 2 3 2 3 2" xfId="1267"/>
    <cellStyle name="백분율 4 2 3 2 3 2 2" xfId="1268"/>
    <cellStyle name="백분율 4 2 3 2 3 3" xfId="1269"/>
    <cellStyle name="백분율 4 2 3 2 3 4" xfId="1270"/>
    <cellStyle name="백분율 4 2 3 2 4" xfId="1271"/>
    <cellStyle name="백분율 4 2 3 2 4 2" xfId="1272"/>
    <cellStyle name="백분율 4 2 3 2 4 2 2" xfId="1273"/>
    <cellStyle name="백분율 4 2 3 2 4 3" xfId="1274"/>
    <cellStyle name="백분율 4 2 3 2 4 4" xfId="1275"/>
    <cellStyle name="백분율 4 2 3 2 5" xfId="1276"/>
    <cellStyle name="백분율 4 2 3 2 5 2" xfId="1277"/>
    <cellStyle name="백분율 4 2 3 2 6" xfId="1278"/>
    <cellStyle name="백분율 4 2 3 2 7" xfId="1279"/>
    <cellStyle name="백분율 4 2 3 3" xfId="1280"/>
    <cellStyle name="백분율 4 2 3 4" xfId="1281"/>
    <cellStyle name="백분율 4 2 3 4 2" xfId="1282"/>
    <cellStyle name="백분율 4 2 3 4 2 2" xfId="1283"/>
    <cellStyle name="백분율 4 2 3 4 3" xfId="1284"/>
    <cellStyle name="백분율 4 2 3 4 4" xfId="1285"/>
    <cellStyle name="백분율 4 2 3 5" xfId="1286"/>
    <cellStyle name="백분율 4 2 3 5 2" xfId="1287"/>
    <cellStyle name="백분율 4 2 3 5 2 2" xfId="1288"/>
    <cellStyle name="백분율 4 2 3 5 3" xfId="1289"/>
    <cellStyle name="백분율 4 2 3 5 4" xfId="1290"/>
    <cellStyle name="백분율 4 2 3 6" xfId="1291"/>
    <cellStyle name="백분율 4 2 3 6 2" xfId="1292"/>
    <cellStyle name="백분율 4 2 3 7" xfId="1293"/>
    <cellStyle name="백분율 4 2 3 8" xfId="1294"/>
    <cellStyle name="백분율 4 2 4" xfId="1295"/>
    <cellStyle name="백분율 4 2 4 2" xfId="1296"/>
    <cellStyle name="백분율 4 2 4 3" xfId="1297"/>
    <cellStyle name="백분율 4 2 4 3 2" xfId="1298"/>
    <cellStyle name="백분율 4 2 4 3 2 2" xfId="1299"/>
    <cellStyle name="백분율 4 2 4 3 3" xfId="1300"/>
    <cellStyle name="백분율 4 2 4 3 4" xfId="1301"/>
    <cellStyle name="백분율 4 2 4 4" xfId="1302"/>
    <cellStyle name="백분율 4 2 4 4 2" xfId="1303"/>
    <cellStyle name="백분율 4 2 4 4 2 2" xfId="1304"/>
    <cellStyle name="백분율 4 2 4 4 3" xfId="1305"/>
    <cellStyle name="백분율 4 2 4 4 4" xfId="1306"/>
    <cellStyle name="백분율 4 2 4 5" xfId="1307"/>
    <cellStyle name="백분율 4 2 4 5 2" xfId="1308"/>
    <cellStyle name="백분율 4 2 4 6" xfId="1309"/>
    <cellStyle name="백분율 4 2 4 7" xfId="1310"/>
    <cellStyle name="백분율 4 2 5" xfId="1311"/>
    <cellStyle name="백분율 4 2 6" xfId="1312"/>
    <cellStyle name="백분율 4 2 6 2" xfId="1313"/>
    <cellStyle name="백분율 4 2 6 2 2" xfId="1314"/>
    <cellStyle name="백분율 4 2 6 3" xfId="1315"/>
    <cellStyle name="백분율 4 2 6 4" xfId="1316"/>
    <cellStyle name="백분율 4 2 7" xfId="1317"/>
    <cellStyle name="백분율 4 2 7 2" xfId="1318"/>
    <cellStyle name="백분율 4 2 7 2 2" xfId="1319"/>
    <cellStyle name="백분율 4 2 7 3" xfId="1320"/>
    <cellStyle name="백분율 4 2 7 4" xfId="1321"/>
    <cellStyle name="백분율 4 2 8" xfId="1322"/>
    <cellStyle name="백분율 4 2 8 2" xfId="1323"/>
    <cellStyle name="백분율 4 2 9" xfId="1324"/>
    <cellStyle name="백분율 4 3" xfId="1325"/>
    <cellStyle name="백분율 4 3 2" xfId="1326"/>
    <cellStyle name="백분율 4 3 2 2" xfId="1327"/>
    <cellStyle name="백분율 4 3 2 3" xfId="1328"/>
    <cellStyle name="백분율 4 3 2 3 2" xfId="1329"/>
    <cellStyle name="백분율 4 3 2 3 2 2" xfId="1330"/>
    <cellStyle name="백분율 4 3 2 3 3" xfId="1331"/>
    <cellStyle name="백분율 4 3 2 3 4" xfId="1332"/>
    <cellStyle name="백분율 4 3 2 4" xfId="1333"/>
    <cellStyle name="백분율 4 3 2 4 2" xfId="1334"/>
    <cellStyle name="백분율 4 3 2 4 2 2" xfId="1335"/>
    <cellStyle name="백분율 4 3 2 4 3" xfId="1336"/>
    <cellStyle name="백분율 4 3 2 4 4" xfId="1337"/>
    <cellStyle name="백분율 4 3 2 5" xfId="1338"/>
    <cellStyle name="백분율 4 3 2 5 2" xfId="1339"/>
    <cellStyle name="백분율 4 3 2 6" xfId="1340"/>
    <cellStyle name="백분율 4 3 2 7" xfId="1341"/>
    <cellStyle name="백분율 4 3 3" xfId="1342"/>
    <cellStyle name="백분율 4 3 4" xfId="1343"/>
    <cellStyle name="백분율 4 3 4 2" xfId="1344"/>
    <cellStyle name="백분율 4 3 4 2 2" xfId="1345"/>
    <cellStyle name="백분율 4 3 4 3" xfId="1346"/>
    <cellStyle name="백분율 4 3 4 4" xfId="1347"/>
    <cellStyle name="백분율 4 3 5" xfId="1348"/>
    <cellStyle name="백분율 4 3 5 2" xfId="1349"/>
    <cellStyle name="백분율 4 3 5 2 2" xfId="1350"/>
    <cellStyle name="백분율 4 3 5 3" xfId="1351"/>
    <cellStyle name="백분율 4 3 5 4" xfId="1352"/>
    <cellStyle name="백분율 4 3 6" xfId="1353"/>
    <cellStyle name="백분율 4 3 6 2" xfId="1354"/>
    <cellStyle name="백분율 4 3 7" xfId="1355"/>
    <cellStyle name="백분율 4 3 8" xfId="1356"/>
    <cellStyle name="백분율 4 4" xfId="1357"/>
    <cellStyle name="백분율 4 4 2" xfId="1358"/>
    <cellStyle name="백분율 4 4 2 2" xfId="1359"/>
    <cellStyle name="백분율 4 4 2 3" xfId="1360"/>
    <cellStyle name="백분율 4 4 2 3 2" xfId="1361"/>
    <cellStyle name="백분율 4 4 2 3 2 2" xfId="1362"/>
    <cellStyle name="백분율 4 4 2 3 3" xfId="1363"/>
    <cellStyle name="백분율 4 4 2 3 4" xfId="1364"/>
    <cellStyle name="백분율 4 4 2 4" xfId="1365"/>
    <cellStyle name="백분율 4 4 2 4 2" xfId="1366"/>
    <cellStyle name="백분율 4 4 2 4 2 2" xfId="1367"/>
    <cellStyle name="백분율 4 4 2 4 3" xfId="1368"/>
    <cellStyle name="백분율 4 4 2 4 4" xfId="1369"/>
    <cellStyle name="백분율 4 4 2 5" xfId="1370"/>
    <cellStyle name="백분율 4 4 2 5 2" xfId="1371"/>
    <cellStyle name="백분율 4 4 2 6" xfId="1372"/>
    <cellStyle name="백분율 4 4 2 7" xfId="1373"/>
    <cellStyle name="백분율 4 4 3" xfId="1374"/>
    <cellStyle name="백분율 4 4 4" xfId="1375"/>
    <cellStyle name="백분율 4 4 4 2" xfId="1376"/>
    <cellStyle name="백분율 4 4 4 2 2" xfId="1377"/>
    <cellStyle name="백분율 4 4 4 3" xfId="1378"/>
    <cellStyle name="백분율 4 4 4 4" xfId="1379"/>
    <cellStyle name="백분율 4 4 5" xfId="1380"/>
    <cellStyle name="백분율 4 4 5 2" xfId="1381"/>
    <cellStyle name="백분율 4 4 5 2 2" xfId="1382"/>
    <cellStyle name="백분율 4 4 5 3" xfId="1383"/>
    <cellStyle name="백분율 4 4 5 4" xfId="1384"/>
    <cellStyle name="백분율 4 4 6" xfId="1385"/>
    <cellStyle name="백분율 4 4 6 2" xfId="1386"/>
    <cellStyle name="백분율 4 4 7" xfId="1387"/>
    <cellStyle name="백분율 4 4 8" xfId="1388"/>
    <cellStyle name="백분율 4 5" xfId="1389"/>
    <cellStyle name="백분율 4 5 2" xfId="1390"/>
    <cellStyle name="백분율 4 5 3" xfId="1391"/>
    <cellStyle name="백분율 4 5 3 2" xfId="1392"/>
    <cellStyle name="백분율 4 5 3 2 2" xfId="1393"/>
    <cellStyle name="백분율 4 5 3 3" xfId="1394"/>
    <cellStyle name="백분율 4 5 3 4" xfId="1395"/>
    <cellStyle name="백분율 4 5 4" xfId="1396"/>
    <cellStyle name="백분율 4 5 4 2" xfId="1397"/>
    <cellStyle name="백분율 4 5 4 2 2" xfId="1398"/>
    <cellStyle name="백분율 4 5 4 3" xfId="1399"/>
    <cellStyle name="백분율 4 5 4 4" xfId="1400"/>
    <cellStyle name="백분율 4 5 5" xfId="1401"/>
    <cellStyle name="백분율 4 5 5 2" xfId="1402"/>
    <cellStyle name="백분율 4 5 6" xfId="1403"/>
    <cellStyle name="백분율 4 5 7" xfId="1404"/>
    <cellStyle name="백분율 4 6" xfId="1405"/>
    <cellStyle name="백분율 4 6 2" xfId="1406"/>
    <cellStyle name="백분율 4 6 3" xfId="1407"/>
    <cellStyle name="백분율 4 7" xfId="1408"/>
    <cellStyle name="백분율 4 8" xfId="1409"/>
    <cellStyle name="백분율 4 8 2" xfId="1410"/>
    <cellStyle name="백분율 4 8 2 2" xfId="1411"/>
    <cellStyle name="백분율 4 8 3" xfId="1412"/>
    <cellStyle name="백분율 4 8 4" xfId="1413"/>
    <cellStyle name="백분율 4 9" xfId="1414"/>
    <cellStyle name="백분율 4 9 2" xfId="1415"/>
    <cellStyle name="백분율 4 9 2 2" xfId="1416"/>
    <cellStyle name="백분율 4 9 3" xfId="1417"/>
    <cellStyle name="백분율 4 9 4" xfId="1418"/>
    <cellStyle name="백분율 5" xfId="1419"/>
    <cellStyle name="백분율 5 10" xfId="1420"/>
    <cellStyle name="백분율 5 11" xfId="1421"/>
    <cellStyle name="백분율 5 12" xfId="1422"/>
    <cellStyle name="백분율 5 2" xfId="1423"/>
    <cellStyle name="백분율 5 2 10" xfId="1424"/>
    <cellStyle name="백분율 5 2 2" xfId="1425"/>
    <cellStyle name="백분율 5 2 2 2" xfId="1426"/>
    <cellStyle name="백분율 5 2 2 2 2" xfId="1427"/>
    <cellStyle name="백분율 5 2 2 2 3" xfId="1428"/>
    <cellStyle name="백분율 5 2 2 2 3 2" xfId="1429"/>
    <cellStyle name="백분율 5 2 2 2 3 2 2" xfId="1430"/>
    <cellStyle name="백분율 5 2 2 2 3 3" xfId="1431"/>
    <cellStyle name="백분율 5 2 2 2 3 4" xfId="1432"/>
    <cellStyle name="백분율 5 2 2 2 4" xfId="1433"/>
    <cellStyle name="백분율 5 2 2 2 4 2" xfId="1434"/>
    <cellStyle name="백분율 5 2 2 2 4 2 2" xfId="1435"/>
    <cellStyle name="백분율 5 2 2 2 4 3" xfId="1436"/>
    <cellStyle name="백분율 5 2 2 2 4 4" xfId="1437"/>
    <cellStyle name="백분율 5 2 2 2 5" xfId="1438"/>
    <cellStyle name="백분율 5 2 2 2 5 2" xfId="1439"/>
    <cellStyle name="백분율 5 2 2 2 6" xfId="1440"/>
    <cellStyle name="백분율 5 2 2 2 7" xfId="1441"/>
    <cellStyle name="백분율 5 2 2 3" xfId="1442"/>
    <cellStyle name="백분율 5 2 2 4" xfId="1443"/>
    <cellStyle name="백분율 5 2 2 4 2" xfId="1444"/>
    <cellStyle name="백분율 5 2 2 4 2 2" xfId="1445"/>
    <cellStyle name="백분율 5 2 2 4 3" xfId="1446"/>
    <cellStyle name="백분율 5 2 2 4 4" xfId="1447"/>
    <cellStyle name="백분율 5 2 2 5" xfId="1448"/>
    <cellStyle name="백분율 5 2 2 5 2" xfId="1449"/>
    <cellStyle name="백분율 5 2 2 5 2 2" xfId="1450"/>
    <cellStyle name="백분율 5 2 2 5 3" xfId="1451"/>
    <cellStyle name="백분율 5 2 2 5 4" xfId="1452"/>
    <cellStyle name="백분율 5 2 2 6" xfId="1453"/>
    <cellStyle name="백분율 5 2 2 6 2" xfId="1454"/>
    <cellStyle name="백분율 5 2 2 7" xfId="1455"/>
    <cellStyle name="백분율 5 2 2 8" xfId="1456"/>
    <cellStyle name="백분율 5 2 3" xfId="1457"/>
    <cellStyle name="백분율 5 2 3 2" xfId="1458"/>
    <cellStyle name="백분율 5 2 3 2 2" xfId="1459"/>
    <cellStyle name="백분율 5 2 3 2 3" xfId="1460"/>
    <cellStyle name="백분율 5 2 3 2 3 2" xfId="1461"/>
    <cellStyle name="백분율 5 2 3 2 3 2 2" xfId="1462"/>
    <cellStyle name="백분율 5 2 3 2 3 3" xfId="1463"/>
    <cellStyle name="백분율 5 2 3 2 3 4" xfId="1464"/>
    <cellStyle name="백분율 5 2 3 2 4" xfId="1465"/>
    <cellStyle name="백분율 5 2 3 2 4 2" xfId="1466"/>
    <cellStyle name="백분율 5 2 3 2 4 2 2" xfId="1467"/>
    <cellStyle name="백분율 5 2 3 2 4 3" xfId="1468"/>
    <cellStyle name="백분율 5 2 3 2 4 4" xfId="1469"/>
    <cellStyle name="백분율 5 2 3 2 5" xfId="1470"/>
    <cellStyle name="백분율 5 2 3 2 5 2" xfId="1471"/>
    <cellStyle name="백분율 5 2 3 2 6" xfId="1472"/>
    <cellStyle name="백분율 5 2 3 2 7" xfId="1473"/>
    <cellStyle name="백분율 5 2 3 3" xfId="1474"/>
    <cellStyle name="백분율 5 2 3 4" xfId="1475"/>
    <cellStyle name="백분율 5 2 3 4 2" xfId="1476"/>
    <cellStyle name="백분율 5 2 3 4 2 2" xfId="1477"/>
    <cellStyle name="백분율 5 2 3 4 3" xfId="1478"/>
    <cellStyle name="백분율 5 2 3 4 4" xfId="1479"/>
    <cellStyle name="백분율 5 2 3 5" xfId="1480"/>
    <cellStyle name="백분율 5 2 3 5 2" xfId="1481"/>
    <cellStyle name="백분율 5 2 3 5 2 2" xfId="1482"/>
    <cellStyle name="백분율 5 2 3 5 3" xfId="1483"/>
    <cellStyle name="백분율 5 2 3 5 4" xfId="1484"/>
    <cellStyle name="백분율 5 2 3 6" xfId="1485"/>
    <cellStyle name="백분율 5 2 3 6 2" xfId="1486"/>
    <cellStyle name="백분율 5 2 3 7" xfId="1487"/>
    <cellStyle name="백분율 5 2 3 8" xfId="1488"/>
    <cellStyle name="백분율 5 2 4" xfId="1489"/>
    <cellStyle name="백분율 5 2 4 2" xfId="1490"/>
    <cellStyle name="백분율 5 2 4 3" xfId="1491"/>
    <cellStyle name="백분율 5 2 4 3 2" xfId="1492"/>
    <cellStyle name="백분율 5 2 4 3 2 2" xfId="1493"/>
    <cellStyle name="백분율 5 2 4 3 3" xfId="1494"/>
    <cellStyle name="백분율 5 2 4 3 4" xfId="1495"/>
    <cellStyle name="백분율 5 2 4 4" xfId="1496"/>
    <cellStyle name="백분율 5 2 4 4 2" xfId="1497"/>
    <cellStyle name="백분율 5 2 4 4 2 2" xfId="1498"/>
    <cellStyle name="백분율 5 2 4 4 3" xfId="1499"/>
    <cellStyle name="백분율 5 2 4 4 4" xfId="1500"/>
    <cellStyle name="백분율 5 2 4 5" xfId="1501"/>
    <cellStyle name="백분율 5 2 4 5 2" xfId="1502"/>
    <cellStyle name="백분율 5 2 4 6" xfId="1503"/>
    <cellStyle name="백분율 5 2 4 7" xfId="1504"/>
    <cellStyle name="백분율 5 2 5" xfId="1505"/>
    <cellStyle name="백분율 5 2 6" xfId="1506"/>
    <cellStyle name="백분율 5 2 6 2" xfId="1507"/>
    <cellStyle name="백분율 5 2 6 2 2" xfId="1508"/>
    <cellStyle name="백분율 5 2 6 3" xfId="1509"/>
    <cellStyle name="백분율 5 2 6 4" xfId="1510"/>
    <cellStyle name="백분율 5 2 7" xfId="1511"/>
    <cellStyle name="백분율 5 2 7 2" xfId="1512"/>
    <cellStyle name="백분율 5 2 7 2 2" xfId="1513"/>
    <cellStyle name="백분율 5 2 7 3" xfId="1514"/>
    <cellStyle name="백분율 5 2 7 4" xfId="1515"/>
    <cellStyle name="백분율 5 2 8" xfId="1516"/>
    <cellStyle name="백분율 5 2 8 2" xfId="1517"/>
    <cellStyle name="백분율 5 2 9" xfId="1518"/>
    <cellStyle name="백분율 5 3" xfId="1519"/>
    <cellStyle name="백분율 5 3 2" xfId="1520"/>
    <cellStyle name="백분율 5 3 2 2" xfId="1521"/>
    <cellStyle name="백분율 5 3 2 3" xfId="1522"/>
    <cellStyle name="백분율 5 3 2 3 2" xfId="1523"/>
    <cellStyle name="백분율 5 3 2 3 2 2" xfId="1524"/>
    <cellStyle name="백분율 5 3 2 3 3" xfId="1525"/>
    <cellStyle name="백분율 5 3 2 3 4" xfId="1526"/>
    <cellStyle name="백분율 5 3 2 4" xfId="1527"/>
    <cellStyle name="백분율 5 3 2 4 2" xfId="1528"/>
    <cellStyle name="백분율 5 3 2 4 2 2" xfId="1529"/>
    <cellStyle name="백분율 5 3 2 4 3" xfId="1530"/>
    <cellStyle name="백분율 5 3 2 4 4" xfId="1531"/>
    <cellStyle name="백분율 5 3 2 5" xfId="1532"/>
    <cellStyle name="백분율 5 3 2 5 2" xfId="1533"/>
    <cellStyle name="백분율 5 3 2 6" xfId="1534"/>
    <cellStyle name="백분율 5 3 2 7" xfId="1535"/>
    <cellStyle name="백분율 5 3 3" xfId="1536"/>
    <cellStyle name="백분율 5 3 4" xfId="1537"/>
    <cellStyle name="백분율 5 3 4 2" xfId="1538"/>
    <cellStyle name="백분율 5 3 4 2 2" xfId="1539"/>
    <cellStyle name="백분율 5 3 4 3" xfId="1540"/>
    <cellStyle name="백분율 5 3 4 4" xfId="1541"/>
    <cellStyle name="백분율 5 3 5" xfId="1542"/>
    <cellStyle name="백분율 5 3 5 2" xfId="1543"/>
    <cellStyle name="백분율 5 3 5 2 2" xfId="1544"/>
    <cellStyle name="백분율 5 3 5 3" xfId="1545"/>
    <cellStyle name="백분율 5 3 5 4" xfId="1546"/>
    <cellStyle name="백분율 5 3 6" xfId="1547"/>
    <cellStyle name="백분율 5 3 6 2" xfId="1548"/>
    <cellStyle name="백분율 5 3 7" xfId="1549"/>
    <cellStyle name="백분율 5 3 8" xfId="1550"/>
    <cellStyle name="백분율 5 4" xfId="1551"/>
    <cellStyle name="백분율 5 4 2" xfId="1552"/>
    <cellStyle name="백분율 5 4 2 2" xfId="1553"/>
    <cellStyle name="백분율 5 4 2 3" xfId="1554"/>
    <cellStyle name="백분율 5 4 2 3 2" xfId="1555"/>
    <cellStyle name="백분율 5 4 2 3 2 2" xfId="1556"/>
    <cellStyle name="백분율 5 4 2 3 3" xfId="1557"/>
    <cellStyle name="백분율 5 4 2 3 4" xfId="1558"/>
    <cellStyle name="백분율 5 4 2 4" xfId="1559"/>
    <cellStyle name="백분율 5 4 2 4 2" xfId="1560"/>
    <cellStyle name="백분율 5 4 2 4 2 2" xfId="1561"/>
    <cellStyle name="백분율 5 4 2 4 3" xfId="1562"/>
    <cellStyle name="백분율 5 4 2 4 4" xfId="1563"/>
    <cellStyle name="백분율 5 4 2 5" xfId="1564"/>
    <cellStyle name="백분율 5 4 2 5 2" xfId="1565"/>
    <cellStyle name="백분율 5 4 2 6" xfId="1566"/>
    <cellStyle name="백분율 5 4 2 7" xfId="1567"/>
    <cellStyle name="백분율 5 4 3" xfId="1568"/>
    <cellStyle name="백분율 5 4 4" xfId="1569"/>
    <cellStyle name="백분율 5 4 4 2" xfId="1570"/>
    <cellStyle name="백분율 5 4 4 2 2" xfId="1571"/>
    <cellStyle name="백분율 5 4 4 3" xfId="1572"/>
    <cellStyle name="백분율 5 4 4 4" xfId="1573"/>
    <cellStyle name="백분율 5 4 5" xfId="1574"/>
    <cellStyle name="백분율 5 4 5 2" xfId="1575"/>
    <cellStyle name="백분율 5 4 5 2 2" xfId="1576"/>
    <cellStyle name="백분율 5 4 5 3" xfId="1577"/>
    <cellStyle name="백분율 5 4 5 4" xfId="1578"/>
    <cellStyle name="백분율 5 4 6" xfId="1579"/>
    <cellStyle name="백분율 5 4 6 2" xfId="1580"/>
    <cellStyle name="백분율 5 4 7" xfId="1581"/>
    <cellStyle name="백분율 5 4 8" xfId="1582"/>
    <cellStyle name="백분율 5 5" xfId="1583"/>
    <cellStyle name="백분율 5 5 2" xfId="1584"/>
    <cellStyle name="백분율 5 5 3" xfId="1585"/>
    <cellStyle name="백분율 5 5 3 2" xfId="1586"/>
    <cellStyle name="백분율 5 5 3 2 2" xfId="1587"/>
    <cellStyle name="백분율 5 5 3 3" xfId="1588"/>
    <cellStyle name="백분율 5 5 3 4" xfId="1589"/>
    <cellStyle name="백분율 5 5 4" xfId="1590"/>
    <cellStyle name="백분율 5 5 4 2" xfId="1591"/>
    <cellStyle name="백분율 5 5 4 2 2" xfId="1592"/>
    <cellStyle name="백분율 5 5 4 3" xfId="1593"/>
    <cellStyle name="백분율 5 5 4 4" xfId="1594"/>
    <cellStyle name="백분율 5 5 5" xfId="1595"/>
    <cellStyle name="백분율 5 5 5 2" xfId="1596"/>
    <cellStyle name="백분율 5 5 6" xfId="1597"/>
    <cellStyle name="백분율 5 5 7" xfId="1598"/>
    <cellStyle name="백분율 5 6" xfId="1599"/>
    <cellStyle name="백분율 5 7" xfId="1600"/>
    <cellStyle name="백분율 5 7 2" xfId="1601"/>
    <cellStyle name="백분율 5 7 2 2" xfId="1602"/>
    <cellStyle name="백분율 5 7 3" xfId="1603"/>
    <cellStyle name="백분율 5 7 4" xfId="1604"/>
    <cellStyle name="백분율 5 8" xfId="1605"/>
    <cellStyle name="백분율 5 8 2" xfId="1606"/>
    <cellStyle name="백분율 5 8 2 2" xfId="1607"/>
    <cellStyle name="백분율 5 8 3" xfId="1608"/>
    <cellStyle name="백분율 5 8 4" xfId="1609"/>
    <cellStyle name="백분율 5 9" xfId="1610"/>
    <cellStyle name="백분율 5 9 2" xfId="1611"/>
    <cellStyle name="백분율 6" xfId="1612"/>
    <cellStyle name="백분율 6 10" xfId="1613"/>
    <cellStyle name="백분율 6 11" xfId="1614"/>
    <cellStyle name="백분율 6 12" xfId="1615"/>
    <cellStyle name="백분율 6 2" xfId="1616"/>
    <cellStyle name="백분율 6 2 10" xfId="1617"/>
    <cellStyle name="백분율 6 2 2" xfId="1618"/>
    <cellStyle name="백분율 6 2 2 2" xfId="1619"/>
    <cellStyle name="백분율 6 2 2 2 2" xfId="1620"/>
    <cellStyle name="백분율 6 2 2 2 3" xfId="1621"/>
    <cellStyle name="백분율 6 2 2 2 3 2" xfId="1622"/>
    <cellStyle name="백분율 6 2 2 2 3 2 2" xfId="1623"/>
    <cellStyle name="백분율 6 2 2 2 3 3" xfId="1624"/>
    <cellStyle name="백분율 6 2 2 2 3 4" xfId="1625"/>
    <cellStyle name="백분율 6 2 2 2 4" xfId="1626"/>
    <cellStyle name="백분율 6 2 2 2 4 2" xfId="1627"/>
    <cellStyle name="백분율 6 2 2 2 4 2 2" xfId="1628"/>
    <cellStyle name="백분율 6 2 2 2 4 3" xfId="1629"/>
    <cellStyle name="백분율 6 2 2 2 4 4" xfId="1630"/>
    <cellStyle name="백분율 6 2 2 2 5" xfId="1631"/>
    <cellStyle name="백분율 6 2 2 2 5 2" xfId="1632"/>
    <cellStyle name="백분율 6 2 2 2 6" xfId="1633"/>
    <cellStyle name="백분율 6 2 2 2 7" xfId="1634"/>
    <cellStyle name="백분율 6 2 2 3" xfId="1635"/>
    <cellStyle name="백분율 6 2 2 4" xfId="1636"/>
    <cellStyle name="백분율 6 2 2 4 2" xfId="1637"/>
    <cellStyle name="백분율 6 2 2 4 2 2" xfId="1638"/>
    <cellStyle name="백분율 6 2 2 4 3" xfId="1639"/>
    <cellStyle name="백분율 6 2 2 4 4" xfId="1640"/>
    <cellStyle name="백분율 6 2 2 5" xfId="1641"/>
    <cellStyle name="백분율 6 2 2 5 2" xfId="1642"/>
    <cellStyle name="백분율 6 2 2 5 2 2" xfId="1643"/>
    <cellStyle name="백분율 6 2 2 5 3" xfId="1644"/>
    <cellStyle name="백분율 6 2 2 5 4" xfId="1645"/>
    <cellStyle name="백분율 6 2 2 6" xfId="1646"/>
    <cellStyle name="백분율 6 2 2 6 2" xfId="1647"/>
    <cellStyle name="백분율 6 2 2 7" xfId="1648"/>
    <cellStyle name="백분율 6 2 2 8" xfId="1649"/>
    <cellStyle name="백분율 6 2 3" xfId="1650"/>
    <cellStyle name="백분율 6 2 3 2" xfId="1651"/>
    <cellStyle name="백분율 6 2 3 2 2" xfId="1652"/>
    <cellStyle name="백분율 6 2 3 2 3" xfId="1653"/>
    <cellStyle name="백분율 6 2 3 2 3 2" xfId="1654"/>
    <cellStyle name="백분율 6 2 3 2 3 2 2" xfId="1655"/>
    <cellStyle name="백분율 6 2 3 2 3 3" xfId="1656"/>
    <cellStyle name="백분율 6 2 3 2 3 4" xfId="1657"/>
    <cellStyle name="백분율 6 2 3 2 4" xfId="1658"/>
    <cellStyle name="백분율 6 2 3 2 4 2" xfId="1659"/>
    <cellStyle name="백분율 6 2 3 2 4 2 2" xfId="1660"/>
    <cellStyle name="백분율 6 2 3 2 4 3" xfId="1661"/>
    <cellStyle name="백분율 6 2 3 2 4 4" xfId="1662"/>
    <cellStyle name="백분율 6 2 3 2 5" xfId="1663"/>
    <cellStyle name="백분율 6 2 3 2 5 2" xfId="1664"/>
    <cellStyle name="백분율 6 2 3 2 6" xfId="1665"/>
    <cellStyle name="백분율 6 2 3 2 7" xfId="1666"/>
    <cellStyle name="백분율 6 2 3 3" xfId="1667"/>
    <cellStyle name="백분율 6 2 3 4" xfId="1668"/>
    <cellStyle name="백분율 6 2 3 4 2" xfId="1669"/>
    <cellStyle name="백분율 6 2 3 4 2 2" xfId="1670"/>
    <cellStyle name="백분율 6 2 3 4 3" xfId="1671"/>
    <cellStyle name="백분율 6 2 3 4 4" xfId="1672"/>
    <cellStyle name="백분율 6 2 3 5" xfId="1673"/>
    <cellStyle name="백분율 6 2 3 5 2" xfId="1674"/>
    <cellStyle name="백분율 6 2 3 5 2 2" xfId="1675"/>
    <cellStyle name="백분율 6 2 3 5 3" xfId="1676"/>
    <cellStyle name="백분율 6 2 3 5 4" xfId="1677"/>
    <cellStyle name="백분율 6 2 3 6" xfId="1678"/>
    <cellStyle name="백분율 6 2 3 6 2" xfId="1679"/>
    <cellStyle name="백분율 6 2 3 7" xfId="1680"/>
    <cellStyle name="백분율 6 2 3 8" xfId="1681"/>
    <cellStyle name="백분율 6 2 4" xfId="1682"/>
    <cellStyle name="백분율 6 2 4 2" xfId="1683"/>
    <cellStyle name="백분율 6 2 4 3" xfId="1684"/>
    <cellStyle name="백분율 6 2 4 3 2" xfId="1685"/>
    <cellStyle name="백분율 6 2 4 3 2 2" xfId="1686"/>
    <cellStyle name="백분율 6 2 4 3 3" xfId="1687"/>
    <cellStyle name="백분율 6 2 4 3 4" xfId="1688"/>
    <cellStyle name="백분율 6 2 4 4" xfId="1689"/>
    <cellStyle name="백분율 6 2 4 4 2" xfId="1690"/>
    <cellStyle name="백분율 6 2 4 4 2 2" xfId="1691"/>
    <cellStyle name="백분율 6 2 4 4 3" xfId="1692"/>
    <cellStyle name="백분율 6 2 4 4 4" xfId="1693"/>
    <cellStyle name="백분율 6 2 4 5" xfId="1694"/>
    <cellStyle name="백분율 6 2 4 5 2" xfId="1695"/>
    <cellStyle name="백분율 6 2 4 6" xfId="1696"/>
    <cellStyle name="백분율 6 2 4 7" xfId="1697"/>
    <cellStyle name="백분율 6 2 5" xfId="1698"/>
    <cellStyle name="백분율 6 2 6" xfId="1699"/>
    <cellStyle name="백분율 6 2 6 2" xfId="1700"/>
    <cellStyle name="백분율 6 2 6 2 2" xfId="1701"/>
    <cellStyle name="백분율 6 2 6 3" xfId="1702"/>
    <cellStyle name="백분율 6 2 6 4" xfId="1703"/>
    <cellStyle name="백분율 6 2 7" xfId="1704"/>
    <cellStyle name="백분율 6 2 7 2" xfId="1705"/>
    <cellStyle name="백분율 6 2 7 2 2" xfId="1706"/>
    <cellStyle name="백분율 6 2 7 3" xfId="1707"/>
    <cellStyle name="백분율 6 2 7 4" xfId="1708"/>
    <cellStyle name="백분율 6 2 8" xfId="1709"/>
    <cellStyle name="백분율 6 2 8 2" xfId="1710"/>
    <cellStyle name="백분율 6 2 9" xfId="1711"/>
    <cellStyle name="백분율 6 3" xfId="1712"/>
    <cellStyle name="백분율 6 3 2" xfId="1713"/>
    <cellStyle name="백분율 6 3 2 2" xfId="1714"/>
    <cellStyle name="백분율 6 3 2 3" xfId="1715"/>
    <cellStyle name="백분율 6 3 2 3 2" xfId="1716"/>
    <cellStyle name="백분율 6 3 2 3 2 2" xfId="1717"/>
    <cellStyle name="백분율 6 3 2 3 3" xfId="1718"/>
    <cellStyle name="백분율 6 3 2 3 4" xfId="1719"/>
    <cellStyle name="백분율 6 3 2 4" xfId="1720"/>
    <cellStyle name="백분율 6 3 2 4 2" xfId="1721"/>
    <cellStyle name="백분율 6 3 2 4 2 2" xfId="1722"/>
    <cellStyle name="백분율 6 3 2 4 3" xfId="1723"/>
    <cellStyle name="백분율 6 3 2 4 4" xfId="1724"/>
    <cellStyle name="백분율 6 3 2 5" xfId="1725"/>
    <cellStyle name="백분율 6 3 2 5 2" xfId="1726"/>
    <cellStyle name="백분율 6 3 2 6" xfId="1727"/>
    <cellStyle name="백분율 6 3 2 7" xfId="1728"/>
    <cellStyle name="백분율 6 3 3" xfId="1729"/>
    <cellStyle name="백분율 6 3 4" xfId="1730"/>
    <cellStyle name="백분율 6 3 4 2" xfId="1731"/>
    <cellStyle name="백분율 6 3 4 2 2" xfId="1732"/>
    <cellStyle name="백분율 6 3 4 3" xfId="1733"/>
    <cellStyle name="백분율 6 3 4 4" xfId="1734"/>
    <cellStyle name="백분율 6 3 5" xfId="1735"/>
    <cellStyle name="백분율 6 3 5 2" xfId="1736"/>
    <cellStyle name="백분율 6 3 5 2 2" xfId="1737"/>
    <cellStyle name="백분율 6 3 5 3" xfId="1738"/>
    <cellStyle name="백분율 6 3 5 4" xfId="1739"/>
    <cellStyle name="백분율 6 3 6" xfId="1740"/>
    <cellStyle name="백분율 6 3 6 2" xfId="1741"/>
    <cellStyle name="백분율 6 3 7" xfId="1742"/>
    <cellStyle name="백분율 6 3 8" xfId="1743"/>
    <cellStyle name="백분율 6 4" xfId="1744"/>
    <cellStyle name="백분율 6 4 2" xfId="1745"/>
    <cellStyle name="백분율 6 4 2 2" xfId="1746"/>
    <cellStyle name="백분율 6 4 2 3" xfId="1747"/>
    <cellStyle name="백분율 6 4 2 3 2" xfId="1748"/>
    <cellStyle name="백분율 6 4 2 3 2 2" xfId="1749"/>
    <cellStyle name="백분율 6 4 2 3 3" xfId="1750"/>
    <cellStyle name="백분율 6 4 2 3 4" xfId="1751"/>
    <cellStyle name="백분율 6 4 2 4" xfId="1752"/>
    <cellStyle name="백분율 6 4 2 4 2" xfId="1753"/>
    <cellStyle name="백분율 6 4 2 4 2 2" xfId="1754"/>
    <cellStyle name="백분율 6 4 2 4 3" xfId="1755"/>
    <cellStyle name="백분율 6 4 2 4 4" xfId="1756"/>
    <cellStyle name="백분율 6 4 2 5" xfId="1757"/>
    <cellStyle name="백분율 6 4 2 5 2" xfId="1758"/>
    <cellStyle name="백분율 6 4 2 6" xfId="1759"/>
    <cellStyle name="백분율 6 4 2 7" xfId="1760"/>
    <cellStyle name="백분율 6 4 3" xfId="1761"/>
    <cellStyle name="백분율 6 4 4" xfId="1762"/>
    <cellStyle name="백분율 6 4 4 2" xfId="1763"/>
    <cellStyle name="백분율 6 4 4 2 2" xfId="1764"/>
    <cellStyle name="백분율 6 4 4 3" xfId="1765"/>
    <cellStyle name="백분율 6 4 4 4" xfId="1766"/>
    <cellStyle name="백분율 6 4 5" xfId="1767"/>
    <cellStyle name="백분율 6 4 5 2" xfId="1768"/>
    <cellStyle name="백분율 6 4 5 2 2" xfId="1769"/>
    <cellStyle name="백분율 6 4 5 3" xfId="1770"/>
    <cellStyle name="백분율 6 4 5 4" xfId="1771"/>
    <cellStyle name="백분율 6 4 6" xfId="1772"/>
    <cellStyle name="백분율 6 4 6 2" xfId="1773"/>
    <cellStyle name="백분율 6 4 7" xfId="1774"/>
    <cellStyle name="백분율 6 4 8" xfId="1775"/>
    <cellStyle name="백분율 6 5" xfId="1776"/>
    <cellStyle name="백분율 6 5 2" xfId="1777"/>
    <cellStyle name="백분율 6 5 3" xfId="1778"/>
    <cellStyle name="백분율 6 5 3 2" xfId="1779"/>
    <cellStyle name="백분율 6 5 3 2 2" xfId="1780"/>
    <cellStyle name="백분율 6 5 3 3" xfId="1781"/>
    <cellStyle name="백분율 6 5 3 4" xfId="1782"/>
    <cellStyle name="백분율 6 5 4" xfId="1783"/>
    <cellStyle name="백분율 6 5 4 2" xfId="1784"/>
    <cellStyle name="백분율 6 5 4 2 2" xfId="1785"/>
    <cellStyle name="백분율 6 5 4 3" xfId="1786"/>
    <cellStyle name="백분율 6 5 4 4" xfId="1787"/>
    <cellStyle name="백분율 6 5 5" xfId="1788"/>
    <cellStyle name="백분율 6 5 5 2" xfId="1789"/>
    <cellStyle name="백분율 6 5 6" xfId="1790"/>
    <cellStyle name="백분율 6 5 7" xfId="1791"/>
    <cellStyle name="백분율 6 6" xfId="1792"/>
    <cellStyle name="백분율 6 7" xfId="1793"/>
    <cellStyle name="백분율 6 7 2" xfId="1794"/>
    <cellStyle name="백분율 6 7 2 2" xfId="1795"/>
    <cellStyle name="백분율 6 7 3" xfId="1796"/>
    <cellStyle name="백분율 6 7 4" xfId="1797"/>
    <cellStyle name="백분율 6 8" xfId="1798"/>
    <cellStyle name="백분율 6 8 2" xfId="1799"/>
    <cellStyle name="백분율 6 8 2 2" xfId="1800"/>
    <cellStyle name="백분율 6 8 3" xfId="1801"/>
    <cellStyle name="백분율 6 8 4" xfId="1802"/>
    <cellStyle name="백분율 6 9" xfId="1803"/>
    <cellStyle name="백분율 6 9 2" xfId="1804"/>
    <cellStyle name="백분율 7" xfId="1805"/>
    <cellStyle name="백분율 7 2" xfId="1806"/>
    <cellStyle name="백분율 7 2 2" xfId="1807"/>
    <cellStyle name="백분율 7 2 2 2" xfId="1808"/>
    <cellStyle name="백분율 7 2 2 3" xfId="1809"/>
    <cellStyle name="백분율 7 2 2 3 2" xfId="1810"/>
    <cellStyle name="백분율 7 2 2 3 2 2" xfId="1811"/>
    <cellStyle name="백분율 7 2 2 3 3" xfId="1812"/>
    <cellStyle name="백분율 7 2 2 3 4" xfId="1813"/>
    <cellStyle name="백분율 7 2 2 4" xfId="1814"/>
    <cellStyle name="백분율 7 2 2 4 2" xfId="1815"/>
    <cellStyle name="백분율 7 2 2 4 2 2" xfId="1816"/>
    <cellStyle name="백분율 7 2 2 4 3" xfId="1817"/>
    <cellStyle name="백분율 7 2 2 4 4" xfId="1818"/>
    <cellStyle name="백분율 7 2 2 5" xfId="1819"/>
    <cellStyle name="백분율 7 2 2 5 2" xfId="1820"/>
    <cellStyle name="백분율 7 2 2 6" xfId="1821"/>
    <cellStyle name="백분율 7 2 2 7" xfId="1822"/>
    <cellStyle name="백분율 7 2 3" xfId="1823"/>
    <cellStyle name="백분율 7 2 4" xfId="1824"/>
    <cellStyle name="백분율 7 2 4 2" xfId="1825"/>
    <cellStyle name="백분율 7 2 4 2 2" xfId="1826"/>
    <cellStyle name="백분율 7 2 4 3" xfId="1827"/>
    <cellStyle name="백분율 7 2 4 4" xfId="1828"/>
    <cellStyle name="백분율 7 2 5" xfId="1829"/>
    <cellStyle name="백분율 7 2 5 2" xfId="1830"/>
    <cellStyle name="백분율 7 2 5 2 2" xfId="1831"/>
    <cellStyle name="백분율 7 2 5 3" xfId="1832"/>
    <cellStyle name="백분율 7 2 5 4" xfId="1833"/>
    <cellStyle name="백분율 7 2 6" xfId="1834"/>
    <cellStyle name="백분율 7 2 6 2" xfId="1835"/>
    <cellStyle name="백분율 7 2 7" xfId="1836"/>
    <cellStyle name="백분율 7 2 8" xfId="1837"/>
    <cellStyle name="백분율 7 3" xfId="1838"/>
    <cellStyle name="백분율 7 4" xfId="1839"/>
    <cellStyle name="백분율 8" xfId="1840"/>
    <cellStyle name="백분율 8 2" xfId="1841"/>
    <cellStyle name="백분율 8 2 2" xfId="1842"/>
    <cellStyle name="백분율 8 2 3" xfId="1843"/>
    <cellStyle name="백분율 8 2 3 2" xfId="1844"/>
    <cellStyle name="백분율 8 2 3 2 2" xfId="1845"/>
    <cellStyle name="백분율 8 2 3 3" xfId="1846"/>
    <cellStyle name="백분율 8 2 3 4" xfId="1847"/>
    <cellStyle name="백분율 8 2 4" xfId="1848"/>
    <cellStyle name="백분율 8 2 4 2" xfId="1849"/>
    <cellStyle name="백분율 8 2 4 2 2" xfId="1850"/>
    <cellStyle name="백분율 8 2 4 3" xfId="1851"/>
    <cellStyle name="백분율 8 2 4 4" xfId="1852"/>
    <cellStyle name="백분율 8 2 5" xfId="1853"/>
    <cellStyle name="백분율 8 2 5 2" xfId="1854"/>
    <cellStyle name="백분율 8 2 6" xfId="1855"/>
    <cellStyle name="백분율 8 2 7" xfId="1856"/>
    <cellStyle name="백분율 8 3" xfId="1857"/>
    <cellStyle name="백분율 8 4" xfId="1858"/>
    <cellStyle name="백분율 8 4 2" xfId="1859"/>
    <cellStyle name="백분율 8 4 2 2" xfId="1860"/>
    <cellStyle name="백분율 8 4 3" xfId="1861"/>
    <cellStyle name="백분율 8 4 4" xfId="1862"/>
    <cellStyle name="백분율 8 5" xfId="1863"/>
    <cellStyle name="백분율 8 5 2" xfId="1864"/>
    <cellStyle name="백분율 8 5 2 2" xfId="1865"/>
    <cellStyle name="백분율 8 5 3" xfId="1866"/>
    <cellStyle name="백분율 8 5 4" xfId="1867"/>
    <cellStyle name="백분율 8 6" xfId="1868"/>
    <cellStyle name="백분율 8 6 2" xfId="1869"/>
    <cellStyle name="백분율 8 7" xfId="1870"/>
    <cellStyle name="백분율 8 8" xfId="1871"/>
    <cellStyle name="백분율 9" xfId="1872"/>
    <cellStyle name="백분율 9 2" xfId="1873"/>
    <cellStyle name="백분율 9 2 2" xfId="1874"/>
    <cellStyle name="백분율 9 2 3" xfId="1875"/>
    <cellStyle name="백분율 9 2 3 2" xfId="1876"/>
    <cellStyle name="백분율 9 2 3 2 2" xfId="1877"/>
    <cellStyle name="백분율 9 2 3 3" xfId="1878"/>
    <cellStyle name="백분율 9 2 3 4" xfId="1879"/>
    <cellStyle name="백분율 9 2 4" xfId="1880"/>
    <cellStyle name="백분율 9 2 4 2" xfId="1881"/>
    <cellStyle name="백분율 9 2 4 2 2" xfId="1882"/>
    <cellStyle name="백분율 9 2 4 3" xfId="1883"/>
    <cellStyle name="백분율 9 2 4 4" xfId="1884"/>
    <cellStyle name="백분율 9 2 5" xfId="1885"/>
    <cellStyle name="백분율 9 2 5 2" xfId="1886"/>
    <cellStyle name="백분율 9 2 6" xfId="1887"/>
    <cellStyle name="백분율 9 2 7" xfId="1888"/>
    <cellStyle name="백분율 9 3" xfId="1889"/>
    <cellStyle name="백분율 9 4" xfId="1890"/>
    <cellStyle name="백분율 9 4 2" xfId="1891"/>
    <cellStyle name="백분율 9 4 2 2" xfId="1892"/>
    <cellStyle name="백분율 9 4 3" xfId="1893"/>
    <cellStyle name="백분율 9 4 4" xfId="1894"/>
    <cellStyle name="백분율 9 5" xfId="1895"/>
    <cellStyle name="백분율 9 5 2" xfId="1896"/>
    <cellStyle name="백분율 9 5 2 2" xfId="1897"/>
    <cellStyle name="백분율 9 5 3" xfId="1898"/>
    <cellStyle name="백분율 9 5 4" xfId="1899"/>
    <cellStyle name="백분율 9 6" xfId="1900"/>
    <cellStyle name="백분율 9 6 2" xfId="1901"/>
    <cellStyle name="백분율 9 7" xfId="1902"/>
    <cellStyle name="백분율 9 8" xfId="1903"/>
    <cellStyle name="보통 2" xfId="1904"/>
    <cellStyle name="보통 2 10" xfId="1905"/>
    <cellStyle name="보통 2 2" xfId="1906"/>
    <cellStyle name="보통 2 3" xfId="1907"/>
    <cellStyle name="보통 2 4" xfId="1908"/>
    <cellStyle name="보통 2 5" xfId="1909"/>
    <cellStyle name="보통 2 6" xfId="1910"/>
    <cellStyle name="보통 2 7" xfId="1911"/>
    <cellStyle name="보통 2 8" xfId="1912"/>
    <cellStyle name="보통 2 9" xfId="1913"/>
    <cellStyle name="보통 3" xfId="1914"/>
    <cellStyle name="보통 3 10" xfId="1915"/>
    <cellStyle name="보통 3 2" xfId="1916"/>
    <cellStyle name="보통 3 3" xfId="1917"/>
    <cellStyle name="보통 3 4" xfId="1918"/>
    <cellStyle name="보통 3 5" xfId="1919"/>
    <cellStyle name="보통 3 6" xfId="1920"/>
    <cellStyle name="보통 3 7" xfId="1921"/>
    <cellStyle name="보통 3 8" xfId="1922"/>
    <cellStyle name="보통 3 9" xfId="1923"/>
    <cellStyle name="설명 텍스트 2" xfId="1924"/>
    <cellStyle name="설명 텍스트 2 10" xfId="1925"/>
    <cellStyle name="설명 텍스트 2 2" xfId="1926"/>
    <cellStyle name="설명 텍스트 2 3" xfId="1927"/>
    <cellStyle name="설명 텍스트 2 4" xfId="1928"/>
    <cellStyle name="설명 텍스트 2 5" xfId="1929"/>
    <cellStyle name="설명 텍스트 2 6" xfId="1930"/>
    <cellStyle name="설명 텍스트 2 7" xfId="1931"/>
    <cellStyle name="설명 텍스트 2 8" xfId="1932"/>
    <cellStyle name="설명 텍스트 2 9" xfId="1933"/>
    <cellStyle name="설명 텍스트 3" xfId="1934"/>
    <cellStyle name="설명 텍스트 3 10" xfId="1935"/>
    <cellStyle name="설명 텍스트 3 2" xfId="1936"/>
    <cellStyle name="설명 텍스트 3 3" xfId="1937"/>
    <cellStyle name="설명 텍스트 3 4" xfId="1938"/>
    <cellStyle name="설명 텍스트 3 5" xfId="1939"/>
    <cellStyle name="설명 텍스트 3 6" xfId="1940"/>
    <cellStyle name="설명 텍스트 3 7" xfId="1941"/>
    <cellStyle name="설명 텍스트 3 8" xfId="1942"/>
    <cellStyle name="설명 텍스트 3 9" xfId="1943"/>
    <cellStyle name="셀 확인 2" xfId="1944"/>
    <cellStyle name="셀 확인 2 10" xfId="1945"/>
    <cellStyle name="셀 확인 2 2" xfId="1946"/>
    <cellStyle name="셀 확인 2 3" xfId="1947"/>
    <cellStyle name="셀 확인 2 4" xfId="1948"/>
    <cellStyle name="셀 확인 2 5" xfId="1949"/>
    <cellStyle name="셀 확인 2 6" xfId="1950"/>
    <cellStyle name="셀 확인 2 7" xfId="1951"/>
    <cellStyle name="셀 확인 2 8" xfId="1952"/>
    <cellStyle name="셀 확인 2 9" xfId="1953"/>
    <cellStyle name="셀 확인 3" xfId="1954"/>
    <cellStyle name="셀 확인 3 10" xfId="1955"/>
    <cellStyle name="셀 확인 3 2" xfId="1956"/>
    <cellStyle name="셀 확인 3 3" xfId="1957"/>
    <cellStyle name="셀 확인 3 4" xfId="1958"/>
    <cellStyle name="셀 확인 3 5" xfId="1959"/>
    <cellStyle name="셀 확인 3 6" xfId="1960"/>
    <cellStyle name="셀 확인 3 7" xfId="1961"/>
    <cellStyle name="셀 확인 3 8" xfId="1962"/>
    <cellStyle name="셀 확인 3 9" xfId="1963"/>
    <cellStyle name="쉼표 [0]" xfId="1" builtinId="6"/>
    <cellStyle name="쉼표 [0] 10" xfId="1964"/>
    <cellStyle name="쉼표 [0] 10 10" xfId="1965"/>
    <cellStyle name="쉼표 [0] 10 11" xfId="1966"/>
    <cellStyle name="쉼표 [0] 10 12" xfId="1967"/>
    <cellStyle name="쉼표 [0] 10 13" xfId="1968"/>
    <cellStyle name="쉼표 [0] 10 14" xfId="1969"/>
    <cellStyle name="쉼표 [0] 10 15" xfId="1970"/>
    <cellStyle name="쉼표 [0] 10 16" xfId="1971"/>
    <cellStyle name="쉼표 [0] 10 17" xfId="1972"/>
    <cellStyle name="쉼표 [0] 10 18" xfId="1973"/>
    <cellStyle name="쉼표 [0] 10 19" xfId="1974"/>
    <cellStyle name="쉼표 [0] 10 2" xfId="1975"/>
    <cellStyle name="쉼표 [0] 10 2 2" xfId="1976"/>
    <cellStyle name="쉼표 [0] 10 20" xfId="1977"/>
    <cellStyle name="쉼표 [0] 10 21" xfId="1978"/>
    <cellStyle name="쉼표 [0] 10 22" xfId="1979"/>
    <cellStyle name="쉼표 [0] 10 23" xfId="1980"/>
    <cellStyle name="쉼표 [0] 10 24" xfId="1981"/>
    <cellStyle name="쉼표 [0] 10 25" xfId="1982"/>
    <cellStyle name="쉼표 [0] 10 26" xfId="1983"/>
    <cellStyle name="쉼표 [0] 10 27" xfId="1984"/>
    <cellStyle name="쉼표 [0] 10 28" xfId="1985"/>
    <cellStyle name="쉼표 [0] 10 29" xfId="1986"/>
    <cellStyle name="쉼표 [0] 10 3" xfId="1987"/>
    <cellStyle name="쉼표 [0] 10 3 10" xfId="1988"/>
    <cellStyle name="쉼표 [0] 10 3 11" xfId="1989"/>
    <cellStyle name="쉼표 [0] 10 3 11 2" xfId="1990"/>
    <cellStyle name="쉼표 [0] 10 3 2" xfId="1991"/>
    <cellStyle name="쉼표 [0] 10 3 2 2" xfId="1992"/>
    <cellStyle name="쉼표 [0] 10 3 2 2 2" xfId="1993"/>
    <cellStyle name="쉼표 [0] 10 3 2 2 3" xfId="1994"/>
    <cellStyle name="쉼표 [0] 10 3 2 2 3 2" xfId="1995"/>
    <cellStyle name="쉼표 [0] 10 3 2 2 3 2 2" xfId="1996"/>
    <cellStyle name="쉼표 [0] 10 3 2 2 3 3" xfId="1997"/>
    <cellStyle name="쉼표 [0] 10 3 2 2 3 4" xfId="1998"/>
    <cellStyle name="쉼표 [0] 10 3 2 2 4" xfId="1999"/>
    <cellStyle name="쉼표 [0] 10 3 2 2 4 2" xfId="2000"/>
    <cellStyle name="쉼표 [0] 10 3 2 2 4 2 2" xfId="2001"/>
    <cellStyle name="쉼표 [0] 10 3 2 2 4 3" xfId="2002"/>
    <cellStyle name="쉼표 [0] 10 3 2 2 4 4" xfId="2003"/>
    <cellStyle name="쉼표 [0] 10 3 2 2 5" xfId="2004"/>
    <cellStyle name="쉼표 [0] 10 3 2 2 5 2" xfId="2005"/>
    <cellStyle name="쉼표 [0] 10 3 2 2 6" xfId="2006"/>
    <cellStyle name="쉼표 [0] 10 3 2 2 7" xfId="2007"/>
    <cellStyle name="쉼표 [0] 10 3 2 3" xfId="2008"/>
    <cellStyle name="쉼표 [0] 10 3 2 4" xfId="2009"/>
    <cellStyle name="쉼표 [0] 10 3 2 4 2" xfId="2010"/>
    <cellStyle name="쉼표 [0] 10 3 2 4 2 2" xfId="2011"/>
    <cellStyle name="쉼표 [0] 10 3 2 4 3" xfId="2012"/>
    <cellStyle name="쉼표 [0] 10 3 2 4 4" xfId="2013"/>
    <cellStyle name="쉼표 [0] 10 3 2 5" xfId="2014"/>
    <cellStyle name="쉼표 [0] 10 3 2 5 2" xfId="2015"/>
    <cellStyle name="쉼표 [0] 10 3 2 5 2 2" xfId="2016"/>
    <cellStyle name="쉼표 [0] 10 3 2 5 3" xfId="2017"/>
    <cellStyle name="쉼표 [0] 10 3 2 5 4" xfId="2018"/>
    <cellStyle name="쉼표 [0] 10 3 2 6" xfId="2019"/>
    <cellStyle name="쉼표 [0] 10 3 2 6 2" xfId="2020"/>
    <cellStyle name="쉼표 [0] 10 3 2 7" xfId="2021"/>
    <cellStyle name="쉼표 [0] 10 3 2 8" xfId="2022"/>
    <cellStyle name="쉼표 [0] 10 3 3" xfId="2023"/>
    <cellStyle name="쉼표 [0] 10 3 4" xfId="2024"/>
    <cellStyle name="쉼표 [0] 10 3 4 2" xfId="2025"/>
    <cellStyle name="쉼표 [0] 10 3 4 2 2" xfId="2026"/>
    <cellStyle name="쉼표 [0] 10 3 4 2 3" xfId="2027"/>
    <cellStyle name="쉼표 [0] 10 3 4 2 3 2" xfId="2028"/>
    <cellStyle name="쉼표 [0] 10 3 4 2 3 2 2" xfId="2029"/>
    <cellStyle name="쉼표 [0] 10 3 4 2 3 3" xfId="2030"/>
    <cellStyle name="쉼표 [0] 10 3 4 2 3 4" xfId="2031"/>
    <cellStyle name="쉼표 [0] 10 3 4 2 4" xfId="2032"/>
    <cellStyle name="쉼표 [0] 10 3 4 2 4 2" xfId="2033"/>
    <cellStyle name="쉼표 [0] 10 3 4 2 4 2 2" xfId="2034"/>
    <cellStyle name="쉼표 [0] 10 3 4 2 4 3" xfId="2035"/>
    <cellStyle name="쉼표 [0] 10 3 4 2 4 4" xfId="2036"/>
    <cellStyle name="쉼표 [0] 10 3 4 2 5" xfId="2037"/>
    <cellStyle name="쉼표 [0] 10 3 4 2 5 2" xfId="2038"/>
    <cellStyle name="쉼표 [0] 10 3 4 2 6" xfId="2039"/>
    <cellStyle name="쉼표 [0] 10 3 4 2 7" xfId="2040"/>
    <cellStyle name="쉼표 [0] 10 3 4 3" xfId="2041"/>
    <cellStyle name="쉼표 [0] 10 3 4 4" xfId="2042"/>
    <cellStyle name="쉼표 [0] 10 3 4 4 2" xfId="2043"/>
    <cellStyle name="쉼표 [0] 10 3 4 4 2 2" xfId="2044"/>
    <cellStyle name="쉼표 [0] 10 3 4 4 3" xfId="2045"/>
    <cellStyle name="쉼표 [0] 10 3 4 4 4" xfId="2046"/>
    <cellStyle name="쉼표 [0] 10 3 4 5" xfId="2047"/>
    <cellStyle name="쉼표 [0] 10 3 4 5 2" xfId="2048"/>
    <cellStyle name="쉼표 [0] 10 3 4 5 2 2" xfId="2049"/>
    <cellStyle name="쉼표 [0] 10 3 4 5 3" xfId="2050"/>
    <cellStyle name="쉼표 [0] 10 3 4 5 4" xfId="2051"/>
    <cellStyle name="쉼표 [0] 10 3 4 6" xfId="2052"/>
    <cellStyle name="쉼표 [0] 10 3 4 6 2" xfId="2053"/>
    <cellStyle name="쉼표 [0] 10 3 4 7" xfId="2054"/>
    <cellStyle name="쉼표 [0] 10 3 4 8" xfId="2055"/>
    <cellStyle name="쉼표 [0] 10 3 5" xfId="2056"/>
    <cellStyle name="쉼표 [0] 10 3 5 2" xfId="2057"/>
    <cellStyle name="쉼표 [0] 10 3 5 3" xfId="2058"/>
    <cellStyle name="쉼표 [0] 10 3 5 3 2" xfId="2059"/>
    <cellStyle name="쉼표 [0] 10 3 5 3 2 2" xfId="2060"/>
    <cellStyle name="쉼표 [0] 10 3 5 3 3" xfId="2061"/>
    <cellStyle name="쉼표 [0] 10 3 5 3 4" xfId="2062"/>
    <cellStyle name="쉼표 [0] 10 3 5 4" xfId="2063"/>
    <cellStyle name="쉼표 [0] 10 3 5 4 2" xfId="2064"/>
    <cellStyle name="쉼표 [0] 10 3 5 4 2 2" xfId="2065"/>
    <cellStyle name="쉼표 [0] 10 3 5 4 3" xfId="2066"/>
    <cellStyle name="쉼표 [0] 10 3 5 4 4" xfId="2067"/>
    <cellStyle name="쉼표 [0] 10 3 5 5" xfId="2068"/>
    <cellStyle name="쉼표 [0] 10 3 5 5 2" xfId="2069"/>
    <cellStyle name="쉼표 [0] 10 3 5 6" xfId="2070"/>
    <cellStyle name="쉼표 [0] 10 3 5 7" xfId="2071"/>
    <cellStyle name="쉼표 [0] 10 3 6" xfId="2072"/>
    <cellStyle name="쉼표 [0] 10 3 7" xfId="2073"/>
    <cellStyle name="쉼표 [0] 10 3 7 2" xfId="2074"/>
    <cellStyle name="쉼표 [0] 10 3 7 2 2" xfId="2075"/>
    <cellStyle name="쉼표 [0] 10 3 7 3" xfId="2076"/>
    <cellStyle name="쉼표 [0] 10 3 7 4" xfId="2077"/>
    <cellStyle name="쉼표 [0] 10 3 8" xfId="2078"/>
    <cellStyle name="쉼표 [0] 10 3 8 2" xfId="2079"/>
    <cellStyle name="쉼표 [0] 10 3 8 2 2" xfId="2080"/>
    <cellStyle name="쉼표 [0] 10 3 8 3" xfId="2081"/>
    <cellStyle name="쉼표 [0] 10 3 8 4" xfId="2082"/>
    <cellStyle name="쉼표 [0] 10 3 9" xfId="2083"/>
    <cellStyle name="쉼표 [0] 10 3 9 2" xfId="2084"/>
    <cellStyle name="쉼표 [0] 10 30" xfId="2085"/>
    <cellStyle name="쉼표 [0] 10 31" xfId="2086"/>
    <cellStyle name="쉼표 [0] 10 32" xfId="2087"/>
    <cellStyle name="쉼표 [0] 10 33" xfId="2088"/>
    <cellStyle name="쉼표 [0] 10 34" xfId="2089"/>
    <cellStyle name="쉼표 [0] 10 35" xfId="2090"/>
    <cellStyle name="쉼표 [0] 10 36" xfId="2091"/>
    <cellStyle name="쉼표 [0] 10 37" xfId="2092"/>
    <cellStyle name="쉼표 [0] 10 38" xfId="2093"/>
    <cellStyle name="쉼표 [0] 10 39" xfId="2094"/>
    <cellStyle name="쉼표 [0] 10 4" xfId="2095"/>
    <cellStyle name="쉼표 [0] 10 4 10" xfId="2096"/>
    <cellStyle name="쉼표 [0] 10 4 2" xfId="2097"/>
    <cellStyle name="쉼표 [0] 10 4 2 2" xfId="2098"/>
    <cellStyle name="쉼표 [0] 10 4 2 2 2" xfId="2099"/>
    <cellStyle name="쉼표 [0] 10 4 2 2 3" xfId="2100"/>
    <cellStyle name="쉼표 [0] 10 4 2 2 3 2" xfId="2101"/>
    <cellStyle name="쉼표 [0] 10 4 2 2 3 2 2" xfId="2102"/>
    <cellStyle name="쉼표 [0] 10 4 2 2 3 3" xfId="2103"/>
    <cellStyle name="쉼표 [0] 10 4 2 2 3 4" xfId="2104"/>
    <cellStyle name="쉼표 [0] 10 4 2 2 4" xfId="2105"/>
    <cellStyle name="쉼표 [0] 10 4 2 2 4 2" xfId="2106"/>
    <cellStyle name="쉼표 [0] 10 4 2 2 4 2 2" xfId="2107"/>
    <cellStyle name="쉼표 [0] 10 4 2 2 4 3" xfId="2108"/>
    <cellStyle name="쉼표 [0] 10 4 2 2 4 4" xfId="2109"/>
    <cellStyle name="쉼표 [0] 10 4 2 2 5" xfId="2110"/>
    <cellStyle name="쉼표 [0] 10 4 2 2 5 2" xfId="2111"/>
    <cellStyle name="쉼표 [0] 10 4 2 2 6" xfId="2112"/>
    <cellStyle name="쉼표 [0] 10 4 2 2 7" xfId="2113"/>
    <cellStyle name="쉼표 [0] 10 4 2 3" xfId="2114"/>
    <cellStyle name="쉼표 [0] 10 4 2 4" xfId="2115"/>
    <cellStyle name="쉼표 [0] 10 4 2 4 2" xfId="2116"/>
    <cellStyle name="쉼표 [0] 10 4 2 4 2 2" xfId="2117"/>
    <cellStyle name="쉼표 [0] 10 4 2 4 3" xfId="2118"/>
    <cellStyle name="쉼표 [0] 10 4 2 4 4" xfId="2119"/>
    <cellStyle name="쉼표 [0] 10 4 2 5" xfId="2120"/>
    <cellStyle name="쉼표 [0] 10 4 2 5 2" xfId="2121"/>
    <cellStyle name="쉼표 [0] 10 4 2 5 2 2" xfId="2122"/>
    <cellStyle name="쉼표 [0] 10 4 2 5 3" xfId="2123"/>
    <cellStyle name="쉼표 [0] 10 4 2 5 4" xfId="2124"/>
    <cellStyle name="쉼표 [0] 10 4 2 6" xfId="2125"/>
    <cellStyle name="쉼표 [0] 10 4 2 6 2" xfId="2126"/>
    <cellStyle name="쉼표 [0] 10 4 2 7" xfId="2127"/>
    <cellStyle name="쉼표 [0] 10 4 2 8" xfId="2128"/>
    <cellStyle name="쉼표 [0] 10 4 3" xfId="2129"/>
    <cellStyle name="쉼표 [0] 10 4 4" xfId="2130"/>
    <cellStyle name="쉼표 [0] 10 4 4 2" xfId="2131"/>
    <cellStyle name="쉼표 [0] 10 4 4 3" xfId="2132"/>
    <cellStyle name="쉼표 [0] 10 4 4 3 2" xfId="2133"/>
    <cellStyle name="쉼표 [0] 10 4 4 3 2 2" xfId="2134"/>
    <cellStyle name="쉼표 [0] 10 4 4 3 3" xfId="2135"/>
    <cellStyle name="쉼표 [0] 10 4 4 3 4" xfId="2136"/>
    <cellStyle name="쉼표 [0] 10 4 4 4" xfId="2137"/>
    <cellStyle name="쉼표 [0] 10 4 4 4 2" xfId="2138"/>
    <cellStyle name="쉼표 [0] 10 4 4 4 2 2" xfId="2139"/>
    <cellStyle name="쉼표 [0] 10 4 4 4 3" xfId="2140"/>
    <cellStyle name="쉼표 [0] 10 4 4 4 4" xfId="2141"/>
    <cellStyle name="쉼표 [0] 10 4 4 5" xfId="2142"/>
    <cellStyle name="쉼표 [0] 10 4 4 5 2" xfId="2143"/>
    <cellStyle name="쉼표 [0] 10 4 4 6" xfId="2144"/>
    <cellStyle name="쉼표 [0] 10 4 4 7" xfId="2145"/>
    <cellStyle name="쉼표 [0] 10 4 5" xfId="2146"/>
    <cellStyle name="쉼표 [0] 10 4 6" xfId="2147"/>
    <cellStyle name="쉼표 [0] 10 4 6 2" xfId="2148"/>
    <cellStyle name="쉼표 [0] 10 4 6 2 2" xfId="2149"/>
    <cellStyle name="쉼표 [0] 10 4 6 3" xfId="2150"/>
    <cellStyle name="쉼표 [0] 10 4 6 4" xfId="2151"/>
    <cellStyle name="쉼표 [0] 10 4 7" xfId="2152"/>
    <cellStyle name="쉼표 [0] 10 4 7 2" xfId="2153"/>
    <cellStyle name="쉼표 [0] 10 4 7 2 2" xfId="2154"/>
    <cellStyle name="쉼표 [0] 10 4 7 3" xfId="2155"/>
    <cellStyle name="쉼표 [0] 10 4 7 4" xfId="2156"/>
    <cellStyle name="쉼표 [0] 10 4 8" xfId="2157"/>
    <cellStyle name="쉼표 [0] 10 4 8 2" xfId="2158"/>
    <cellStyle name="쉼표 [0] 10 4 9" xfId="2159"/>
    <cellStyle name="쉼표 [0] 10 40" xfId="2160"/>
    <cellStyle name="쉼표 [0] 10 41" xfId="2161"/>
    <cellStyle name="쉼표 [0] 10 42" xfId="2162"/>
    <cellStyle name="쉼표 [0] 10 43" xfId="2163"/>
    <cellStyle name="쉼표 [0] 10 44" xfId="2164"/>
    <cellStyle name="쉼표 [0] 10 45" xfId="2165"/>
    <cellStyle name="쉼표 [0] 10 46" xfId="2166"/>
    <cellStyle name="쉼표 [0] 10 47" xfId="2167"/>
    <cellStyle name="쉼표 [0] 10 48" xfId="2168"/>
    <cellStyle name="쉼표 [0] 10 49" xfId="2169"/>
    <cellStyle name="쉼표 [0] 10 5" xfId="9"/>
    <cellStyle name="쉼표 [0] 10 5 2" xfId="2170"/>
    <cellStyle name="쉼표 [0] 10 5 3" xfId="2171"/>
    <cellStyle name="쉼표 [0] 10 5 4" xfId="2172"/>
    <cellStyle name="쉼표 [0] 10 50" xfId="2173"/>
    <cellStyle name="쉼표 [0] 10 51" xfId="2174"/>
    <cellStyle name="쉼표 [0] 10 52" xfId="2175"/>
    <cellStyle name="쉼표 [0] 10 53" xfId="2176"/>
    <cellStyle name="쉼표 [0] 10 54" xfId="2177"/>
    <cellStyle name="쉼표 [0] 10 55" xfId="2178"/>
    <cellStyle name="쉼표 [0] 10 56" xfId="2179"/>
    <cellStyle name="쉼표 [0] 10 57" xfId="2180"/>
    <cellStyle name="쉼표 [0] 10 58" xfId="2181"/>
    <cellStyle name="쉼표 [0] 10 59" xfId="2182"/>
    <cellStyle name="쉼표 [0] 10 6" xfId="2183"/>
    <cellStyle name="쉼표 [0] 10 60" xfId="2184"/>
    <cellStyle name="쉼표 [0] 10 61" xfId="2185"/>
    <cellStyle name="쉼표 [0] 10 62" xfId="2186"/>
    <cellStyle name="쉼표 [0] 10 63" xfId="2187"/>
    <cellStyle name="쉼표 [0] 10 64" xfId="2188"/>
    <cellStyle name="쉼표 [0] 10 65" xfId="2189"/>
    <cellStyle name="쉼표 [0] 10 66" xfId="2190"/>
    <cellStyle name="쉼표 [0] 10 67" xfId="2191"/>
    <cellStyle name="쉼표 [0] 10 68" xfId="2192"/>
    <cellStyle name="쉼표 [0] 10 68 2" xfId="2193"/>
    <cellStyle name="쉼표 [0] 10 68 2 2" xfId="2194"/>
    <cellStyle name="쉼표 [0] 10 68 2 3" xfId="2195"/>
    <cellStyle name="쉼표 [0] 10 68 2 3 2" xfId="2196"/>
    <cellStyle name="쉼표 [0] 10 68 2 3 2 2" xfId="2197"/>
    <cellStyle name="쉼표 [0] 10 68 2 3 3" xfId="2198"/>
    <cellStyle name="쉼표 [0] 10 68 2 3 4" xfId="2199"/>
    <cellStyle name="쉼표 [0] 10 68 2 4" xfId="2200"/>
    <cellStyle name="쉼표 [0] 10 68 2 4 2" xfId="2201"/>
    <cellStyle name="쉼표 [0] 10 68 2 4 2 2" xfId="2202"/>
    <cellStyle name="쉼표 [0] 10 68 2 4 3" xfId="2203"/>
    <cellStyle name="쉼표 [0] 10 68 2 4 4" xfId="2204"/>
    <cellStyle name="쉼표 [0] 10 68 2 5" xfId="2205"/>
    <cellStyle name="쉼표 [0] 10 68 2 5 2" xfId="2206"/>
    <cellStyle name="쉼표 [0] 10 68 2 6" xfId="2207"/>
    <cellStyle name="쉼표 [0] 10 68 2 7" xfId="2208"/>
    <cellStyle name="쉼표 [0] 10 68 3" xfId="2209"/>
    <cellStyle name="쉼표 [0] 10 68 4" xfId="2210"/>
    <cellStyle name="쉼표 [0] 10 68 4 2" xfId="2211"/>
    <cellStyle name="쉼표 [0] 10 68 4 2 2" xfId="2212"/>
    <cellStyle name="쉼표 [0] 10 68 4 3" xfId="2213"/>
    <cellStyle name="쉼표 [0] 10 68 4 4" xfId="2214"/>
    <cellStyle name="쉼표 [0] 10 68 5" xfId="2215"/>
    <cellStyle name="쉼표 [0] 10 68 5 2" xfId="2216"/>
    <cellStyle name="쉼표 [0] 10 68 5 2 2" xfId="2217"/>
    <cellStyle name="쉼표 [0] 10 68 5 3" xfId="2218"/>
    <cellStyle name="쉼표 [0] 10 68 5 4" xfId="2219"/>
    <cellStyle name="쉼표 [0] 10 68 6" xfId="2220"/>
    <cellStyle name="쉼표 [0] 10 68 6 2" xfId="2221"/>
    <cellStyle name="쉼표 [0] 10 68 7" xfId="2222"/>
    <cellStyle name="쉼표 [0] 10 68 8" xfId="2223"/>
    <cellStyle name="쉼표 [0] 10 7" xfId="2224"/>
    <cellStyle name="쉼표 [0] 10 8" xfId="2225"/>
    <cellStyle name="쉼표 [0] 10 9" xfId="2226"/>
    <cellStyle name="쉼표 [0] 11" xfId="2227"/>
    <cellStyle name="쉼표 [0] 11 10" xfId="2228"/>
    <cellStyle name="쉼표 [0] 11 11" xfId="2229"/>
    <cellStyle name="쉼표 [0] 11 12" xfId="2230"/>
    <cellStyle name="쉼표 [0] 11 13" xfId="2231"/>
    <cellStyle name="쉼표 [0] 11 14" xfId="2232"/>
    <cellStyle name="쉼표 [0] 11 15" xfId="2233"/>
    <cellStyle name="쉼표 [0] 11 16" xfId="2234"/>
    <cellStyle name="쉼표 [0] 11 17" xfId="2235"/>
    <cellStyle name="쉼표 [0] 11 18" xfId="2236"/>
    <cellStyle name="쉼표 [0] 11 19" xfId="2237"/>
    <cellStyle name="쉼표 [0] 11 2" xfId="2238"/>
    <cellStyle name="쉼표 [0] 11 20" xfId="2239"/>
    <cellStyle name="쉼표 [0] 11 21" xfId="2240"/>
    <cellStyle name="쉼표 [0] 11 22" xfId="2241"/>
    <cellStyle name="쉼표 [0] 11 23" xfId="2242"/>
    <cellStyle name="쉼표 [0] 11 24" xfId="2243"/>
    <cellStyle name="쉼표 [0] 11 25" xfId="2244"/>
    <cellStyle name="쉼표 [0] 11 26" xfId="2245"/>
    <cellStyle name="쉼표 [0] 11 27" xfId="2246"/>
    <cellStyle name="쉼표 [0] 11 28" xfId="2247"/>
    <cellStyle name="쉼표 [0] 11 29" xfId="2248"/>
    <cellStyle name="쉼표 [0] 11 3" xfId="2249"/>
    <cellStyle name="쉼표 [0] 11 30" xfId="2250"/>
    <cellStyle name="쉼표 [0] 11 31" xfId="2251"/>
    <cellStyle name="쉼표 [0] 11 32" xfId="2252"/>
    <cellStyle name="쉼표 [0] 11 33" xfId="2253"/>
    <cellStyle name="쉼표 [0] 11 34" xfId="2254"/>
    <cellStyle name="쉼표 [0] 11 35" xfId="2255"/>
    <cellStyle name="쉼표 [0] 11 36" xfId="2256"/>
    <cellStyle name="쉼표 [0] 11 37" xfId="2257"/>
    <cellStyle name="쉼표 [0] 11 38" xfId="2258"/>
    <cellStyle name="쉼표 [0] 11 39" xfId="2259"/>
    <cellStyle name="쉼표 [0] 11 4" xfId="2260"/>
    <cellStyle name="쉼표 [0] 11 40" xfId="2261"/>
    <cellStyle name="쉼표 [0] 11 41" xfId="2262"/>
    <cellStyle name="쉼표 [0] 11 42" xfId="2263"/>
    <cellStyle name="쉼표 [0] 11 43" xfId="2264"/>
    <cellStyle name="쉼표 [0] 11 44" xfId="2265"/>
    <cellStyle name="쉼표 [0] 11 45" xfId="2266"/>
    <cellStyle name="쉼표 [0] 11 46" xfId="2267"/>
    <cellStyle name="쉼표 [0] 11 47" xfId="2268"/>
    <cellStyle name="쉼표 [0] 11 48" xfId="2269"/>
    <cellStyle name="쉼표 [0] 11 49" xfId="2270"/>
    <cellStyle name="쉼표 [0] 11 5" xfId="2271"/>
    <cellStyle name="쉼표 [0] 11 50" xfId="2272"/>
    <cellStyle name="쉼표 [0] 11 51" xfId="2273"/>
    <cellStyle name="쉼표 [0] 11 52" xfId="2274"/>
    <cellStyle name="쉼표 [0] 11 53" xfId="2275"/>
    <cellStyle name="쉼표 [0] 11 54" xfId="2276"/>
    <cellStyle name="쉼표 [0] 11 55" xfId="2277"/>
    <cellStyle name="쉼표 [0] 11 56" xfId="2278"/>
    <cellStyle name="쉼표 [0] 11 57" xfId="2279"/>
    <cellStyle name="쉼표 [0] 11 58" xfId="2280"/>
    <cellStyle name="쉼표 [0] 11 59" xfId="2281"/>
    <cellStyle name="쉼표 [0] 11 6" xfId="2282"/>
    <cellStyle name="쉼표 [0] 11 60" xfId="2283"/>
    <cellStyle name="쉼표 [0] 11 61" xfId="2284"/>
    <cellStyle name="쉼표 [0] 11 62" xfId="2285"/>
    <cellStyle name="쉼표 [0] 11 63" xfId="2286"/>
    <cellStyle name="쉼표 [0] 11 64" xfId="2287"/>
    <cellStyle name="쉼표 [0] 11 65" xfId="2288"/>
    <cellStyle name="쉼표 [0] 11 66" xfId="2289"/>
    <cellStyle name="쉼표 [0] 11 67" xfId="2290"/>
    <cellStyle name="쉼표 [0] 11 68" xfId="2291"/>
    <cellStyle name="쉼표 [0] 11 69" xfId="2292"/>
    <cellStyle name="쉼표 [0] 11 7" xfId="2293"/>
    <cellStyle name="쉼표 [0] 11 70" xfId="2294"/>
    <cellStyle name="쉼표 [0] 11 71" xfId="2295"/>
    <cellStyle name="쉼표 [0] 11 8" xfId="2296"/>
    <cellStyle name="쉼표 [0] 11 9" xfId="2297"/>
    <cellStyle name="쉼표 [0] 12" xfId="2298"/>
    <cellStyle name="쉼표 [0] 12 10" xfId="2299"/>
    <cellStyle name="쉼표 [0] 12 11" xfId="2300"/>
    <cellStyle name="쉼표 [0] 12 12" xfId="2301"/>
    <cellStyle name="쉼표 [0] 12 13" xfId="2302"/>
    <cellStyle name="쉼표 [0] 12 14" xfId="2303"/>
    <cellStyle name="쉼표 [0] 12 15" xfId="2304"/>
    <cellStyle name="쉼표 [0] 12 16" xfId="2305"/>
    <cellStyle name="쉼표 [0] 12 17" xfId="2306"/>
    <cellStyle name="쉼표 [0] 12 18" xfId="2307"/>
    <cellStyle name="쉼표 [0] 12 19" xfId="2308"/>
    <cellStyle name="쉼표 [0] 12 2" xfId="2309"/>
    <cellStyle name="쉼표 [0] 12 20" xfId="2310"/>
    <cellStyle name="쉼표 [0] 12 21" xfId="2311"/>
    <cellStyle name="쉼표 [0] 12 22" xfId="2312"/>
    <cellStyle name="쉼표 [0] 12 23" xfId="2313"/>
    <cellStyle name="쉼표 [0] 12 24" xfId="2314"/>
    <cellStyle name="쉼표 [0] 12 25" xfId="2315"/>
    <cellStyle name="쉼표 [0] 12 26" xfId="2316"/>
    <cellStyle name="쉼표 [0] 12 27" xfId="2317"/>
    <cellStyle name="쉼표 [0] 12 28" xfId="2318"/>
    <cellStyle name="쉼표 [0] 12 29" xfId="2319"/>
    <cellStyle name="쉼표 [0] 12 3" xfId="2320"/>
    <cellStyle name="쉼표 [0] 12 30" xfId="2321"/>
    <cellStyle name="쉼표 [0] 12 31" xfId="2322"/>
    <cellStyle name="쉼표 [0] 12 32" xfId="2323"/>
    <cellStyle name="쉼표 [0] 12 33" xfId="2324"/>
    <cellStyle name="쉼표 [0] 12 34" xfId="2325"/>
    <cellStyle name="쉼표 [0] 12 35" xfId="2326"/>
    <cellStyle name="쉼표 [0] 12 36" xfId="2327"/>
    <cellStyle name="쉼표 [0] 12 37" xfId="2328"/>
    <cellStyle name="쉼표 [0] 12 38" xfId="2329"/>
    <cellStyle name="쉼표 [0] 12 39" xfId="2330"/>
    <cellStyle name="쉼표 [0] 12 4" xfId="2331"/>
    <cellStyle name="쉼표 [0] 12 40" xfId="2332"/>
    <cellStyle name="쉼표 [0] 12 41" xfId="2333"/>
    <cellStyle name="쉼표 [0] 12 42" xfId="2334"/>
    <cellStyle name="쉼표 [0] 12 43" xfId="2335"/>
    <cellStyle name="쉼표 [0] 12 44" xfId="2336"/>
    <cellStyle name="쉼표 [0] 12 45" xfId="2337"/>
    <cellStyle name="쉼표 [0] 12 46" xfId="2338"/>
    <cellStyle name="쉼표 [0] 12 47" xfId="2339"/>
    <cellStyle name="쉼표 [0] 12 48" xfId="2340"/>
    <cellStyle name="쉼표 [0] 12 49" xfId="2341"/>
    <cellStyle name="쉼표 [0] 12 5" xfId="2342"/>
    <cellStyle name="쉼표 [0] 12 50" xfId="2343"/>
    <cellStyle name="쉼표 [0] 12 51" xfId="2344"/>
    <cellStyle name="쉼표 [0] 12 52" xfId="2345"/>
    <cellStyle name="쉼표 [0] 12 53" xfId="2346"/>
    <cellStyle name="쉼표 [0] 12 54" xfId="2347"/>
    <cellStyle name="쉼표 [0] 12 55" xfId="2348"/>
    <cellStyle name="쉼표 [0] 12 56" xfId="2349"/>
    <cellStyle name="쉼표 [0] 12 57" xfId="2350"/>
    <cellStyle name="쉼표 [0] 12 58" xfId="2351"/>
    <cellStyle name="쉼표 [0] 12 59" xfId="2352"/>
    <cellStyle name="쉼표 [0] 12 6" xfId="2353"/>
    <cellStyle name="쉼표 [0] 12 60" xfId="2354"/>
    <cellStyle name="쉼표 [0] 12 61" xfId="2355"/>
    <cellStyle name="쉼표 [0] 12 62" xfId="2356"/>
    <cellStyle name="쉼표 [0] 12 63" xfId="2357"/>
    <cellStyle name="쉼표 [0] 12 64" xfId="2358"/>
    <cellStyle name="쉼표 [0] 12 65" xfId="2359"/>
    <cellStyle name="쉼표 [0] 12 66" xfId="2360"/>
    <cellStyle name="쉼표 [0] 12 67" xfId="2361"/>
    <cellStyle name="쉼표 [0] 12 68" xfId="2362"/>
    <cellStyle name="쉼표 [0] 12 69" xfId="2363"/>
    <cellStyle name="쉼표 [0] 12 7" xfId="2364"/>
    <cellStyle name="쉼표 [0] 12 70" xfId="2365"/>
    <cellStyle name="쉼표 [0] 12 71" xfId="2366"/>
    <cellStyle name="쉼표 [0] 12 8" xfId="2367"/>
    <cellStyle name="쉼표 [0] 12 9" xfId="2368"/>
    <cellStyle name="쉼표 [0] 13" xfId="2369"/>
    <cellStyle name="쉼표 [0] 13 10" xfId="2370"/>
    <cellStyle name="쉼표 [0] 13 11" xfId="2371"/>
    <cellStyle name="쉼표 [0] 13 12" xfId="2372"/>
    <cellStyle name="쉼표 [0] 13 13" xfId="2373"/>
    <cellStyle name="쉼표 [0] 13 13 2" xfId="2374"/>
    <cellStyle name="쉼표 [0] 13 13 2 2" xfId="2375"/>
    <cellStyle name="쉼표 [0] 13 13 3" xfId="2376"/>
    <cellStyle name="쉼표 [0] 13 13 4" xfId="2377"/>
    <cellStyle name="쉼표 [0] 13 14" xfId="2378"/>
    <cellStyle name="쉼표 [0] 13 14 2" xfId="2379"/>
    <cellStyle name="쉼표 [0] 13 15" xfId="2380"/>
    <cellStyle name="쉼표 [0] 13 16" xfId="2381"/>
    <cellStyle name="쉼표 [0] 13 2" xfId="2382"/>
    <cellStyle name="쉼표 [0] 13 2 10" xfId="2383"/>
    <cellStyle name="쉼표 [0] 13 2 2" xfId="2384"/>
    <cellStyle name="쉼표 [0] 13 2 2 2" xfId="2385"/>
    <cellStyle name="쉼표 [0] 13 2 2 2 2" xfId="2386"/>
    <cellStyle name="쉼표 [0] 13 2 2 2 3" xfId="2387"/>
    <cellStyle name="쉼표 [0] 13 2 2 2 3 2" xfId="2388"/>
    <cellStyle name="쉼표 [0] 13 2 2 2 3 2 2" xfId="2389"/>
    <cellStyle name="쉼표 [0] 13 2 2 2 3 3" xfId="2390"/>
    <cellStyle name="쉼표 [0] 13 2 2 2 3 4" xfId="2391"/>
    <cellStyle name="쉼표 [0] 13 2 2 2 4" xfId="2392"/>
    <cellStyle name="쉼표 [0] 13 2 2 2 4 2" xfId="2393"/>
    <cellStyle name="쉼표 [0] 13 2 2 2 4 2 2" xfId="2394"/>
    <cellStyle name="쉼표 [0] 13 2 2 2 4 3" xfId="2395"/>
    <cellStyle name="쉼표 [0] 13 2 2 2 4 4" xfId="2396"/>
    <cellStyle name="쉼표 [0] 13 2 2 2 5" xfId="2397"/>
    <cellStyle name="쉼표 [0] 13 2 2 2 5 2" xfId="2398"/>
    <cellStyle name="쉼표 [0] 13 2 2 2 6" xfId="2399"/>
    <cellStyle name="쉼표 [0] 13 2 2 2 7" xfId="2400"/>
    <cellStyle name="쉼표 [0] 13 2 2 3" xfId="2401"/>
    <cellStyle name="쉼표 [0] 13 2 2 4" xfId="2402"/>
    <cellStyle name="쉼표 [0] 13 2 2 4 2" xfId="2403"/>
    <cellStyle name="쉼표 [0] 13 2 2 4 2 2" xfId="2404"/>
    <cellStyle name="쉼표 [0] 13 2 2 4 3" xfId="2405"/>
    <cellStyle name="쉼표 [0] 13 2 2 4 4" xfId="2406"/>
    <cellStyle name="쉼표 [0] 13 2 2 5" xfId="2407"/>
    <cellStyle name="쉼표 [0] 13 2 2 5 2" xfId="2408"/>
    <cellStyle name="쉼표 [0] 13 2 2 5 2 2" xfId="2409"/>
    <cellStyle name="쉼표 [0] 13 2 2 5 3" xfId="2410"/>
    <cellStyle name="쉼표 [0] 13 2 2 5 4" xfId="2411"/>
    <cellStyle name="쉼표 [0] 13 2 2 6" xfId="2412"/>
    <cellStyle name="쉼표 [0] 13 2 2 6 2" xfId="2413"/>
    <cellStyle name="쉼표 [0] 13 2 2 7" xfId="2414"/>
    <cellStyle name="쉼표 [0] 13 2 2 8" xfId="2415"/>
    <cellStyle name="쉼표 [0] 13 2 3" xfId="2416"/>
    <cellStyle name="쉼표 [0] 13 2 4" xfId="2417"/>
    <cellStyle name="쉼표 [0] 13 2 4 2" xfId="2418"/>
    <cellStyle name="쉼표 [0] 13 2 4 2 2" xfId="2419"/>
    <cellStyle name="쉼표 [0] 13 2 4 2 3" xfId="2420"/>
    <cellStyle name="쉼표 [0] 13 2 4 2 3 2" xfId="2421"/>
    <cellStyle name="쉼표 [0] 13 2 4 2 3 2 2" xfId="2422"/>
    <cellStyle name="쉼표 [0] 13 2 4 2 3 3" xfId="2423"/>
    <cellStyle name="쉼표 [0] 13 2 4 2 3 4" xfId="2424"/>
    <cellStyle name="쉼표 [0] 13 2 4 2 4" xfId="2425"/>
    <cellStyle name="쉼표 [0] 13 2 4 2 4 2" xfId="2426"/>
    <cellStyle name="쉼표 [0] 13 2 4 2 4 2 2" xfId="2427"/>
    <cellStyle name="쉼표 [0] 13 2 4 2 4 3" xfId="2428"/>
    <cellStyle name="쉼표 [0] 13 2 4 2 4 4" xfId="2429"/>
    <cellStyle name="쉼표 [0] 13 2 4 2 5" xfId="2430"/>
    <cellStyle name="쉼표 [0] 13 2 4 2 5 2" xfId="2431"/>
    <cellStyle name="쉼표 [0] 13 2 4 2 6" xfId="2432"/>
    <cellStyle name="쉼표 [0] 13 2 4 2 7" xfId="2433"/>
    <cellStyle name="쉼표 [0] 13 2 4 3" xfId="2434"/>
    <cellStyle name="쉼표 [0] 13 2 4 4" xfId="2435"/>
    <cellStyle name="쉼표 [0] 13 2 4 4 2" xfId="2436"/>
    <cellStyle name="쉼표 [0] 13 2 4 4 2 2" xfId="2437"/>
    <cellStyle name="쉼표 [0] 13 2 4 4 3" xfId="2438"/>
    <cellStyle name="쉼표 [0] 13 2 4 4 4" xfId="2439"/>
    <cellStyle name="쉼표 [0] 13 2 4 5" xfId="2440"/>
    <cellStyle name="쉼표 [0] 13 2 4 5 2" xfId="2441"/>
    <cellStyle name="쉼표 [0] 13 2 4 5 2 2" xfId="2442"/>
    <cellStyle name="쉼표 [0] 13 2 4 5 3" xfId="2443"/>
    <cellStyle name="쉼표 [0] 13 2 4 5 4" xfId="2444"/>
    <cellStyle name="쉼표 [0] 13 2 4 6" xfId="2445"/>
    <cellStyle name="쉼표 [0] 13 2 4 6 2" xfId="2446"/>
    <cellStyle name="쉼표 [0] 13 2 4 7" xfId="2447"/>
    <cellStyle name="쉼표 [0] 13 2 4 8" xfId="2448"/>
    <cellStyle name="쉼표 [0] 13 2 5" xfId="2449"/>
    <cellStyle name="쉼표 [0] 13 2 5 2" xfId="2450"/>
    <cellStyle name="쉼표 [0] 13 2 5 3" xfId="2451"/>
    <cellStyle name="쉼표 [0] 13 2 5 3 2" xfId="2452"/>
    <cellStyle name="쉼표 [0] 13 2 5 3 2 2" xfId="2453"/>
    <cellStyle name="쉼표 [0] 13 2 5 3 3" xfId="2454"/>
    <cellStyle name="쉼표 [0] 13 2 5 3 4" xfId="2455"/>
    <cellStyle name="쉼표 [0] 13 2 5 4" xfId="2456"/>
    <cellStyle name="쉼표 [0] 13 2 5 4 2" xfId="2457"/>
    <cellStyle name="쉼표 [0] 13 2 5 4 2 2" xfId="2458"/>
    <cellStyle name="쉼표 [0] 13 2 5 4 3" xfId="2459"/>
    <cellStyle name="쉼표 [0] 13 2 5 4 4" xfId="2460"/>
    <cellStyle name="쉼표 [0] 13 2 5 5" xfId="2461"/>
    <cellStyle name="쉼표 [0] 13 2 5 5 2" xfId="2462"/>
    <cellStyle name="쉼표 [0] 13 2 5 6" xfId="2463"/>
    <cellStyle name="쉼표 [0] 13 2 5 7" xfId="2464"/>
    <cellStyle name="쉼표 [0] 13 2 6" xfId="2465"/>
    <cellStyle name="쉼표 [0] 13 2 6 2" xfId="2466"/>
    <cellStyle name="쉼표 [0] 13 2 6 2 2" xfId="2467"/>
    <cellStyle name="쉼표 [0] 13 2 6 3" xfId="2468"/>
    <cellStyle name="쉼표 [0] 13 2 6 4" xfId="2469"/>
    <cellStyle name="쉼표 [0] 13 2 7" xfId="2470"/>
    <cellStyle name="쉼표 [0] 13 2 7 2" xfId="2471"/>
    <cellStyle name="쉼표 [0] 13 2 7 2 2" xfId="2472"/>
    <cellStyle name="쉼표 [0] 13 2 7 3" xfId="2473"/>
    <cellStyle name="쉼표 [0] 13 2 7 4" xfId="2474"/>
    <cellStyle name="쉼표 [0] 13 2 8" xfId="2475"/>
    <cellStyle name="쉼표 [0] 13 2 8 2" xfId="2476"/>
    <cellStyle name="쉼표 [0] 13 2 9" xfId="2477"/>
    <cellStyle name="쉼표 [0] 13 3" xfId="2478"/>
    <cellStyle name="쉼표 [0] 13 3 2" xfId="2479"/>
    <cellStyle name="쉼표 [0] 13 3 3" xfId="2480"/>
    <cellStyle name="쉼표 [0] 13 4" xfId="2481"/>
    <cellStyle name="쉼표 [0] 13 4 2" xfId="2482"/>
    <cellStyle name="쉼표 [0] 13 4 3" xfId="2483"/>
    <cellStyle name="쉼표 [0] 13 4 3 2" xfId="2484"/>
    <cellStyle name="쉼표 [0] 13 4 3 3" xfId="2485"/>
    <cellStyle name="쉼표 [0] 13 4 3 3 2" xfId="2486"/>
    <cellStyle name="쉼표 [0] 13 4 3 3 2 2" xfId="2487"/>
    <cellStyle name="쉼표 [0] 13 4 3 3 3" xfId="2488"/>
    <cellStyle name="쉼표 [0] 13 4 3 3 4" xfId="2489"/>
    <cellStyle name="쉼표 [0] 13 4 3 4" xfId="2490"/>
    <cellStyle name="쉼표 [0] 13 4 3 4 2" xfId="2491"/>
    <cellStyle name="쉼표 [0] 13 4 3 4 2 2" xfId="2492"/>
    <cellStyle name="쉼표 [0] 13 4 3 4 3" xfId="2493"/>
    <cellStyle name="쉼표 [0] 13 4 3 4 4" xfId="2494"/>
    <cellStyle name="쉼표 [0] 13 4 3 5" xfId="2495"/>
    <cellStyle name="쉼표 [0] 13 4 3 5 2" xfId="2496"/>
    <cellStyle name="쉼표 [0] 13 4 3 6" xfId="2497"/>
    <cellStyle name="쉼표 [0] 13 4 3 7" xfId="2498"/>
    <cellStyle name="쉼표 [0] 13 4 4" xfId="2499"/>
    <cellStyle name="쉼표 [0] 13 4 4 2" xfId="2500"/>
    <cellStyle name="쉼표 [0] 13 4 4 2 2" xfId="2501"/>
    <cellStyle name="쉼표 [0] 13 4 4 3" xfId="2502"/>
    <cellStyle name="쉼표 [0] 13 4 4 4" xfId="2503"/>
    <cellStyle name="쉼표 [0] 13 4 5" xfId="2504"/>
    <cellStyle name="쉼표 [0] 13 4 5 2" xfId="2505"/>
    <cellStyle name="쉼표 [0] 13 4 5 2 2" xfId="2506"/>
    <cellStyle name="쉼표 [0] 13 4 5 3" xfId="2507"/>
    <cellStyle name="쉼표 [0] 13 4 5 4" xfId="2508"/>
    <cellStyle name="쉼표 [0] 13 4 6" xfId="2509"/>
    <cellStyle name="쉼표 [0] 13 4 6 2" xfId="2510"/>
    <cellStyle name="쉼표 [0] 13 4 7" xfId="2511"/>
    <cellStyle name="쉼표 [0] 13 4 8" xfId="2512"/>
    <cellStyle name="쉼표 [0] 13 5" xfId="2513"/>
    <cellStyle name="쉼표 [0] 13 6" xfId="2514"/>
    <cellStyle name="쉼표 [0] 13 7" xfId="2515"/>
    <cellStyle name="쉼표 [0] 13 7 2" xfId="2516"/>
    <cellStyle name="쉼표 [0] 13 7 2 2" xfId="2517"/>
    <cellStyle name="쉼표 [0] 13 7 2 3" xfId="2518"/>
    <cellStyle name="쉼표 [0] 13 7 2 3 2" xfId="2519"/>
    <cellStyle name="쉼표 [0] 13 7 2 3 2 2" xfId="2520"/>
    <cellStyle name="쉼표 [0] 13 7 2 3 3" xfId="2521"/>
    <cellStyle name="쉼표 [0] 13 7 2 3 4" xfId="2522"/>
    <cellStyle name="쉼표 [0] 13 7 2 4" xfId="2523"/>
    <cellStyle name="쉼표 [0] 13 7 2 4 2" xfId="2524"/>
    <cellStyle name="쉼표 [0] 13 7 2 4 2 2" xfId="2525"/>
    <cellStyle name="쉼표 [0] 13 7 2 4 3" xfId="2526"/>
    <cellStyle name="쉼표 [0] 13 7 2 4 4" xfId="2527"/>
    <cellStyle name="쉼표 [0] 13 7 2 5" xfId="2528"/>
    <cellStyle name="쉼표 [0] 13 7 2 5 2" xfId="2529"/>
    <cellStyle name="쉼표 [0] 13 7 2 6" xfId="2530"/>
    <cellStyle name="쉼표 [0] 13 7 2 7" xfId="2531"/>
    <cellStyle name="쉼표 [0] 13 7 3" xfId="2532"/>
    <cellStyle name="쉼표 [0] 13 7 4" xfId="2533"/>
    <cellStyle name="쉼표 [0] 13 7 4 2" xfId="2534"/>
    <cellStyle name="쉼표 [0] 13 7 4 2 2" xfId="2535"/>
    <cellStyle name="쉼표 [0] 13 7 4 3" xfId="2536"/>
    <cellStyle name="쉼표 [0] 13 7 4 4" xfId="2537"/>
    <cellStyle name="쉼표 [0] 13 7 5" xfId="2538"/>
    <cellStyle name="쉼표 [0] 13 7 5 2" xfId="2539"/>
    <cellStyle name="쉼표 [0] 13 7 5 2 2" xfId="2540"/>
    <cellStyle name="쉼표 [0] 13 7 5 3" xfId="2541"/>
    <cellStyle name="쉼표 [0] 13 7 5 4" xfId="2542"/>
    <cellStyle name="쉼표 [0] 13 7 6" xfId="2543"/>
    <cellStyle name="쉼표 [0] 13 7 6 2" xfId="2544"/>
    <cellStyle name="쉼표 [0] 13 7 7" xfId="2545"/>
    <cellStyle name="쉼표 [0] 13 7 8" xfId="2546"/>
    <cellStyle name="쉼표 [0] 13 8" xfId="2547"/>
    <cellStyle name="쉼표 [0] 13 8 2" xfId="2548"/>
    <cellStyle name="쉼표 [0] 13 8 3" xfId="2549"/>
    <cellStyle name="쉼표 [0] 13 8 3 2" xfId="2550"/>
    <cellStyle name="쉼표 [0] 13 8 3 2 2" xfId="2551"/>
    <cellStyle name="쉼표 [0] 13 8 3 3" xfId="2552"/>
    <cellStyle name="쉼표 [0] 13 8 3 4" xfId="2553"/>
    <cellStyle name="쉼표 [0] 13 8 4" xfId="2554"/>
    <cellStyle name="쉼표 [0] 13 8 4 2" xfId="2555"/>
    <cellStyle name="쉼표 [0] 13 8 4 2 2" xfId="2556"/>
    <cellStyle name="쉼표 [0] 13 8 4 3" xfId="2557"/>
    <cellStyle name="쉼표 [0] 13 8 4 4" xfId="2558"/>
    <cellStyle name="쉼표 [0] 13 8 5" xfId="2559"/>
    <cellStyle name="쉼표 [0] 13 8 5 2" xfId="2560"/>
    <cellStyle name="쉼표 [0] 13 8 6" xfId="2561"/>
    <cellStyle name="쉼표 [0] 13 8 7" xfId="2562"/>
    <cellStyle name="쉼표 [0] 13 9" xfId="2563"/>
    <cellStyle name="쉼표 [0] 13 9 2" xfId="2564"/>
    <cellStyle name="쉼표 [0] 13 9 3" xfId="2565"/>
    <cellStyle name="쉼표 [0] 13 9 3 2" xfId="2566"/>
    <cellStyle name="쉼표 [0] 13 9 3 2 2" xfId="2567"/>
    <cellStyle name="쉼표 [0] 13 9 3 3" xfId="2568"/>
    <cellStyle name="쉼표 [0] 13 9 3 4" xfId="2569"/>
    <cellStyle name="쉼표 [0] 14" xfId="2570"/>
    <cellStyle name="쉼표 [0] 14 10" xfId="2571"/>
    <cellStyle name="쉼표 [0] 14 11" xfId="2572"/>
    <cellStyle name="쉼표 [0] 14 12" xfId="2573"/>
    <cellStyle name="쉼표 [0] 14 13" xfId="2574"/>
    <cellStyle name="쉼표 [0] 14 14" xfId="2575"/>
    <cellStyle name="쉼표 [0] 14 15" xfId="2576"/>
    <cellStyle name="쉼표 [0] 14 16" xfId="2577"/>
    <cellStyle name="쉼표 [0] 14 17" xfId="2578"/>
    <cellStyle name="쉼표 [0] 14 18" xfId="2579"/>
    <cellStyle name="쉼표 [0] 14 19" xfId="2580"/>
    <cellStyle name="쉼표 [0] 14 2" xfId="2581"/>
    <cellStyle name="쉼표 [0] 14 20" xfId="2582"/>
    <cellStyle name="쉼표 [0] 14 21" xfId="2583"/>
    <cellStyle name="쉼표 [0] 14 22" xfId="2584"/>
    <cellStyle name="쉼표 [0] 14 23" xfId="2585"/>
    <cellStyle name="쉼표 [0] 14 24" xfId="2586"/>
    <cellStyle name="쉼표 [0] 14 25" xfId="2587"/>
    <cellStyle name="쉼표 [0] 14 26" xfId="2588"/>
    <cellStyle name="쉼표 [0] 14 27" xfId="2589"/>
    <cellStyle name="쉼표 [0] 14 28" xfId="2590"/>
    <cellStyle name="쉼표 [0] 14 29" xfId="2591"/>
    <cellStyle name="쉼표 [0] 14 3" xfId="2592"/>
    <cellStyle name="쉼표 [0] 14 30" xfId="2593"/>
    <cellStyle name="쉼표 [0] 14 31" xfId="2594"/>
    <cellStyle name="쉼표 [0] 14 32" xfId="2595"/>
    <cellStyle name="쉼표 [0] 14 33" xfId="2596"/>
    <cellStyle name="쉼표 [0] 14 34" xfId="2597"/>
    <cellStyle name="쉼표 [0] 14 35" xfId="2598"/>
    <cellStyle name="쉼표 [0] 14 36" xfId="2599"/>
    <cellStyle name="쉼표 [0] 14 37" xfId="2600"/>
    <cellStyle name="쉼표 [0] 14 38" xfId="2601"/>
    <cellStyle name="쉼표 [0] 14 39" xfId="2602"/>
    <cellStyle name="쉼표 [0] 14 4" xfId="2603"/>
    <cellStyle name="쉼표 [0] 14 40" xfId="2604"/>
    <cellStyle name="쉼표 [0] 14 41" xfId="2605"/>
    <cellStyle name="쉼표 [0] 14 42" xfId="2606"/>
    <cellStyle name="쉼표 [0] 14 43" xfId="2607"/>
    <cellStyle name="쉼표 [0] 14 44" xfId="2608"/>
    <cellStyle name="쉼표 [0] 14 45" xfId="2609"/>
    <cellStyle name="쉼표 [0] 14 46" xfId="2610"/>
    <cellStyle name="쉼표 [0] 14 47" xfId="2611"/>
    <cellStyle name="쉼표 [0] 14 48" xfId="2612"/>
    <cellStyle name="쉼표 [0] 14 49" xfId="2613"/>
    <cellStyle name="쉼표 [0] 14 5" xfId="2614"/>
    <cellStyle name="쉼표 [0] 14 50" xfId="2615"/>
    <cellStyle name="쉼표 [0] 14 51" xfId="2616"/>
    <cellStyle name="쉼표 [0] 14 52" xfId="2617"/>
    <cellStyle name="쉼표 [0] 14 53" xfId="2618"/>
    <cellStyle name="쉼표 [0] 14 54" xfId="2619"/>
    <cellStyle name="쉼표 [0] 14 55" xfId="2620"/>
    <cellStyle name="쉼표 [0] 14 56" xfId="2621"/>
    <cellStyle name="쉼표 [0] 14 57" xfId="2622"/>
    <cellStyle name="쉼표 [0] 14 58" xfId="2623"/>
    <cellStyle name="쉼표 [0] 14 59" xfId="2624"/>
    <cellStyle name="쉼표 [0] 14 6" xfId="2625"/>
    <cellStyle name="쉼표 [0] 14 60" xfId="2626"/>
    <cellStyle name="쉼표 [0] 14 61" xfId="2627"/>
    <cellStyle name="쉼표 [0] 14 62" xfId="2628"/>
    <cellStyle name="쉼표 [0] 14 63" xfId="2629"/>
    <cellStyle name="쉼표 [0] 14 64" xfId="2630"/>
    <cellStyle name="쉼표 [0] 14 65" xfId="2631"/>
    <cellStyle name="쉼표 [0] 14 66" xfId="2632"/>
    <cellStyle name="쉼표 [0] 14 67" xfId="2633"/>
    <cellStyle name="쉼표 [0] 14 68" xfId="2634"/>
    <cellStyle name="쉼표 [0] 14 69" xfId="2635"/>
    <cellStyle name="쉼표 [0] 14 7" xfId="2636"/>
    <cellStyle name="쉼표 [0] 14 70" xfId="2637"/>
    <cellStyle name="쉼표 [0] 14 71" xfId="2638"/>
    <cellStyle name="쉼표 [0] 14 8" xfId="2639"/>
    <cellStyle name="쉼표 [0] 14 9" xfId="2640"/>
    <cellStyle name="쉼표 [0] 15" xfId="2641"/>
    <cellStyle name="쉼표 [0] 15 10" xfId="2642"/>
    <cellStyle name="쉼표 [0] 15 11" xfId="2643"/>
    <cellStyle name="쉼표 [0] 15 12" xfId="2644"/>
    <cellStyle name="쉼표 [0] 15 13" xfId="2645"/>
    <cellStyle name="쉼표 [0] 15 14" xfId="2646"/>
    <cellStyle name="쉼표 [0] 15 15" xfId="2647"/>
    <cellStyle name="쉼표 [0] 15 16" xfId="2648"/>
    <cellStyle name="쉼표 [0] 15 17" xfId="2649"/>
    <cellStyle name="쉼표 [0] 15 18" xfId="2650"/>
    <cellStyle name="쉼표 [0] 15 19" xfId="2651"/>
    <cellStyle name="쉼표 [0] 15 2" xfId="2652"/>
    <cellStyle name="쉼표 [0] 15 20" xfId="2653"/>
    <cellStyle name="쉼표 [0] 15 21" xfId="2654"/>
    <cellStyle name="쉼표 [0] 15 22" xfId="2655"/>
    <cellStyle name="쉼표 [0] 15 23" xfId="2656"/>
    <cellStyle name="쉼표 [0] 15 24" xfId="2657"/>
    <cellStyle name="쉼표 [0] 15 25" xfId="2658"/>
    <cellStyle name="쉼표 [0] 15 26" xfId="2659"/>
    <cellStyle name="쉼표 [0] 15 27" xfId="2660"/>
    <cellStyle name="쉼표 [0] 15 28" xfId="2661"/>
    <cellStyle name="쉼표 [0] 15 29" xfId="2662"/>
    <cellStyle name="쉼표 [0] 15 3" xfId="2663"/>
    <cellStyle name="쉼표 [0] 15 30" xfId="2664"/>
    <cellStyle name="쉼표 [0] 15 31" xfId="2665"/>
    <cellStyle name="쉼표 [0] 15 32" xfId="2666"/>
    <cellStyle name="쉼표 [0] 15 33" xfId="2667"/>
    <cellStyle name="쉼표 [0] 15 34" xfId="2668"/>
    <cellStyle name="쉼표 [0] 15 35" xfId="2669"/>
    <cellStyle name="쉼표 [0] 15 36" xfId="2670"/>
    <cellStyle name="쉼표 [0] 15 37" xfId="2671"/>
    <cellStyle name="쉼표 [0] 15 38" xfId="2672"/>
    <cellStyle name="쉼표 [0] 15 39" xfId="2673"/>
    <cellStyle name="쉼표 [0] 15 4" xfId="2674"/>
    <cellStyle name="쉼표 [0] 15 40" xfId="2675"/>
    <cellStyle name="쉼표 [0] 15 41" xfId="2676"/>
    <cellStyle name="쉼표 [0] 15 42" xfId="2677"/>
    <cellStyle name="쉼표 [0] 15 43" xfId="2678"/>
    <cellStyle name="쉼표 [0] 15 44" xfId="2679"/>
    <cellStyle name="쉼표 [0] 15 45" xfId="2680"/>
    <cellStyle name="쉼표 [0] 15 46" xfId="2681"/>
    <cellStyle name="쉼표 [0] 15 47" xfId="2682"/>
    <cellStyle name="쉼표 [0] 15 48" xfId="2683"/>
    <cellStyle name="쉼표 [0] 15 49" xfId="2684"/>
    <cellStyle name="쉼표 [0] 15 5" xfId="2685"/>
    <cellStyle name="쉼표 [0] 15 50" xfId="2686"/>
    <cellStyle name="쉼표 [0] 15 51" xfId="2687"/>
    <cellStyle name="쉼표 [0] 15 52" xfId="2688"/>
    <cellStyle name="쉼표 [0] 15 53" xfId="2689"/>
    <cellStyle name="쉼표 [0] 15 54" xfId="2690"/>
    <cellStyle name="쉼표 [0] 15 55" xfId="2691"/>
    <cellStyle name="쉼표 [0] 15 56" xfId="2692"/>
    <cellStyle name="쉼표 [0] 15 57" xfId="2693"/>
    <cellStyle name="쉼표 [0] 15 58" xfId="2694"/>
    <cellStyle name="쉼표 [0] 15 59" xfId="2695"/>
    <cellStyle name="쉼표 [0] 15 6" xfId="2696"/>
    <cellStyle name="쉼표 [0] 15 60" xfId="2697"/>
    <cellStyle name="쉼표 [0] 15 61" xfId="2698"/>
    <cellStyle name="쉼표 [0] 15 62" xfId="2699"/>
    <cellStyle name="쉼표 [0] 15 63" xfId="2700"/>
    <cellStyle name="쉼표 [0] 15 64" xfId="2701"/>
    <cellStyle name="쉼표 [0] 15 65" xfId="2702"/>
    <cellStyle name="쉼표 [0] 15 66" xfId="2703"/>
    <cellStyle name="쉼표 [0] 15 67" xfId="2704"/>
    <cellStyle name="쉼표 [0] 15 68" xfId="2705"/>
    <cellStyle name="쉼표 [0] 15 69" xfId="2706"/>
    <cellStyle name="쉼표 [0] 15 7" xfId="2707"/>
    <cellStyle name="쉼표 [0] 15 70" xfId="2708"/>
    <cellStyle name="쉼표 [0] 15 71" xfId="2709"/>
    <cellStyle name="쉼표 [0] 15 8" xfId="2710"/>
    <cellStyle name="쉼표 [0] 15 9" xfId="2711"/>
    <cellStyle name="쉼표 [0] 16" xfId="2712"/>
    <cellStyle name="쉼표 [0] 16 10" xfId="2713"/>
    <cellStyle name="쉼표 [0] 16 11" xfId="2714"/>
    <cellStyle name="쉼표 [0] 16 12" xfId="2715"/>
    <cellStyle name="쉼표 [0] 16 13" xfId="2716"/>
    <cellStyle name="쉼표 [0] 16 14" xfId="2717"/>
    <cellStyle name="쉼표 [0] 16 15" xfId="2718"/>
    <cellStyle name="쉼표 [0] 16 16" xfId="2719"/>
    <cellStyle name="쉼표 [0] 16 17" xfId="2720"/>
    <cellStyle name="쉼표 [0] 16 18" xfId="2721"/>
    <cellStyle name="쉼표 [0] 16 19" xfId="2722"/>
    <cellStyle name="쉼표 [0] 16 2" xfId="2723"/>
    <cellStyle name="쉼표 [0] 16 20" xfId="2724"/>
    <cellStyle name="쉼표 [0] 16 21" xfId="2725"/>
    <cellStyle name="쉼표 [0] 16 22" xfId="2726"/>
    <cellStyle name="쉼표 [0] 16 23" xfId="2727"/>
    <cellStyle name="쉼표 [0] 16 24" xfId="2728"/>
    <cellStyle name="쉼표 [0] 16 25" xfId="2729"/>
    <cellStyle name="쉼표 [0] 16 26" xfId="2730"/>
    <cellStyle name="쉼표 [0] 16 27" xfId="2731"/>
    <cellStyle name="쉼표 [0] 16 28" xfId="2732"/>
    <cellStyle name="쉼표 [0] 16 29" xfId="2733"/>
    <cellStyle name="쉼표 [0] 16 3" xfId="2734"/>
    <cellStyle name="쉼표 [0] 16 30" xfId="2735"/>
    <cellStyle name="쉼표 [0] 16 31" xfId="2736"/>
    <cellStyle name="쉼표 [0] 16 32" xfId="2737"/>
    <cellStyle name="쉼표 [0] 16 33" xfId="2738"/>
    <cellStyle name="쉼표 [0] 16 34" xfId="2739"/>
    <cellStyle name="쉼표 [0] 16 35" xfId="2740"/>
    <cellStyle name="쉼표 [0] 16 36" xfId="2741"/>
    <cellStyle name="쉼표 [0] 16 37" xfId="2742"/>
    <cellStyle name="쉼표 [0] 16 38" xfId="2743"/>
    <cellStyle name="쉼표 [0] 16 39" xfId="2744"/>
    <cellStyle name="쉼표 [0] 16 4" xfId="2745"/>
    <cellStyle name="쉼표 [0] 16 40" xfId="2746"/>
    <cellStyle name="쉼표 [0] 16 41" xfId="2747"/>
    <cellStyle name="쉼표 [0] 16 42" xfId="2748"/>
    <cellStyle name="쉼표 [0] 16 43" xfId="2749"/>
    <cellStyle name="쉼표 [0] 16 44" xfId="2750"/>
    <cellStyle name="쉼표 [0] 16 45" xfId="2751"/>
    <cellStyle name="쉼표 [0] 16 46" xfId="2752"/>
    <cellStyle name="쉼표 [0] 16 47" xfId="2753"/>
    <cellStyle name="쉼표 [0] 16 48" xfId="2754"/>
    <cellStyle name="쉼표 [0] 16 49" xfId="2755"/>
    <cellStyle name="쉼표 [0] 16 5" xfId="2756"/>
    <cellStyle name="쉼표 [0] 16 50" xfId="2757"/>
    <cellStyle name="쉼표 [0] 16 51" xfId="2758"/>
    <cellStyle name="쉼표 [0] 16 52" xfId="2759"/>
    <cellStyle name="쉼표 [0] 16 53" xfId="2760"/>
    <cellStyle name="쉼표 [0] 16 54" xfId="2761"/>
    <cellStyle name="쉼표 [0] 16 55" xfId="2762"/>
    <cellStyle name="쉼표 [0] 16 56" xfId="2763"/>
    <cellStyle name="쉼표 [0] 16 57" xfId="2764"/>
    <cellStyle name="쉼표 [0] 16 58" xfId="2765"/>
    <cellStyle name="쉼표 [0] 16 59" xfId="2766"/>
    <cellStyle name="쉼표 [0] 16 6" xfId="2767"/>
    <cellStyle name="쉼표 [0] 16 60" xfId="2768"/>
    <cellStyle name="쉼표 [0] 16 61" xfId="2769"/>
    <cellStyle name="쉼표 [0] 16 62" xfId="2770"/>
    <cellStyle name="쉼표 [0] 16 63" xfId="2771"/>
    <cellStyle name="쉼표 [0] 16 64" xfId="2772"/>
    <cellStyle name="쉼표 [0] 16 65" xfId="2773"/>
    <cellStyle name="쉼표 [0] 16 66" xfId="2774"/>
    <cellStyle name="쉼표 [0] 16 67" xfId="2775"/>
    <cellStyle name="쉼표 [0] 16 68" xfId="2776"/>
    <cellStyle name="쉼표 [0] 16 69" xfId="2777"/>
    <cellStyle name="쉼표 [0] 16 7" xfId="2778"/>
    <cellStyle name="쉼표 [0] 16 70" xfId="2779"/>
    <cellStyle name="쉼표 [0] 16 71" xfId="2780"/>
    <cellStyle name="쉼표 [0] 16 8" xfId="2781"/>
    <cellStyle name="쉼표 [0] 16 9" xfId="2782"/>
    <cellStyle name="쉼표 [0] 17" xfId="2783"/>
    <cellStyle name="쉼표 [0] 17 10" xfId="2784"/>
    <cellStyle name="쉼표 [0] 17 11" xfId="2785"/>
    <cellStyle name="쉼표 [0] 17 12" xfId="2786"/>
    <cellStyle name="쉼표 [0] 17 13" xfId="2787"/>
    <cellStyle name="쉼표 [0] 17 14" xfId="2788"/>
    <cellStyle name="쉼표 [0] 17 15" xfId="2789"/>
    <cellStyle name="쉼표 [0] 17 16" xfId="2790"/>
    <cellStyle name="쉼표 [0] 17 17" xfId="2791"/>
    <cellStyle name="쉼표 [0] 17 18" xfId="2792"/>
    <cellStyle name="쉼표 [0] 17 19" xfId="2793"/>
    <cellStyle name="쉼표 [0] 17 2" xfId="2794"/>
    <cellStyle name="쉼표 [0] 17 20" xfId="2795"/>
    <cellStyle name="쉼표 [0] 17 21" xfId="2796"/>
    <cellStyle name="쉼표 [0] 17 22" xfId="2797"/>
    <cellStyle name="쉼표 [0] 17 23" xfId="2798"/>
    <cellStyle name="쉼표 [0] 17 24" xfId="2799"/>
    <cellStyle name="쉼표 [0] 17 25" xfId="2800"/>
    <cellStyle name="쉼표 [0] 17 26" xfId="2801"/>
    <cellStyle name="쉼표 [0] 17 27" xfId="2802"/>
    <cellStyle name="쉼표 [0] 17 28" xfId="2803"/>
    <cellStyle name="쉼표 [0] 17 29" xfId="2804"/>
    <cellStyle name="쉼표 [0] 17 3" xfId="2805"/>
    <cellStyle name="쉼표 [0] 17 30" xfId="2806"/>
    <cellStyle name="쉼표 [0] 17 31" xfId="2807"/>
    <cellStyle name="쉼표 [0] 17 32" xfId="2808"/>
    <cellStyle name="쉼표 [0] 17 33" xfId="2809"/>
    <cellStyle name="쉼표 [0] 17 34" xfId="2810"/>
    <cellStyle name="쉼표 [0] 17 35" xfId="2811"/>
    <cellStyle name="쉼표 [0] 17 36" xfId="2812"/>
    <cellStyle name="쉼표 [0] 17 37" xfId="2813"/>
    <cellStyle name="쉼표 [0] 17 38" xfId="2814"/>
    <cellStyle name="쉼표 [0] 17 39" xfId="2815"/>
    <cellStyle name="쉼표 [0] 17 4" xfId="2816"/>
    <cellStyle name="쉼표 [0] 17 40" xfId="2817"/>
    <cellStyle name="쉼표 [0] 17 41" xfId="2818"/>
    <cellStyle name="쉼표 [0] 17 42" xfId="2819"/>
    <cellStyle name="쉼표 [0] 17 43" xfId="2820"/>
    <cellStyle name="쉼표 [0] 17 44" xfId="2821"/>
    <cellStyle name="쉼표 [0] 17 45" xfId="2822"/>
    <cellStyle name="쉼표 [0] 17 46" xfId="2823"/>
    <cellStyle name="쉼표 [0] 17 47" xfId="2824"/>
    <cellStyle name="쉼표 [0] 17 48" xfId="2825"/>
    <cellStyle name="쉼표 [0] 17 49" xfId="2826"/>
    <cellStyle name="쉼표 [0] 17 5" xfId="2827"/>
    <cellStyle name="쉼표 [0] 17 50" xfId="2828"/>
    <cellStyle name="쉼표 [0] 17 51" xfId="2829"/>
    <cellStyle name="쉼표 [0] 17 52" xfId="2830"/>
    <cellStyle name="쉼표 [0] 17 53" xfId="2831"/>
    <cellStyle name="쉼표 [0] 17 54" xfId="2832"/>
    <cellStyle name="쉼표 [0] 17 55" xfId="2833"/>
    <cellStyle name="쉼표 [0] 17 56" xfId="2834"/>
    <cellStyle name="쉼표 [0] 17 57" xfId="2835"/>
    <cellStyle name="쉼표 [0] 17 58" xfId="2836"/>
    <cellStyle name="쉼표 [0] 17 59" xfId="2837"/>
    <cellStyle name="쉼표 [0] 17 6" xfId="2838"/>
    <cellStyle name="쉼표 [0] 17 60" xfId="2839"/>
    <cellStyle name="쉼표 [0] 17 61" xfId="2840"/>
    <cellStyle name="쉼표 [0] 17 62" xfId="2841"/>
    <cellStyle name="쉼표 [0] 17 63" xfId="2842"/>
    <cellStyle name="쉼표 [0] 17 64" xfId="2843"/>
    <cellStyle name="쉼표 [0] 17 65" xfId="2844"/>
    <cellStyle name="쉼표 [0] 17 66" xfId="2845"/>
    <cellStyle name="쉼표 [0] 17 67" xfId="2846"/>
    <cellStyle name="쉼표 [0] 17 68" xfId="2847"/>
    <cellStyle name="쉼표 [0] 17 69" xfId="2848"/>
    <cellStyle name="쉼표 [0] 17 7" xfId="2849"/>
    <cellStyle name="쉼표 [0] 17 70" xfId="2850"/>
    <cellStyle name="쉼표 [0] 17 71" xfId="2851"/>
    <cellStyle name="쉼표 [0] 17 8" xfId="2852"/>
    <cellStyle name="쉼표 [0] 17 9" xfId="2853"/>
    <cellStyle name="쉼표 [0] 18" xfId="2854"/>
    <cellStyle name="쉼표 [0] 18 10" xfId="2855"/>
    <cellStyle name="쉼표 [0] 18 11" xfId="2856"/>
    <cellStyle name="쉼표 [0] 18 12" xfId="2857"/>
    <cellStyle name="쉼표 [0] 18 13" xfId="2858"/>
    <cellStyle name="쉼표 [0] 18 14" xfId="2859"/>
    <cellStyle name="쉼표 [0] 18 15" xfId="2860"/>
    <cellStyle name="쉼표 [0] 18 16" xfId="2861"/>
    <cellStyle name="쉼표 [0] 18 17" xfId="2862"/>
    <cellStyle name="쉼표 [0] 18 18" xfId="2863"/>
    <cellStyle name="쉼표 [0] 18 19" xfId="2864"/>
    <cellStyle name="쉼표 [0] 18 2" xfId="2865"/>
    <cellStyle name="쉼표 [0] 18 20" xfId="2866"/>
    <cellStyle name="쉼표 [0] 18 21" xfId="2867"/>
    <cellStyle name="쉼표 [0] 18 22" xfId="2868"/>
    <cellStyle name="쉼표 [0] 18 23" xfId="2869"/>
    <cellStyle name="쉼표 [0] 18 24" xfId="2870"/>
    <cellStyle name="쉼표 [0] 18 25" xfId="2871"/>
    <cellStyle name="쉼표 [0] 18 26" xfId="2872"/>
    <cellStyle name="쉼표 [0] 18 27" xfId="2873"/>
    <cellStyle name="쉼표 [0] 18 28" xfId="2874"/>
    <cellStyle name="쉼표 [0] 18 29" xfId="2875"/>
    <cellStyle name="쉼표 [0] 18 3" xfId="2876"/>
    <cellStyle name="쉼표 [0] 18 30" xfId="2877"/>
    <cellStyle name="쉼표 [0] 18 31" xfId="2878"/>
    <cellStyle name="쉼표 [0] 18 32" xfId="2879"/>
    <cellStyle name="쉼표 [0] 18 33" xfId="2880"/>
    <cellStyle name="쉼표 [0] 18 34" xfId="2881"/>
    <cellStyle name="쉼표 [0] 18 35" xfId="2882"/>
    <cellStyle name="쉼표 [0] 18 36" xfId="2883"/>
    <cellStyle name="쉼표 [0] 18 37" xfId="2884"/>
    <cellStyle name="쉼표 [0] 18 38" xfId="2885"/>
    <cellStyle name="쉼표 [0] 18 39" xfId="2886"/>
    <cellStyle name="쉼표 [0] 18 4" xfId="2887"/>
    <cellStyle name="쉼표 [0] 18 40" xfId="2888"/>
    <cellStyle name="쉼표 [0] 18 41" xfId="2889"/>
    <cellStyle name="쉼표 [0] 18 42" xfId="2890"/>
    <cellStyle name="쉼표 [0] 18 43" xfId="2891"/>
    <cellStyle name="쉼표 [0] 18 44" xfId="2892"/>
    <cellStyle name="쉼표 [0] 18 45" xfId="2893"/>
    <cellStyle name="쉼표 [0] 18 46" xfId="2894"/>
    <cellStyle name="쉼표 [0] 18 47" xfId="2895"/>
    <cellStyle name="쉼표 [0] 18 48" xfId="2896"/>
    <cellStyle name="쉼표 [0] 18 49" xfId="2897"/>
    <cellStyle name="쉼표 [0] 18 5" xfId="2898"/>
    <cellStyle name="쉼표 [0] 18 50" xfId="2899"/>
    <cellStyle name="쉼표 [0] 18 51" xfId="2900"/>
    <cellStyle name="쉼표 [0] 18 52" xfId="2901"/>
    <cellStyle name="쉼표 [0] 18 53" xfId="2902"/>
    <cellStyle name="쉼표 [0] 18 54" xfId="2903"/>
    <cellStyle name="쉼표 [0] 18 55" xfId="2904"/>
    <cellStyle name="쉼표 [0] 18 56" xfId="2905"/>
    <cellStyle name="쉼표 [0] 18 57" xfId="2906"/>
    <cellStyle name="쉼표 [0] 18 58" xfId="2907"/>
    <cellStyle name="쉼표 [0] 18 59" xfId="2908"/>
    <cellStyle name="쉼표 [0] 18 6" xfId="2909"/>
    <cellStyle name="쉼표 [0] 18 60" xfId="2910"/>
    <cellStyle name="쉼표 [0] 18 61" xfId="2911"/>
    <cellStyle name="쉼표 [0] 18 62" xfId="2912"/>
    <cellStyle name="쉼표 [0] 18 63" xfId="2913"/>
    <cellStyle name="쉼표 [0] 18 64" xfId="2914"/>
    <cellStyle name="쉼표 [0] 18 65" xfId="2915"/>
    <cellStyle name="쉼표 [0] 18 66" xfId="2916"/>
    <cellStyle name="쉼표 [0] 18 67" xfId="2917"/>
    <cellStyle name="쉼표 [0] 18 68" xfId="2918"/>
    <cellStyle name="쉼표 [0] 18 69" xfId="2919"/>
    <cellStyle name="쉼표 [0] 18 7" xfId="2920"/>
    <cellStyle name="쉼표 [0] 18 70" xfId="2921"/>
    <cellStyle name="쉼표 [0] 18 71" xfId="2922"/>
    <cellStyle name="쉼표 [0] 18 8" xfId="2923"/>
    <cellStyle name="쉼표 [0] 18 9" xfId="2924"/>
    <cellStyle name="쉼표 [0] 19" xfId="2925"/>
    <cellStyle name="쉼표 [0] 19 10" xfId="2926"/>
    <cellStyle name="쉼표 [0] 19 11" xfId="2927"/>
    <cellStyle name="쉼표 [0] 19 2" xfId="2928"/>
    <cellStyle name="쉼표 [0] 19 2 10" xfId="2929"/>
    <cellStyle name="쉼표 [0] 19 2 2" xfId="2930"/>
    <cellStyle name="쉼표 [0] 19 2 2 2" xfId="2931"/>
    <cellStyle name="쉼표 [0] 19 2 2 2 2" xfId="2932"/>
    <cellStyle name="쉼표 [0] 19 2 2 2 3" xfId="2933"/>
    <cellStyle name="쉼표 [0] 19 2 2 2 3 2" xfId="2934"/>
    <cellStyle name="쉼표 [0] 19 2 2 2 3 2 2" xfId="2935"/>
    <cellStyle name="쉼표 [0] 19 2 2 2 3 3" xfId="2936"/>
    <cellStyle name="쉼표 [0] 19 2 2 2 3 4" xfId="2937"/>
    <cellStyle name="쉼표 [0] 19 2 2 2 4" xfId="2938"/>
    <cellStyle name="쉼표 [0] 19 2 2 2 4 2" xfId="2939"/>
    <cellStyle name="쉼표 [0] 19 2 2 2 4 2 2" xfId="2940"/>
    <cellStyle name="쉼표 [0] 19 2 2 2 4 3" xfId="2941"/>
    <cellStyle name="쉼표 [0] 19 2 2 2 4 4" xfId="2942"/>
    <cellStyle name="쉼표 [0] 19 2 2 2 5" xfId="2943"/>
    <cellStyle name="쉼표 [0] 19 2 2 2 5 2" xfId="2944"/>
    <cellStyle name="쉼표 [0] 19 2 2 2 6" xfId="2945"/>
    <cellStyle name="쉼표 [0] 19 2 2 2 7" xfId="2946"/>
    <cellStyle name="쉼표 [0] 19 2 2 3" xfId="2947"/>
    <cellStyle name="쉼표 [0] 19 2 2 4" xfId="2948"/>
    <cellStyle name="쉼표 [0] 19 2 2 4 2" xfId="2949"/>
    <cellStyle name="쉼표 [0] 19 2 2 4 2 2" xfId="2950"/>
    <cellStyle name="쉼표 [0] 19 2 2 4 3" xfId="2951"/>
    <cellStyle name="쉼표 [0] 19 2 2 4 4" xfId="2952"/>
    <cellStyle name="쉼표 [0] 19 2 2 5" xfId="2953"/>
    <cellStyle name="쉼표 [0] 19 2 2 5 2" xfId="2954"/>
    <cellStyle name="쉼표 [0] 19 2 2 5 2 2" xfId="2955"/>
    <cellStyle name="쉼표 [0] 19 2 2 5 3" xfId="2956"/>
    <cellStyle name="쉼표 [0] 19 2 2 5 4" xfId="2957"/>
    <cellStyle name="쉼표 [0] 19 2 2 6" xfId="2958"/>
    <cellStyle name="쉼표 [0] 19 2 2 6 2" xfId="2959"/>
    <cellStyle name="쉼표 [0] 19 2 2 7" xfId="2960"/>
    <cellStyle name="쉼표 [0] 19 2 2 8" xfId="2961"/>
    <cellStyle name="쉼표 [0] 19 2 3" xfId="2962"/>
    <cellStyle name="쉼표 [0] 19 2 3 2" xfId="2963"/>
    <cellStyle name="쉼표 [0] 19 2 3 2 2" xfId="2964"/>
    <cellStyle name="쉼표 [0] 19 2 3 2 3" xfId="2965"/>
    <cellStyle name="쉼표 [0] 19 2 3 2 3 2" xfId="2966"/>
    <cellStyle name="쉼표 [0] 19 2 3 2 3 2 2" xfId="2967"/>
    <cellStyle name="쉼표 [0] 19 2 3 2 3 3" xfId="2968"/>
    <cellStyle name="쉼표 [0] 19 2 3 2 3 4" xfId="2969"/>
    <cellStyle name="쉼표 [0] 19 2 3 2 4" xfId="2970"/>
    <cellStyle name="쉼표 [0] 19 2 3 2 4 2" xfId="2971"/>
    <cellStyle name="쉼표 [0] 19 2 3 2 4 2 2" xfId="2972"/>
    <cellStyle name="쉼표 [0] 19 2 3 2 4 3" xfId="2973"/>
    <cellStyle name="쉼표 [0] 19 2 3 2 4 4" xfId="2974"/>
    <cellStyle name="쉼표 [0] 19 2 3 2 5" xfId="2975"/>
    <cellStyle name="쉼표 [0] 19 2 3 2 5 2" xfId="2976"/>
    <cellStyle name="쉼표 [0] 19 2 3 2 6" xfId="2977"/>
    <cellStyle name="쉼표 [0] 19 2 3 2 7" xfId="2978"/>
    <cellStyle name="쉼표 [0] 19 2 3 3" xfId="2979"/>
    <cellStyle name="쉼표 [0] 19 2 3 4" xfId="2980"/>
    <cellStyle name="쉼표 [0] 19 2 3 4 2" xfId="2981"/>
    <cellStyle name="쉼표 [0] 19 2 3 4 2 2" xfId="2982"/>
    <cellStyle name="쉼표 [0] 19 2 3 4 3" xfId="2983"/>
    <cellStyle name="쉼표 [0] 19 2 3 4 4" xfId="2984"/>
    <cellStyle name="쉼표 [0] 19 2 3 5" xfId="2985"/>
    <cellStyle name="쉼표 [0] 19 2 3 5 2" xfId="2986"/>
    <cellStyle name="쉼표 [0] 19 2 3 5 2 2" xfId="2987"/>
    <cellStyle name="쉼표 [0] 19 2 3 5 3" xfId="2988"/>
    <cellStyle name="쉼표 [0] 19 2 3 5 4" xfId="2989"/>
    <cellStyle name="쉼표 [0] 19 2 3 6" xfId="2990"/>
    <cellStyle name="쉼표 [0] 19 2 3 6 2" xfId="2991"/>
    <cellStyle name="쉼표 [0] 19 2 3 7" xfId="2992"/>
    <cellStyle name="쉼표 [0] 19 2 3 8" xfId="2993"/>
    <cellStyle name="쉼표 [0] 19 2 4" xfId="2994"/>
    <cellStyle name="쉼표 [0] 19 2 4 2" xfId="2995"/>
    <cellStyle name="쉼표 [0] 19 2 4 3" xfId="2996"/>
    <cellStyle name="쉼표 [0] 19 2 4 3 2" xfId="2997"/>
    <cellStyle name="쉼표 [0] 19 2 4 3 2 2" xfId="2998"/>
    <cellStyle name="쉼표 [0] 19 2 4 3 3" xfId="2999"/>
    <cellStyle name="쉼표 [0] 19 2 4 3 4" xfId="3000"/>
    <cellStyle name="쉼표 [0] 19 2 4 4" xfId="3001"/>
    <cellStyle name="쉼표 [0] 19 2 4 4 2" xfId="3002"/>
    <cellStyle name="쉼표 [0] 19 2 4 4 2 2" xfId="3003"/>
    <cellStyle name="쉼표 [0] 19 2 4 4 3" xfId="3004"/>
    <cellStyle name="쉼표 [0] 19 2 4 4 4" xfId="3005"/>
    <cellStyle name="쉼표 [0] 19 2 4 5" xfId="3006"/>
    <cellStyle name="쉼표 [0] 19 2 4 5 2" xfId="3007"/>
    <cellStyle name="쉼표 [0] 19 2 4 6" xfId="3008"/>
    <cellStyle name="쉼표 [0] 19 2 4 7" xfId="3009"/>
    <cellStyle name="쉼표 [0] 19 2 5" xfId="3010"/>
    <cellStyle name="쉼표 [0] 19 2 6" xfId="3011"/>
    <cellStyle name="쉼표 [0] 19 2 6 2" xfId="3012"/>
    <cellStyle name="쉼표 [0] 19 2 6 2 2" xfId="3013"/>
    <cellStyle name="쉼표 [0] 19 2 6 3" xfId="3014"/>
    <cellStyle name="쉼표 [0] 19 2 6 4" xfId="3015"/>
    <cellStyle name="쉼표 [0] 19 2 7" xfId="3016"/>
    <cellStyle name="쉼표 [0] 19 2 7 2" xfId="3017"/>
    <cellStyle name="쉼표 [0] 19 2 7 2 2" xfId="3018"/>
    <cellStyle name="쉼표 [0] 19 2 7 3" xfId="3019"/>
    <cellStyle name="쉼표 [0] 19 2 7 4" xfId="3020"/>
    <cellStyle name="쉼표 [0] 19 2 8" xfId="3021"/>
    <cellStyle name="쉼표 [0] 19 2 8 2" xfId="3022"/>
    <cellStyle name="쉼표 [0] 19 2 9" xfId="3023"/>
    <cellStyle name="쉼표 [0] 19 3" xfId="3024"/>
    <cellStyle name="쉼표 [0] 19 3 2" xfId="3025"/>
    <cellStyle name="쉼표 [0] 19 3 2 2" xfId="3026"/>
    <cellStyle name="쉼표 [0] 19 3 2 3" xfId="3027"/>
    <cellStyle name="쉼표 [0] 19 3 2 3 2" xfId="3028"/>
    <cellStyle name="쉼표 [0] 19 3 2 3 2 2" xfId="3029"/>
    <cellStyle name="쉼표 [0] 19 3 2 3 3" xfId="3030"/>
    <cellStyle name="쉼표 [0] 19 3 2 3 4" xfId="3031"/>
    <cellStyle name="쉼표 [0] 19 3 2 4" xfId="3032"/>
    <cellStyle name="쉼표 [0] 19 3 2 4 2" xfId="3033"/>
    <cellStyle name="쉼표 [0] 19 3 2 4 2 2" xfId="3034"/>
    <cellStyle name="쉼표 [0] 19 3 2 4 3" xfId="3035"/>
    <cellStyle name="쉼표 [0] 19 3 2 4 4" xfId="3036"/>
    <cellStyle name="쉼표 [0] 19 3 2 5" xfId="3037"/>
    <cellStyle name="쉼표 [0] 19 3 2 5 2" xfId="3038"/>
    <cellStyle name="쉼표 [0] 19 3 2 6" xfId="3039"/>
    <cellStyle name="쉼표 [0] 19 3 2 7" xfId="3040"/>
    <cellStyle name="쉼표 [0] 19 3 3" xfId="3041"/>
    <cellStyle name="쉼표 [0] 19 3 4" xfId="3042"/>
    <cellStyle name="쉼표 [0] 19 3 4 2" xfId="3043"/>
    <cellStyle name="쉼표 [0] 19 3 4 2 2" xfId="3044"/>
    <cellStyle name="쉼표 [0] 19 3 4 3" xfId="3045"/>
    <cellStyle name="쉼표 [0] 19 3 4 4" xfId="3046"/>
    <cellStyle name="쉼표 [0] 19 3 5" xfId="3047"/>
    <cellStyle name="쉼표 [0] 19 3 5 2" xfId="3048"/>
    <cellStyle name="쉼표 [0] 19 3 5 2 2" xfId="3049"/>
    <cellStyle name="쉼표 [0] 19 3 5 3" xfId="3050"/>
    <cellStyle name="쉼표 [0] 19 3 5 4" xfId="3051"/>
    <cellStyle name="쉼표 [0] 19 3 6" xfId="3052"/>
    <cellStyle name="쉼표 [0] 19 3 6 2" xfId="3053"/>
    <cellStyle name="쉼표 [0] 19 3 7" xfId="3054"/>
    <cellStyle name="쉼표 [0] 19 3 8" xfId="3055"/>
    <cellStyle name="쉼표 [0] 19 4" xfId="3056"/>
    <cellStyle name="쉼표 [0] 19 4 2" xfId="3057"/>
    <cellStyle name="쉼표 [0] 19 4 2 2" xfId="3058"/>
    <cellStyle name="쉼표 [0] 19 4 2 3" xfId="3059"/>
    <cellStyle name="쉼표 [0] 19 4 2 3 2" xfId="3060"/>
    <cellStyle name="쉼표 [0] 19 4 2 3 2 2" xfId="3061"/>
    <cellStyle name="쉼표 [0] 19 4 2 3 3" xfId="3062"/>
    <cellStyle name="쉼표 [0] 19 4 2 3 4" xfId="3063"/>
    <cellStyle name="쉼표 [0] 19 4 2 4" xfId="3064"/>
    <cellStyle name="쉼표 [0] 19 4 2 4 2" xfId="3065"/>
    <cellStyle name="쉼표 [0] 19 4 2 4 2 2" xfId="3066"/>
    <cellStyle name="쉼표 [0] 19 4 2 4 3" xfId="3067"/>
    <cellStyle name="쉼표 [0] 19 4 2 4 4" xfId="3068"/>
    <cellStyle name="쉼표 [0] 19 4 2 5" xfId="3069"/>
    <cellStyle name="쉼표 [0] 19 4 2 5 2" xfId="3070"/>
    <cellStyle name="쉼표 [0] 19 4 2 6" xfId="3071"/>
    <cellStyle name="쉼표 [0] 19 4 2 7" xfId="3072"/>
    <cellStyle name="쉼표 [0] 19 4 3" xfId="3073"/>
    <cellStyle name="쉼표 [0] 19 4 4" xfId="3074"/>
    <cellStyle name="쉼표 [0] 19 4 4 2" xfId="3075"/>
    <cellStyle name="쉼표 [0] 19 4 4 2 2" xfId="3076"/>
    <cellStyle name="쉼표 [0] 19 4 4 3" xfId="3077"/>
    <cellStyle name="쉼표 [0] 19 4 4 4" xfId="3078"/>
    <cellStyle name="쉼표 [0] 19 4 5" xfId="3079"/>
    <cellStyle name="쉼표 [0] 19 4 5 2" xfId="3080"/>
    <cellStyle name="쉼표 [0] 19 4 5 2 2" xfId="3081"/>
    <cellStyle name="쉼표 [0] 19 4 5 3" xfId="3082"/>
    <cellStyle name="쉼표 [0] 19 4 5 4" xfId="3083"/>
    <cellStyle name="쉼표 [0] 19 4 6" xfId="3084"/>
    <cellStyle name="쉼표 [0] 19 4 6 2" xfId="3085"/>
    <cellStyle name="쉼표 [0] 19 4 7" xfId="3086"/>
    <cellStyle name="쉼표 [0] 19 4 8" xfId="3087"/>
    <cellStyle name="쉼표 [0] 19 5" xfId="3088"/>
    <cellStyle name="쉼표 [0] 19 5 2" xfId="3089"/>
    <cellStyle name="쉼표 [0] 19 5 3" xfId="3090"/>
    <cellStyle name="쉼표 [0] 19 6" xfId="3091"/>
    <cellStyle name="쉼표 [0] 19 6 2" xfId="3092"/>
    <cellStyle name="쉼표 [0] 19 6 3" xfId="3093"/>
    <cellStyle name="쉼표 [0] 19 6 3 2" xfId="3094"/>
    <cellStyle name="쉼표 [0] 19 6 3 2 2" xfId="3095"/>
    <cellStyle name="쉼표 [0] 19 6 3 3" xfId="3096"/>
    <cellStyle name="쉼표 [0] 19 6 3 4" xfId="3097"/>
    <cellStyle name="쉼표 [0] 19 6 4" xfId="3098"/>
    <cellStyle name="쉼표 [0] 19 6 4 2" xfId="3099"/>
    <cellStyle name="쉼표 [0] 19 6 4 2 2" xfId="3100"/>
    <cellStyle name="쉼표 [0] 19 6 4 3" xfId="3101"/>
    <cellStyle name="쉼표 [0] 19 6 4 4" xfId="3102"/>
    <cellStyle name="쉼표 [0] 19 6 5" xfId="3103"/>
    <cellStyle name="쉼표 [0] 19 6 5 2" xfId="3104"/>
    <cellStyle name="쉼표 [0] 19 6 6" xfId="3105"/>
    <cellStyle name="쉼표 [0] 19 6 7" xfId="3106"/>
    <cellStyle name="쉼표 [0] 19 7" xfId="3107"/>
    <cellStyle name="쉼표 [0] 19 7 2" xfId="3108"/>
    <cellStyle name="쉼표 [0] 19 7 3" xfId="3109"/>
    <cellStyle name="쉼표 [0] 19 7 3 2" xfId="3110"/>
    <cellStyle name="쉼표 [0] 19 7 3 2 2" xfId="3111"/>
    <cellStyle name="쉼표 [0] 19 7 3 3" xfId="3112"/>
    <cellStyle name="쉼표 [0] 19 7 3 4" xfId="3113"/>
    <cellStyle name="쉼표 [0] 19 8" xfId="3114"/>
    <cellStyle name="쉼표 [0] 19 8 2" xfId="3115"/>
    <cellStyle name="쉼표 [0] 19 8 2 2" xfId="3116"/>
    <cellStyle name="쉼표 [0] 19 8 3" xfId="3117"/>
    <cellStyle name="쉼표 [0] 19 8 4" xfId="3118"/>
    <cellStyle name="쉼표 [0] 19 9" xfId="3119"/>
    <cellStyle name="쉼표 [0] 19 9 2" xfId="3120"/>
    <cellStyle name="쉼표 [0] 2" xfId="3121"/>
    <cellStyle name="쉼표 [0] 2 10" xfId="3122"/>
    <cellStyle name="쉼표 [0] 2 10 2" xfId="3123"/>
    <cellStyle name="쉼표 [0] 2 10 3" xfId="3124"/>
    <cellStyle name="쉼표 [0] 2 10 4" xfId="3125"/>
    <cellStyle name="쉼표 [0] 2 10 5" xfId="3126"/>
    <cellStyle name="쉼표 [0] 2 10 6" xfId="3127"/>
    <cellStyle name="쉼표 [0] 2 10 7" xfId="3128"/>
    <cellStyle name="쉼표 [0] 2 100" xfId="3129"/>
    <cellStyle name="쉼표 [0] 2 101" xfId="3130"/>
    <cellStyle name="쉼표 [0] 2 102" xfId="3131"/>
    <cellStyle name="쉼표 [0] 2 103" xfId="3132"/>
    <cellStyle name="쉼표 [0] 2 104" xfId="3133"/>
    <cellStyle name="쉼표 [0] 2 105" xfId="3134"/>
    <cellStyle name="쉼표 [0] 2 106" xfId="3135"/>
    <cellStyle name="쉼표 [0] 2 107" xfId="3136"/>
    <cellStyle name="쉼표 [0] 2 108" xfId="3137"/>
    <cellStyle name="쉼표 [0] 2 109" xfId="3138"/>
    <cellStyle name="쉼표 [0] 2 11" xfId="3139"/>
    <cellStyle name="쉼표 [0] 2 11 2" xfId="3140"/>
    <cellStyle name="쉼표 [0] 2 11 3" xfId="3141"/>
    <cellStyle name="쉼표 [0] 2 11 4" xfId="3142"/>
    <cellStyle name="쉼표 [0] 2 11 5" xfId="3143"/>
    <cellStyle name="쉼표 [0] 2 11 6" xfId="3144"/>
    <cellStyle name="쉼표 [0] 2 11 7" xfId="3145"/>
    <cellStyle name="쉼표 [0] 2 110" xfId="3146"/>
    <cellStyle name="쉼표 [0] 2 111" xfId="3147"/>
    <cellStyle name="쉼표 [0] 2 112" xfId="3148"/>
    <cellStyle name="쉼표 [0] 2 113" xfId="3149"/>
    <cellStyle name="쉼표 [0] 2 114" xfId="3150"/>
    <cellStyle name="쉼표 [0] 2 115" xfId="3151"/>
    <cellStyle name="쉼표 [0] 2 116" xfId="3152"/>
    <cellStyle name="쉼표 [0] 2 117" xfId="3153"/>
    <cellStyle name="쉼표 [0] 2 118" xfId="3154"/>
    <cellStyle name="쉼표 [0] 2 119" xfId="3155"/>
    <cellStyle name="쉼표 [0] 2 12" xfId="3156"/>
    <cellStyle name="쉼표 [0] 2 12 2" xfId="3157"/>
    <cellStyle name="쉼표 [0] 2 12 3" xfId="3158"/>
    <cellStyle name="쉼표 [0] 2 12 4" xfId="3159"/>
    <cellStyle name="쉼표 [0] 2 12 5" xfId="3160"/>
    <cellStyle name="쉼표 [0] 2 12 6" xfId="3161"/>
    <cellStyle name="쉼표 [0] 2 12 7" xfId="3162"/>
    <cellStyle name="쉼표 [0] 2 120" xfId="3163"/>
    <cellStyle name="쉼표 [0] 2 13" xfId="3164"/>
    <cellStyle name="쉼표 [0] 2 13 2" xfId="3165"/>
    <cellStyle name="쉼표 [0] 2 13 3" xfId="3166"/>
    <cellStyle name="쉼표 [0] 2 13 4" xfId="3167"/>
    <cellStyle name="쉼표 [0] 2 13 5" xfId="3168"/>
    <cellStyle name="쉼표 [0] 2 13 6" xfId="3169"/>
    <cellStyle name="쉼표 [0] 2 13 7" xfId="3170"/>
    <cellStyle name="쉼표 [0] 2 14" xfId="3171"/>
    <cellStyle name="쉼표 [0] 2 14 2" xfId="3172"/>
    <cellStyle name="쉼표 [0] 2 14 3" xfId="3173"/>
    <cellStyle name="쉼표 [0] 2 14 4" xfId="3174"/>
    <cellStyle name="쉼표 [0] 2 14 5" xfId="3175"/>
    <cellStyle name="쉼표 [0] 2 14 6" xfId="3176"/>
    <cellStyle name="쉼표 [0] 2 14 7" xfId="3177"/>
    <cellStyle name="쉼표 [0] 2 15" xfId="3178"/>
    <cellStyle name="쉼표 [0] 2 15 2" xfId="3179"/>
    <cellStyle name="쉼표 [0] 2 15 3" xfId="3180"/>
    <cellStyle name="쉼표 [0] 2 15 4" xfId="3181"/>
    <cellStyle name="쉼표 [0] 2 15 5" xfId="3182"/>
    <cellStyle name="쉼표 [0] 2 15 6" xfId="3183"/>
    <cellStyle name="쉼표 [0] 2 15 7" xfId="3184"/>
    <cellStyle name="쉼표 [0] 2 16" xfId="3185"/>
    <cellStyle name="쉼표 [0] 2 16 2" xfId="3186"/>
    <cellStyle name="쉼표 [0] 2 16 3" xfId="3187"/>
    <cellStyle name="쉼표 [0] 2 16 4" xfId="3188"/>
    <cellStyle name="쉼표 [0] 2 16 5" xfId="3189"/>
    <cellStyle name="쉼표 [0] 2 16 6" xfId="3190"/>
    <cellStyle name="쉼표 [0] 2 16 7" xfId="3191"/>
    <cellStyle name="쉼표 [0] 2 17" xfId="3192"/>
    <cellStyle name="쉼표 [0] 2 17 2" xfId="3193"/>
    <cellStyle name="쉼표 [0] 2 17 3" xfId="3194"/>
    <cellStyle name="쉼표 [0] 2 17 4" xfId="3195"/>
    <cellStyle name="쉼표 [0] 2 17 5" xfId="3196"/>
    <cellStyle name="쉼표 [0] 2 17 6" xfId="3197"/>
    <cellStyle name="쉼표 [0] 2 17 7" xfId="3198"/>
    <cellStyle name="쉼표 [0] 2 18" xfId="3199"/>
    <cellStyle name="쉼표 [0] 2 18 2" xfId="3200"/>
    <cellStyle name="쉼표 [0] 2 18 3" xfId="3201"/>
    <cellStyle name="쉼표 [0] 2 18 4" xfId="3202"/>
    <cellStyle name="쉼표 [0] 2 18 5" xfId="3203"/>
    <cellStyle name="쉼표 [0] 2 18 6" xfId="3204"/>
    <cellStyle name="쉼표 [0] 2 18 7" xfId="3205"/>
    <cellStyle name="쉼표 [0] 2 19" xfId="3206"/>
    <cellStyle name="쉼표 [0] 2 19 2" xfId="3207"/>
    <cellStyle name="쉼표 [0] 2 19 3" xfId="3208"/>
    <cellStyle name="쉼표 [0] 2 19 4" xfId="3209"/>
    <cellStyle name="쉼표 [0] 2 19 5" xfId="3210"/>
    <cellStyle name="쉼표 [0] 2 19 6" xfId="3211"/>
    <cellStyle name="쉼표 [0] 2 19 7" xfId="3212"/>
    <cellStyle name="쉼표 [0] 2 2" xfId="3213"/>
    <cellStyle name="쉼표 [0] 2 2 2" xfId="3214"/>
    <cellStyle name="쉼표 [0] 2 2 3" xfId="3215"/>
    <cellStyle name="쉼표 [0] 2 2 4" xfId="3216"/>
    <cellStyle name="쉼표 [0] 2 2 5" xfId="3217"/>
    <cellStyle name="쉼표 [0] 2 2 6" xfId="3218"/>
    <cellStyle name="쉼표 [0] 2 2 7" xfId="3219"/>
    <cellStyle name="쉼표 [0] 2 20" xfId="3220"/>
    <cellStyle name="쉼표 [0] 2 20 2" xfId="3221"/>
    <cellStyle name="쉼표 [0] 2 20 3" xfId="3222"/>
    <cellStyle name="쉼표 [0] 2 20 4" xfId="3223"/>
    <cellStyle name="쉼표 [0] 2 20 5" xfId="3224"/>
    <cellStyle name="쉼표 [0] 2 20 6" xfId="3225"/>
    <cellStyle name="쉼표 [0] 2 20 7" xfId="3226"/>
    <cellStyle name="쉼표 [0] 2 21" xfId="3227"/>
    <cellStyle name="쉼표 [0] 2 21 2" xfId="3228"/>
    <cellStyle name="쉼표 [0] 2 21 3" xfId="3229"/>
    <cellStyle name="쉼표 [0] 2 21 4" xfId="3230"/>
    <cellStyle name="쉼표 [0] 2 21 5" xfId="3231"/>
    <cellStyle name="쉼표 [0] 2 21 6" xfId="3232"/>
    <cellStyle name="쉼표 [0] 2 21 7" xfId="3233"/>
    <cellStyle name="쉼표 [0] 2 22" xfId="3234"/>
    <cellStyle name="쉼표 [0] 2 22 2" xfId="3235"/>
    <cellStyle name="쉼표 [0] 2 22 3" xfId="3236"/>
    <cellStyle name="쉼표 [0] 2 22 4" xfId="3237"/>
    <cellStyle name="쉼표 [0] 2 22 5" xfId="3238"/>
    <cellStyle name="쉼표 [0] 2 22 6" xfId="3239"/>
    <cellStyle name="쉼표 [0] 2 22 7" xfId="3240"/>
    <cellStyle name="쉼표 [0] 2 23" xfId="3241"/>
    <cellStyle name="쉼표 [0] 2 23 2" xfId="3242"/>
    <cellStyle name="쉼표 [0] 2 23 3" xfId="3243"/>
    <cellStyle name="쉼표 [0] 2 23 4" xfId="3244"/>
    <cellStyle name="쉼표 [0] 2 23 5" xfId="3245"/>
    <cellStyle name="쉼표 [0] 2 23 6" xfId="3246"/>
    <cellStyle name="쉼표 [0] 2 23 7" xfId="3247"/>
    <cellStyle name="쉼표 [0] 2 24" xfId="3248"/>
    <cellStyle name="쉼표 [0] 2 24 2" xfId="3249"/>
    <cellStyle name="쉼표 [0] 2 24 3" xfId="3250"/>
    <cellStyle name="쉼표 [0] 2 24 4" xfId="3251"/>
    <cellStyle name="쉼표 [0] 2 24 5" xfId="3252"/>
    <cellStyle name="쉼표 [0] 2 24 6" xfId="3253"/>
    <cellStyle name="쉼표 [0] 2 24 7" xfId="3254"/>
    <cellStyle name="쉼표 [0] 2 25" xfId="3255"/>
    <cellStyle name="쉼표 [0] 2 25 2" xfId="3256"/>
    <cellStyle name="쉼표 [0] 2 25 3" xfId="3257"/>
    <cellStyle name="쉼표 [0] 2 25 4" xfId="3258"/>
    <cellStyle name="쉼표 [0] 2 25 5" xfId="3259"/>
    <cellStyle name="쉼표 [0] 2 25 6" xfId="3260"/>
    <cellStyle name="쉼표 [0] 2 25 7" xfId="3261"/>
    <cellStyle name="쉼표 [0] 2 26" xfId="3262"/>
    <cellStyle name="쉼표 [0] 2 26 2" xfId="3263"/>
    <cellStyle name="쉼표 [0] 2 26 3" xfId="3264"/>
    <cellStyle name="쉼표 [0] 2 26 4" xfId="3265"/>
    <cellStyle name="쉼표 [0] 2 26 5" xfId="3266"/>
    <cellStyle name="쉼표 [0] 2 26 6" xfId="3267"/>
    <cellStyle name="쉼표 [0] 2 26 7" xfId="3268"/>
    <cellStyle name="쉼표 [0] 2 27" xfId="3269"/>
    <cellStyle name="쉼표 [0] 2 27 2" xfId="3270"/>
    <cellStyle name="쉼표 [0] 2 27 3" xfId="3271"/>
    <cellStyle name="쉼표 [0] 2 27 4" xfId="3272"/>
    <cellStyle name="쉼표 [0] 2 27 5" xfId="3273"/>
    <cellStyle name="쉼표 [0] 2 27 6" xfId="3274"/>
    <cellStyle name="쉼표 [0] 2 27 7" xfId="3275"/>
    <cellStyle name="쉼표 [0] 2 28" xfId="3276"/>
    <cellStyle name="쉼표 [0] 2 28 2" xfId="3277"/>
    <cellStyle name="쉼표 [0] 2 28 3" xfId="3278"/>
    <cellStyle name="쉼표 [0] 2 28 4" xfId="3279"/>
    <cellStyle name="쉼표 [0] 2 28 5" xfId="3280"/>
    <cellStyle name="쉼표 [0] 2 28 6" xfId="3281"/>
    <cellStyle name="쉼표 [0] 2 28 7" xfId="3282"/>
    <cellStyle name="쉼표 [0] 2 29" xfId="3283"/>
    <cellStyle name="쉼표 [0] 2 29 2" xfId="3284"/>
    <cellStyle name="쉼표 [0] 2 29 3" xfId="3285"/>
    <cellStyle name="쉼표 [0] 2 29 4" xfId="3286"/>
    <cellStyle name="쉼표 [0] 2 29 5" xfId="3287"/>
    <cellStyle name="쉼표 [0] 2 29 6" xfId="3288"/>
    <cellStyle name="쉼표 [0] 2 29 7" xfId="3289"/>
    <cellStyle name="쉼표 [0] 2 3" xfId="3290"/>
    <cellStyle name="쉼표 [0] 2 3 2" xfId="3291"/>
    <cellStyle name="쉼표 [0] 2 3 3" xfId="3292"/>
    <cellStyle name="쉼표 [0] 2 3 4" xfId="3293"/>
    <cellStyle name="쉼표 [0] 2 3 5" xfId="3294"/>
    <cellStyle name="쉼표 [0] 2 3 6" xfId="3295"/>
    <cellStyle name="쉼표 [0] 2 3 7" xfId="3296"/>
    <cellStyle name="쉼표 [0] 2 30" xfId="3297"/>
    <cellStyle name="쉼표 [0] 2 30 2" xfId="3298"/>
    <cellStyle name="쉼표 [0] 2 30 3" xfId="3299"/>
    <cellStyle name="쉼표 [0] 2 30 4" xfId="3300"/>
    <cellStyle name="쉼표 [0] 2 30 5" xfId="3301"/>
    <cellStyle name="쉼표 [0] 2 30 6" xfId="3302"/>
    <cellStyle name="쉼표 [0] 2 30 7" xfId="3303"/>
    <cellStyle name="쉼표 [0] 2 31" xfId="3304"/>
    <cellStyle name="쉼표 [0] 2 31 2" xfId="3305"/>
    <cellStyle name="쉼표 [0] 2 31 3" xfId="3306"/>
    <cellStyle name="쉼표 [0] 2 31 4" xfId="3307"/>
    <cellStyle name="쉼표 [0] 2 31 5" xfId="3308"/>
    <cellStyle name="쉼표 [0] 2 31 6" xfId="3309"/>
    <cellStyle name="쉼표 [0] 2 31 7" xfId="3310"/>
    <cellStyle name="쉼표 [0] 2 32" xfId="3311"/>
    <cellStyle name="쉼표 [0] 2 32 2" xfId="3312"/>
    <cellStyle name="쉼표 [0] 2 32 3" xfId="3313"/>
    <cellStyle name="쉼표 [0] 2 32 4" xfId="3314"/>
    <cellStyle name="쉼표 [0] 2 32 5" xfId="3315"/>
    <cellStyle name="쉼표 [0] 2 32 6" xfId="3316"/>
    <cellStyle name="쉼표 [0] 2 32 7" xfId="3317"/>
    <cellStyle name="쉼표 [0] 2 33" xfId="3318"/>
    <cellStyle name="쉼표 [0] 2 33 2" xfId="3319"/>
    <cellStyle name="쉼표 [0] 2 33 3" xfId="3320"/>
    <cellStyle name="쉼표 [0] 2 33 4" xfId="3321"/>
    <cellStyle name="쉼표 [0] 2 33 5" xfId="3322"/>
    <cellStyle name="쉼표 [0] 2 33 6" xfId="3323"/>
    <cellStyle name="쉼표 [0] 2 33 7" xfId="3324"/>
    <cellStyle name="쉼표 [0] 2 34" xfId="3325"/>
    <cellStyle name="쉼표 [0] 2 34 2" xfId="3326"/>
    <cellStyle name="쉼표 [0] 2 34 3" xfId="3327"/>
    <cellStyle name="쉼표 [0] 2 34 4" xfId="3328"/>
    <cellStyle name="쉼표 [0] 2 34 5" xfId="3329"/>
    <cellStyle name="쉼표 [0] 2 34 6" xfId="3330"/>
    <cellStyle name="쉼표 [0] 2 34 7" xfId="3331"/>
    <cellStyle name="쉼표 [0] 2 35" xfId="3332"/>
    <cellStyle name="쉼표 [0] 2 35 2" xfId="3333"/>
    <cellStyle name="쉼표 [0] 2 35 3" xfId="3334"/>
    <cellStyle name="쉼표 [0] 2 35 4" xfId="3335"/>
    <cellStyle name="쉼표 [0] 2 35 5" xfId="3336"/>
    <cellStyle name="쉼표 [0] 2 35 6" xfId="3337"/>
    <cellStyle name="쉼표 [0] 2 35 7" xfId="3338"/>
    <cellStyle name="쉼표 [0] 2 36" xfId="3339"/>
    <cellStyle name="쉼표 [0] 2 36 2" xfId="3340"/>
    <cellStyle name="쉼표 [0] 2 36 3" xfId="3341"/>
    <cellStyle name="쉼표 [0] 2 36 4" xfId="3342"/>
    <cellStyle name="쉼표 [0] 2 36 5" xfId="3343"/>
    <cellStyle name="쉼표 [0] 2 36 6" xfId="3344"/>
    <cellStyle name="쉼표 [0] 2 36 7" xfId="3345"/>
    <cellStyle name="쉼표 [0] 2 37" xfId="3346"/>
    <cellStyle name="쉼표 [0] 2 37 2" xfId="3347"/>
    <cellStyle name="쉼표 [0] 2 37 3" xfId="3348"/>
    <cellStyle name="쉼표 [0] 2 37 4" xfId="3349"/>
    <cellStyle name="쉼표 [0] 2 37 5" xfId="3350"/>
    <cellStyle name="쉼표 [0] 2 37 6" xfId="3351"/>
    <cellStyle name="쉼표 [0] 2 37 7" xfId="3352"/>
    <cellStyle name="쉼표 [0] 2 38" xfId="3353"/>
    <cellStyle name="쉼표 [0] 2 38 2" xfId="3354"/>
    <cellStyle name="쉼표 [0] 2 38 3" xfId="3355"/>
    <cellStyle name="쉼표 [0] 2 38 4" xfId="3356"/>
    <cellStyle name="쉼표 [0] 2 38 5" xfId="3357"/>
    <cellStyle name="쉼표 [0] 2 38 6" xfId="3358"/>
    <cellStyle name="쉼표 [0] 2 38 7" xfId="3359"/>
    <cellStyle name="쉼표 [0] 2 39" xfId="3360"/>
    <cellStyle name="쉼표 [0] 2 39 2" xfId="3361"/>
    <cellStyle name="쉼표 [0] 2 39 3" xfId="3362"/>
    <cellStyle name="쉼표 [0] 2 39 4" xfId="3363"/>
    <cellStyle name="쉼표 [0] 2 39 5" xfId="3364"/>
    <cellStyle name="쉼표 [0] 2 39 6" xfId="3365"/>
    <cellStyle name="쉼표 [0] 2 39 7" xfId="3366"/>
    <cellStyle name="쉼표 [0] 2 4" xfId="3367"/>
    <cellStyle name="쉼표 [0] 2 4 2" xfId="3368"/>
    <cellStyle name="쉼표 [0] 2 4 3" xfId="3369"/>
    <cellStyle name="쉼표 [0] 2 4 4" xfId="3370"/>
    <cellStyle name="쉼표 [0] 2 4 5" xfId="3371"/>
    <cellStyle name="쉼표 [0] 2 4 6" xfId="3372"/>
    <cellStyle name="쉼표 [0] 2 4 7" xfId="3373"/>
    <cellStyle name="쉼표 [0] 2 40" xfId="3374"/>
    <cellStyle name="쉼표 [0] 2 40 2" xfId="3375"/>
    <cellStyle name="쉼표 [0] 2 40 3" xfId="3376"/>
    <cellStyle name="쉼표 [0] 2 40 4" xfId="3377"/>
    <cellStyle name="쉼표 [0] 2 40 5" xfId="3378"/>
    <cellStyle name="쉼표 [0] 2 40 6" xfId="3379"/>
    <cellStyle name="쉼표 [0] 2 40 7" xfId="3380"/>
    <cellStyle name="쉼표 [0] 2 41" xfId="3381"/>
    <cellStyle name="쉼표 [0] 2 41 2" xfId="3382"/>
    <cellStyle name="쉼표 [0] 2 41 3" xfId="3383"/>
    <cellStyle name="쉼표 [0] 2 41 4" xfId="3384"/>
    <cellStyle name="쉼표 [0] 2 41 5" xfId="3385"/>
    <cellStyle name="쉼표 [0] 2 41 6" xfId="3386"/>
    <cellStyle name="쉼표 [0] 2 41 7" xfId="3387"/>
    <cellStyle name="쉼표 [0] 2 42" xfId="3388"/>
    <cellStyle name="쉼표 [0] 2 42 2" xfId="3389"/>
    <cellStyle name="쉼표 [0] 2 42 3" xfId="3390"/>
    <cellStyle name="쉼표 [0] 2 42 4" xfId="3391"/>
    <cellStyle name="쉼표 [0] 2 42 5" xfId="3392"/>
    <cellStyle name="쉼표 [0] 2 42 6" xfId="3393"/>
    <cellStyle name="쉼표 [0] 2 42 7" xfId="3394"/>
    <cellStyle name="쉼표 [0] 2 43" xfId="3395"/>
    <cellStyle name="쉼표 [0] 2 43 2" xfId="3396"/>
    <cellStyle name="쉼표 [0] 2 43 3" xfId="3397"/>
    <cellStyle name="쉼표 [0] 2 43 4" xfId="3398"/>
    <cellStyle name="쉼표 [0] 2 43 5" xfId="3399"/>
    <cellStyle name="쉼표 [0] 2 43 6" xfId="3400"/>
    <cellStyle name="쉼표 [0] 2 43 7" xfId="3401"/>
    <cellStyle name="쉼표 [0] 2 44" xfId="3402"/>
    <cellStyle name="쉼표 [0] 2 44 2" xfId="3403"/>
    <cellStyle name="쉼표 [0] 2 44 3" xfId="3404"/>
    <cellStyle name="쉼표 [0] 2 44 4" xfId="3405"/>
    <cellStyle name="쉼표 [0] 2 44 5" xfId="3406"/>
    <cellStyle name="쉼표 [0] 2 44 6" xfId="3407"/>
    <cellStyle name="쉼표 [0] 2 44 7" xfId="3408"/>
    <cellStyle name="쉼표 [0] 2 45" xfId="3409"/>
    <cellStyle name="쉼표 [0] 2 45 2" xfId="3410"/>
    <cellStyle name="쉼표 [0] 2 45 3" xfId="3411"/>
    <cellStyle name="쉼표 [0] 2 45 4" xfId="3412"/>
    <cellStyle name="쉼표 [0] 2 45 5" xfId="3413"/>
    <cellStyle name="쉼표 [0] 2 45 6" xfId="3414"/>
    <cellStyle name="쉼표 [0] 2 45 7" xfId="3415"/>
    <cellStyle name="쉼표 [0] 2 46" xfId="3416"/>
    <cellStyle name="쉼표 [0] 2 46 2" xfId="3417"/>
    <cellStyle name="쉼표 [0] 2 46 3" xfId="3418"/>
    <cellStyle name="쉼표 [0] 2 46 4" xfId="3419"/>
    <cellStyle name="쉼표 [0] 2 46 5" xfId="3420"/>
    <cellStyle name="쉼표 [0] 2 46 6" xfId="3421"/>
    <cellStyle name="쉼표 [0] 2 46 7" xfId="3422"/>
    <cellStyle name="쉼표 [0] 2 47" xfId="3423"/>
    <cellStyle name="쉼표 [0] 2 47 2" xfId="3424"/>
    <cellStyle name="쉼표 [0] 2 47 3" xfId="3425"/>
    <cellStyle name="쉼표 [0] 2 47 4" xfId="3426"/>
    <cellStyle name="쉼표 [0] 2 47 5" xfId="3427"/>
    <cellStyle name="쉼표 [0] 2 47 6" xfId="3428"/>
    <cellStyle name="쉼표 [0] 2 47 7" xfId="3429"/>
    <cellStyle name="쉼표 [0] 2 48" xfId="3430"/>
    <cellStyle name="쉼표 [0] 2 48 2" xfId="3431"/>
    <cellStyle name="쉼표 [0] 2 48 3" xfId="3432"/>
    <cellStyle name="쉼표 [0] 2 48 4" xfId="3433"/>
    <cellStyle name="쉼표 [0] 2 48 5" xfId="3434"/>
    <cellStyle name="쉼표 [0] 2 48 6" xfId="3435"/>
    <cellStyle name="쉼표 [0] 2 48 7" xfId="3436"/>
    <cellStyle name="쉼표 [0] 2 49" xfId="3437"/>
    <cellStyle name="쉼표 [0] 2 49 2" xfId="3438"/>
    <cellStyle name="쉼표 [0] 2 49 3" xfId="3439"/>
    <cellStyle name="쉼표 [0] 2 49 4" xfId="3440"/>
    <cellStyle name="쉼표 [0] 2 49 5" xfId="3441"/>
    <cellStyle name="쉼표 [0] 2 49 6" xfId="3442"/>
    <cellStyle name="쉼표 [0] 2 49 7" xfId="3443"/>
    <cellStyle name="쉼표 [0] 2 5" xfId="3444"/>
    <cellStyle name="쉼표 [0] 2 5 2" xfId="3445"/>
    <cellStyle name="쉼표 [0] 2 5 3" xfId="3446"/>
    <cellStyle name="쉼표 [0] 2 5 4" xfId="3447"/>
    <cellStyle name="쉼표 [0] 2 5 5" xfId="3448"/>
    <cellStyle name="쉼표 [0] 2 5 6" xfId="3449"/>
    <cellStyle name="쉼표 [0] 2 5 7" xfId="3450"/>
    <cellStyle name="쉼표 [0] 2 50" xfId="3451"/>
    <cellStyle name="쉼표 [0] 2 50 2" xfId="3452"/>
    <cellStyle name="쉼표 [0] 2 50 3" xfId="3453"/>
    <cellStyle name="쉼표 [0] 2 50 4" xfId="3454"/>
    <cellStyle name="쉼표 [0] 2 50 5" xfId="3455"/>
    <cellStyle name="쉼표 [0] 2 50 6" xfId="3456"/>
    <cellStyle name="쉼표 [0] 2 50 7" xfId="3457"/>
    <cellStyle name="쉼표 [0] 2 51" xfId="3458"/>
    <cellStyle name="쉼표 [0] 2 51 2" xfId="3459"/>
    <cellStyle name="쉼표 [0] 2 51 3" xfId="3460"/>
    <cellStyle name="쉼표 [0] 2 51 4" xfId="3461"/>
    <cellStyle name="쉼표 [0] 2 51 5" xfId="3462"/>
    <cellStyle name="쉼표 [0] 2 51 6" xfId="3463"/>
    <cellStyle name="쉼표 [0] 2 51 7" xfId="3464"/>
    <cellStyle name="쉼표 [0] 2 52" xfId="3465"/>
    <cellStyle name="쉼표 [0] 2 52 2" xfId="3466"/>
    <cellStyle name="쉼표 [0] 2 52 3" xfId="3467"/>
    <cellStyle name="쉼표 [0] 2 52 4" xfId="3468"/>
    <cellStyle name="쉼표 [0] 2 52 5" xfId="3469"/>
    <cellStyle name="쉼표 [0] 2 52 6" xfId="3470"/>
    <cellStyle name="쉼표 [0] 2 52 7" xfId="3471"/>
    <cellStyle name="쉼표 [0] 2 53" xfId="3472"/>
    <cellStyle name="쉼표 [0] 2 53 2" xfId="3473"/>
    <cellStyle name="쉼표 [0] 2 53 3" xfId="3474"/>
    <cellStyle name="쉼표 [0] 2 53 4" xfId="3475"/>
    <cellStyle name="쉼표 [0] 2 53 5" xfId="3476"/>
    <cellStyle name="쉼표 [0] 2 53 6" xfId="3477"/>
    <cellStyle name="쉼표 [0] 2 53 7" xfId="3478"/>
    <cellStyle name="쉼표 [0] 2 54" xfId="3479"/>
    <cellStyle name="쉼표 [0] 2 54 2" xfId="3480"/>
    <cellStyle name="쉼표 [0] 2 54 3" xfId="3481"/>
    <cellStyle name="쉼표 [0] 2 54 4" xfId="3482"/>
    <cellStyle name="쉼표 [0] 2 54 5" xfId="3483"/>
    <cellStyle name="쉼표 [0] 2 54 6" xfId="3484"/>
    <cellStyle name="쉼표 [0] 2 54 7" xfId="3485"/>
    <cellStyle name="쉼표 [0] 2 55" xfId="3486"/>
    <cellStyle name="쉼표 [0] 2 55 2" xfId="3487"/>
    <cellStyle name="쉼표 [0] 2 55 3" xfId="3488"/>
    <cellStyle name="쉼표 [0] 2 55 4" xfId="3489"/>
    <cellStyle name="쉼표 [0] 2 55 5" xfId="3490"/>
    <cellStyle name="쉼표 [0] 2 55 6" xfId="3491"/>
    <cellStyle name="쉼표 [0] 2 55 7" xfId="3492"/>
    <cellStyle name="쉼표 [0] 2 56" xfId="3493"/>
    <cellStyle name="쉼표 [0] 2 56 2" xfId="3494"/>
    <cellStyle name="쉼표 [0] 2 56 3" xfId="3495"/>
    <cellStyle name="쉼표 [0] 2 56 4" xfId="3496"/>
    <cellStyle name="쉼표 [0] 2 56 5" xfId="3497"/>
    <cellStyle name="쉼표 [0] 2 57" xfId="3498"/>
    <cellStyle name="쉼표 [0] 2 58" xfId="3499"/>
    <cellStyle name="쉼표 [0] 2 59" xfId="3500"/>
    <cellStyle name="쉼표 [0] 2 6" xfId="3501"/>
    <cellStyle name="쉼표 [0] 2 6 2" xfId="3502"/>
    <cellStyle name="쉼표 [0] 2 6 3" xfId="3503"/>
    <cellStyle name="쉼표 [0] 2 6 4" xfId="3504"/>
    <cellStyle name="쉼표 [0] 2 6 5" xfId="3505"/>
    <cellStyle name="쉼표 [0] 2 6 6" xfId="3506"/>
    <cellStyle name="쉼표 [0] 2 6 7" xfId="3507"/>
    <cellStyle name="쉼표 [0] 2 60" xfId="3508"/>
    <cellStyle name="쉼표 [0] 2 61" xfId="3509"/>
    <cellStyle name="쉼표 [0] 2 62" xfId="3510"/>
    <cellStyle name="쉼표 [0] 2 63" xfId="3511"/>
    <cellStyle name="쉼표 [0] 2 64" xfId="3512"/>
    <cellStyle name="쉼표 [0] 2 65" xfId="3513"/>
    <cellStyle name="쉼표 [0] 2 66" xfId="3514"/>
    <cellStyle name="쉼표 [0] 2 67" xfId="3515"/>
    <cellStyle name="쉼표 [0] 2 68" xfId="3516"/>
    <cellStyle name="쉼표 [0] 2 69" xfId="3517"/>
    <cellStyle name="쉼표 [0] 2 7" xfId="3518"/>
    <cellStyle name="쉼표 [0] 2 7 2" xfId="3519"/>
    <cellStyle name="쉼표 [0] 2 7 3" xfId="3520"/>
    <cellStyle name="쉼표 [0] 2 7 4" xfId="3521"/>
    <cellStyle name="쉼표 [0] 2 7 5" xfId="3522"/>
    <cellStyle name="쉼표 [0] 2 7 6" xfId="3523"/>
    <cellStyle name="쉼표 [0] 2 7 7" xfId="3524"/>
    <cellStyle name="쉼표 [0] 2 70" xfId="3525"/>
    <cellStyle name="쉼표 [0] 2 71" xfId="3526"/>
    <cellStyle name="쉼표 [0] 2 72" xfId="3527"/>
    <cellStyle name="쉼표 [0] 2 73" xfId="3528"/>
    <cellStyle name="쉼표 [0] 2 74" xfId="3529"/>
    <cellStyle name="쉼표 [0] 2 75" xfId="3530"/>
    <cellStyle name="쉼표 [0] 2 76" xfId="3531"/>
    <cellStyle name="쉼표 [0] 2 77" xfId="3532"/>
    <cellStyle name="쉼표 [0] 2 78" xfId="3533"/>
    <cellStyle name="쉼표 [0] 2 79" xfId="3534"/>
    <cellStyle name="쉼표 [0] 2 8" xfId="3535"/>
    <cellStyle name="쉼표 [0] 2 8 2" xfId="3536"/>
    <cellStyle name="쉼표 [0] 2 8 3" xfId="3537"/>
    <cellStyle name="쉼표 [0] 2 8 4" xfId="3538"/>
    <cellStyle name="쉼표 [0] 2 8 5" xfId="3539"/>
    <cellStyle name="쉼표 [0] 2 8 6" xfId="3540"/>
    <cellStyle name="쉼표 [0] 2 8 7" xfId="3541"/>
    <cellStyle name="쉼표 [0] 2 80" xfId="3542"/>
    <cellStyle name="쉼표 [0] 2 81" xfId="3543"/>
    <cellStyle name="쉼표 [0] 2 82" xfId="3544"/>
    <cellStyle name="쉼표 [0] 2 83" xfId="3545"/>
    <cellStyle name="쉼표 [0] 2 84" xfId="3546"/>
    <cellStyle name="쉼표 [0] 2 85" xfId="3547"/>
    <cellStyle name="쉼표 [0] 2 86" xfId="3548"/>
    <cellStyle name="쉼표 [0] 2 87" xfId="3549"/>
    <cellStyle name="쉼표 [0] 2 88" xfId="3550"/>
    <cellStyle name="쉼표 [0] 2 89" xfId="3551"/>
    <cellStyle name="쉼표 [0] 2 9" xfId="3552"/>
    <cellStyle name="쉼표 [0] 2 9 2" xfId="3553"/>
    <cellStyle name="쉼표 [0] 2 9 3" xfId="3554"/>
    <cellStyle name="쉼표 [0] 2 9 4" xfId="3555"/>
    <cellStyle name="쉼표 [0] 2 9 5" xfId="3556"/>
    <cellStyle name="쉼표 [0] 2 9 6" xfId="3557"/>
    <cellStyle name="쉼표 [0] 2 9 7" xfId="3558"/>
    <cellStyle name="쉼표 [0] 2 90" xfId="3559"/>
    <cellStyle name="쉼표 [0] 2 91" xfId="3560"/>
    <cellStyle name="쉼표 [0] 2 92" xfId="3561"/>
    <cellStyle name="쉼표 [0] 2 93" xfId="3562"/>
    <cellStyle name="쉼표 [0] 2 94" xfId="3563"/>
    <cellStyle name="쉼표 [0] 2 95" xfId="3564"/>
    <cellStyle name="쉼표 [0] 2 96" xfId="3565"/>
    <cellStyle name="쉼표 [0] 2 97" xfId="3566"/>
    <cellStyle name="쉼표 [0] 2 98" xfId="3567"/>
    <cellStyle name="쉼표 [0] 2 99" xfId="3568"/>
    <cellStyle name="쉼표 [0] 20" xfId="3569"/>
    <cellStyle name="쉼표 [0] 20 10" xfId="3570"/>
    <cellStyle name="쉼표 [0] 20 10 2" xfId="3571"/>
    <cellStyle name="쉼표 [0] 20 11" xfId="3572"/>
    <cellStyle name="쉼표 [0] 20 12" xfId="3573"/>
    <cellStyle name="쉼표 [0] 20 2" xfId="3574"/>
    <cellStyle name="쉼표 [0] 20 2 10" xfId="3575"/>
    <cellStyle name="쉼표 [0] 20 2 2" xfId="3576"/>
    <cellStyle name="쉼표 [0] 20 2 2 2" xfId="3577"/>
    <cellStyle name="쉼표 [0] 20 2 2 2 2" xfId="3578"/>
    <cellStyle name="쉼표 [0] 20 2 2 2 3" xfId="3579"/>
    <cellStyle name="쉼표 [0] 20 2 2 2 3 2" xfId="3580"/>
    <cellStyle name="쉼표 [0] 20 2 2 2 3 2 2" xfId="3581"/>
    <cellStyle name="쉼표 [0] 20 2 2 2 3 3" xfId="3582"/>
    <cellStyle name="쉼표 [0] 20 2 2 2 3 4" xfId="3583"/>
    <cellStyle name="쉼표 [0] 20 2 2 2 4" xfId="3584"/>
    <cellStyle name="쉼표 [0] 20 2 2 2 4 2" xfId="3585"/>
    <cellStyle name="쉼표 [0] 20 2 2 2 4 2 2" xfId="3586"/>
    <cellStyle name="쉼표 [0] 20 2 2 2 4 3" xfId="3587"/>
    <cellStyle name="쉼표 [0] 20 2 2 2 4 4" xfId="3588"/>
    <cellStyle name="쉼표 [0] 20 2 2 2 5" xfId="3589"/>
    <cellStyle name="쉼표 [0] 20 2 2 2 5 2" xfId="3590"/>
    <cellStyle name="쉼표 [0] 20 2 2 2 6" xfId="3591"/>
    <cellStyle name="쉼표 [0] 20 2 2 2 7" xfId="3592"/>
    <cellStyle name="쉼표 [0] 20 2 2 3" xfId="3593"/>
    <cellStyle name="쉼표 [0] 20 2 2 4" xfId="3594"/>
    <cellStyle name="쉼표 [0] 20 2 2 4 2" xfId="3595"/>
    <cellStyle name="쉼표 [0] 20 2 2 4 2 2" xfId="3596"/>
    <cellStyle name="쉼표 [0] 20 2 2 4 3" xfId="3597"/>
    <cellStyle name="쉼표 [0] 20 2 2 4 4" xfId="3598"/>
    <cellStyle name="쉼표 [0] 20 2 2 5" xfId="3599"/>
    <cellStyle name="쉼표 [0] 20 2 2 5 2" xfId="3600"/>
    <cellStyle name="쉼표 [0] 20 2 2 5 2 2" xfId="3601"/>
    <cellStyle name="쉼표 [0] 20 2 2 5 3" xfId="3602"/>
    <cellStyle name="쉼표 [0] 20 2 2 5 4" xfId="3603"/>
    <cellStyle name="쉼표 [0] 20 2 2 6" xfId="3604"/>
    <cellStyle name="쉼표 [0] 20 2 2 6 2" xfId="3605"/>
    <cellStyle name="쉼표 [0] 20 2 2 7" xfId="3606"/>
    <cellStyle name="쉼표 [0] 20 2 2 8" xfId="3607"/>
    <cellStyle name="쉼표 [0] 20 2 3" xfId="3608"/>
    <cellStyle name="쉼표 [0] 20 2 3 2" xfId="3609"/>
    <cellStyle name="쉼표 [0] 20 2 3 2 2" xfId="3610"/>
    <cellStyle name="쉼표 [0] 20 2 3 2 3" xfId="3611"/>
    <cellStyle name="쉼표 [0] 20 2 3 2 3 2" xfId="3612"/>
    <cellStyle name="쉼표 [0] 20 2 3 2 3 2 2" xfId="3613"/>
    <cellStyle name="쉼표 [0] 20 2 3 2 3 3" xfId="3614"/>
    <cellStyle name="쉼표 [0] 20 2 3 2 3 4" xfId="3615"/>
    <cellStyle name="쉼표 [0] 20 2 3 2 4" xfId="3616"/>
    <cellStyle name="쉼표 [0] 20 2 3 2 4 2" xfId="3617"/>
    <cellStyle name="쉼표 [0] 20 2 3 2 4 2 2" xfId="3618"/>
    <cellStyle name="쉼표 [0] 20 2 3 2 4 3" xfId="3619"/>
    <cellStyle name="쉼표 [0] 20 2 3 2 4 4" xfId="3620"/>
    <cellStyle name="쉼표 [0] 20 2 3 2 5" xfId="3621"/>
    <cellStyle name="쉼표 [0] 20 2 3 2 5 2" xfId="3622"/>
    <cellStyle name="쉼표 [0] 20 2 3 2 6" xfId="3623"/>
    <cellStyle name="쉼표 [0] 20 2 3 2 7" xfId="3624"/>
    <cellStyle name="쉼표 [0] 20 2 3 3" xfId="3625"/>
    <cellStyle name="쉼표 [0] 20 2 3 4" xfId="3626"/>
    <cellStyle name="쉼표 [0] 20 2 3 4 2" xfId="3627"/>
    <cellStyle name="쉼표 [0] 20 2 3 4 2 2" xfId="3628"/>
    <cellStyle name="쉼표 [0] 20 2 3 4 3" xfId="3629"/>
    <cellStyle name="쉼표 [0] 20 2 3 4 4" xfId="3630"/>
    <cellStyle name="쉼표 [0] 20 2 3 5" xfId="3631"/>
    <cellStyle name="쉼표 [0] 20 2 3 5 2" xfId="3632"/>
    <cellStyle name="쉼표 [0] 20 2 3 5 2 2" xfId="3633"/>
    <cellStyle name="쉼표 [0] 20 2 3 5 3" xfId="3634"/>
    <cellStyle name="쉼표 [0] 20 2 3 5 4" xfId="3635"/>
    <cellStyle name="쉼표 [0] 20 2 3 6" xfId="3636"/>
    <cellStyle name="쉼표 [0] 20 2 3 6 2" xfId="3637"/>
    <cellStyle name="쉼표 [0] 20 2 3 7" xfId="3638"/>
    <cellStyle name="쉼표 [0] 20 2 3 8" xfId="3639"/>
    <cellStyle name="쉼표 [0] 20 2 4" xfId="3640"/>
    <cellStyle name="쉼표 [0] 20 2 4 2" xfId="3641"/>
    <cellStyle name="쉼표 [0] 20 2 4 3" xfId="3642"/>
    <cellStyle name="쉼표 [0] 20 2 4 3 2" xfId="3643"/>
    <cellStyle name="쉼표 [0] 20 2 4 3 2 2" xfId="3644"/>
    <cellStyle name="쉼표 [0] 20 2 4 3 3" xfId="3645"/>
    <cellStyle name="쉼표 [0] 20 2 4 3 4" xfId="3646"/>
    <cellStyle name="쉼표 [0] 20 2 4 4" xfId="3647"/>
    <cellStyle name="쉼표 [0] 20 2 4 4 2" xfId="3648"/>
    <cellStyle name="쉼표 [0] 20 2 4 4 2 2" xfId="3649"/>
    <cellStyle name="쉼표 [0] 20 2 4 4 3" xfId="3650"/>
    <cellStyle name="쉼표 [0] 20 2 4 4 4" xfId="3651"/>
    <cellStyle name="쉼표 [0] 20 2 4 5" xfId="3652"/>
    <cellStyle name="쉼표 [0] 20 2 4 5 2" xfId="3653"/>
    <cellStyle name="쉼표 [0] 20 2 4 6" xfId="3654"/>
    <cellStyle name="쉼표 [0] 20 2 4 7" xfId="3655"/>
    <cellStyle name="쉼표 [0] 20 2 5" xfId="3656"/>
    <cellStyle name="쉼표 [0] 20 2 6" xfId="3657"/>
    <cellStyle name="쉼표 [0] 20 2 6 2" xfId="3658"/>
    <cellStyle name="쉼표 [0] 20 2 6 2 2" xfId="3659"/>
    <cellStyle name="쉼표 [0] 20 2 6 3" xfId="3660"/>
    <cellStyle name="쉼표 [0] 20 2 6 4" xfId="3661"/>
    <cellStyle name="쉼표 [0] 20 2 7" xfId="3662"/>
    <cellStyle name="쉼표 [0] 20 2 7 2" xfId="3663"/>
    <cellStyle name="쉼표 [0] 20 2 7 2 2" xfId="3664"/>
    <cellStyle name="쉼표 [0] 20 2 7 3" xfId="3665"/>
    <cellStyle name="쉼표 [0] 20 2 7 4" xfId="3666"/>
    <cellStyle name="쉼표 [0] 20 2 8" xfId="3667"/>
    <cellStyle name="쉼표 [0] 20 2 8 2" xfId="3668"/>
    <cellStyle name="쉼표 [0] 20 2 9" xfId="3669"/>
    <cellStyle name="쉼표 [0] 20 3" xfId="3670"/>
    <cellStyle name="쉼표 [0] 20 3 2" xfId="3671"/>
    <cellStyle name="쉼표 [0] 20 3 2 2" xfId="3672"/>
    <cellStyle name="쉼표 [0] 20 3 2 3" xfId="3673"/>
    <cellStyle name="쉼표 [0] 20 3 2 3 2" xfId="3674"/>
    <cellStyle name="쉼표 [0] 20 3 2 3 2 2" xfId="3675"/>
    <cellStyle name="쉼표 [0] 20 3 2 3 3" xfId="3676"/>
    <cellStyle name="쉼표 [0] 20 3 2 3 4" xfId="3677"/>
    <cellStyle name="쉼표 [0] 20 3 2 4" xfId="3678"/>
    <cellStyle name="쉼표 [0] 20 3 2 4 2" xfId="3679"/>
    <cellStyle name="쉼표 [0] 20 3 2 4 2 2" xfId="3680"/>
    <cellStyle name="쉼표 [0] 20 3 2 4 3" xfId="3681"/>
    <cellStyle name="쉼표 [0] 20 3 2 4 4" xfId="3682"/>
    <cellStyle name="쉼표 [0] 20 3 2 5" xfId="3683"/>
    <cellStyle name="쉼표 [0] 20 3 2 5 2" xfId="3684"/>
    <cellStyle name="쉼표 [0] 20 3 2 6" xfId="3685"/>
    <cellStyle name="쉼표 [0] 20 3 2 7" xfId="3686"/>
    <cellStyle name="쉼표 [0] 20 3 3" xfId="3687"/>
    <cellStyle name="쉼표 [0] 20 3 4" xfId="3688"/>
    <cellStyle name="쉼표 [0] 20 3 4 2" xfId="3689"/>
    <cellStyle name="쉼표 [0] 20 3 4 2 2" xfId="3690"/>
    <cellStyle name="쉼표 [0] 20 3 4 3" xfId="3691"/>
    <cellStyle name="쉼표 [0] 20 3 4 4" xfId="3692"/>
    <cellStyle name="쉼표 [0] 20 3 5" xfId="3693"/>
    <cellStyle name="쉼표 [0] 20 3 5 2" xfId="3694"/>
    <cellStyle name="쉼표 [0] 20 3 5 2 2" xfId="3695"/>
    <cellStyle name="쉼표 [0] 20 3 5 3" xfId="3696"/>
    <cellStyle name="쉼표 [0] 20 3 5 4" xfId="3697"/>
    <cellStyle name="쉼표 [0] 20 3 6" xfId="3698"/>
    <cellStyle name="쉼표 [0] 20 3 6 2" xfId="3699"/>
    <cellStyle name="쉼표 [0] 20 3 7" xfId="3700"/>
    <cellStyle name="쉼표 [0] 20 3 8" xfId="3701"/>
    <cellStyle name="쉼표 [0] 20 4" xfId="3702"/>
    <cellStyle name="쉼표 [0] 20 4 2" xfId="3703"/>
    <cellStyle name="쉼표 [0] 20 4 2 2" xfId="3704"/>
    <cellStyle name="쉼표 [0] 20 4 2 3" xfId="3705"/>
    <cellStyle name="쉼표 [0] 20 4 2 3 2" xfId="3706"/>
    <cellStyle name="쉼표 [0] 20 4 2 3 2 2" xfId="3707"/>
    <cellStyle name="쉼표 [0] 20 4 2 3 3" xfId="3708"/>
    <cellStyle name="쉼표 [0] 20 4 2 3 4" xfId="3709"/>
    <cellStyle name="쉼표 [0] 20 4 2 4" xfId="3710"/>
    <cellStyle name="쉼표 [0] 20 4 2 4 2" xfId="3711"/>
    <cellStyle name="쉼표 [0] 20 4 2 4 2 2" xfId="3712"/>
    <cellStyle name="쉼표 [0] 20 4 2 4 3" xfId="3713"/>
    <cellStyle name="쉼표 [0] 20 4 2 4 4" xfId="3714"/>
    <cellStyle name="쉼표 [0] 20 4 2 5" xfId="3715"/>
    <cellStyle name="쉼표 [0] 20 4 2 5 2" xfId="3716"/>
    <cellStyle name="쉼표 [0] 20 4 2 6" xfId="3717"/>
    <cellStyle name="쉼표 [0] 20 4 2 7" xfId="3718"/>
    <cellStyle name="쉼표 [0] 20 4 3" xfId="3719"/>
    <cellStyle name="쉼표 [0] 20 4 4" xfId="3720"/>
    <cellStyle name="쉼표 [0] 20 4 4 2" xfId="3721"/>
    <cellStyle name="쉼표 [0] 20 4 4 2 2" xfId="3722"/>
    <cellStyle name="쉼표 [0] 20 4 4 3" xfId="3723"/>
    <cellStyle name="쉼표 [0] 20 4 4 4" xfId="3724"/>
    <cellStyle name="쉼표 [0] 20 4 5" xfId="3725"/>
    <cellStyle name="쉼표 [0] 20 4 5 2" xfId="3726"/>
    <cellStyle name="쉼표 [0] 20 4 5 2 2" xfId="3727"/>
    <cellStyle name="쉼표 [0] 20 4 5 3" xfId="3728"/>
    <cellStyle name="쉼표 [0] 20 4 5 4" xfId="3729"/>
    <cellStyle name="쉼표 [0] 20 4 6" xfId="3730"/>
    <cellStyle name="쉼표 [0] 20 4 6 2" xfId="3731"/>
    <cellStyle name="쉼표 [0] 20 4 7" xfId="3732"/>
    <cellStyle name="쉼표 [0] 20 4 8" xfId="3733"/>
    <cellStyle name="쉼표 [0] 20 5" xfId="3734"/>
    <cellStyle name="쉼표 [0] 20 5 2" xfId="3735"/>
    <cellStyle name="쉼표 [0] 20 5 3" xfId="3736"/>
    <cellStyle name="쉼표 [0] 20 5 3 2" xfId="3737"/>
    <cellStyle name="쉼표 [0] 20 5 3 2 2" xfId="3738"/>
    <cellStyle name="쉼표 [0] 20 5 3 3" xfId="3739"/>
    <cellStyle name="쉼표 [0] 20 5 3 4" xfId="3740"/>
    <cellStyle name="쉼표 [0] 20 5 4" xfId="3741"/>
    <cellStyle name="쉼표 [0] 20 5 4 2" xfId="3742"/>
    <cellStyle name="쉼표 [0] 20 5 4 2 2" xfId="3743"/>
    <cellStyle name="쉼표 [0] 20 5 4 3" xfId="3744"/>
    <cellStyle name="쉼표 [0] 20 5 4 4" xfId="3745"/>
    <cellStyle name="쉼표 [0] 20 5 5" xfId="3746"/>
    <cellStyle name="쉼표 [0] 20 5 5 2" xfId="3747"/>
    <cellStyle name="쉼표 [0] 20 5 6" xfId="3748"/>
    <cellStyle name="쉼표 [0] 20 5 7" xfId="3749"/>
    <cellStyle name="쉼표 [0] 20 6" xfId="3750"/>
    <cellStyle name="쉼표 [0] 20 6 2" xfId="3751"/>
    <cellStyle name="쉼표 [0] 20 6 3" xfId="3752"/>
    <cellStyle name="쉼표 [0] 20 7" xfId="3753"/>
    <cellStyle name="쉼표 [0] 20 8" xfId="3754"/>
    <cellStyle name="쉼표 [0] 20 8 2" xfId="3755"/>
    <cellStyle name="쉼표 [0] 20 8 2 2" xfId="3756"/>
    <cellStyle name="쉼표 [0] 20 8 3" xfId="3757"/>
    <cellStyle name="쉼표 [0] 20 8 4" xfId="3758"/>
    <cellStyle name="쉼표 [0] 20 9" xfId="3759"/>
    <cellStyle name="쉼표 [0] 20 9 2" xfId="3760"/>
    <cellStyle name="쉼표 [0] 20 9 2 2" xfId="3761"/>
    <cellStyle name="쉼표 [0] 20 9 3" xfId="3762"/>
    <cellStyle name="쉼표 [0] 20 9 4" xfId="3763"/>
    <cellStyle name="쉼표 [0] 21" xfId="3764"/>
    <cellStyle name="쉼표 [0] 21 2" xfId="3765"/>
    <cellStyle name="쉼표 [0] 21 2 2" xfId="3766"/>
    <cellStyle name="쉼표 [0] 21 2 2 2" xfId="3767"/>
    <cellStyle name="쉼표 [0] 21 2 2 3" xfId="3768"/>
    <cellStyle name="쉼표 [0] 21 2 2 3 2" xfId="3769"/>
    <cellStyle name="쉼표 [0] 21 2 2 3 2 2" xfId="3770"/>
    <cellStyle name="쉼표 [0] 21 2 2 3 3" xfId="3771"/>
    <cellStyle name="쉼표 [0] 21 2 2 3 4" xfId="3772"/>
    <cellStyle name="쉼표 [0] 21 2 2 4" xfId="3773"/>
    <cellStyle name="쉼표 [0] 21 2 2 4 2" xfId="3774"/>
    <cellStyle name="쉼표 [0] 21 2 2 4 2 2" xfId="3775"/>
    <cellStyle name="쉼표 [0] 21 2 2 4 3" xfId="3776"/>
    <cellStyle name="쉼표 [0] 21 2 2 4 4" xfId="3777"/>
    <cellStyle name="쉼표 [0] 21 2 2 5" xfId="3778"/>
    <cellStyle name="쉼표 [0] 21 2 2 5 2" xfId="3779"/>
    <cellStyle name="쉼표 [0] 21 2 2 6" xfId="3780"/>
    <cellStyle name="쉼표 [0] 21 2 2 7" xfId="3781"/>
    <cellStyle name="쉼표 [0] 21 2 3" xfId="3782"/>
    <cellStyle name="쉼표 [0] 21 2 4" xfId="3783"/>
    <cellStyle name="쉼표 [0] 21 2 4 2" xfId="3784"/>
    <cellStyle name="쉼표 [0] 21 2 4 2 2" xfId="3785"/>
    <cellStyle name="쉼표 [0] 21 2 4 3" xfId="3786"/>
    <cellStyle name="쉼표 [0] 21 2 4 4" xfId="3787"/>
    <cellStyle name="쉼표 [0] 21 2 5" xfId="3788"/>
    <cellStyle name="쉼표 [0] 21 2 5 2" xfId="3789"/>
    <cellStyle name="쉼표 [0] 21 2 5 2 2" xfId="3790"/>
    <cellStyle name="쉼표 [0] 21 2 5 3" xfId="3791"/>
    <cellStyle name="쉼표 [0] 21 2 5 4" xfId="3792"/>
    <cellStyle name="쉼표 [0] 21 2 6" xfId="3793"/>
    <cellStyle name="쉼표 [0] 21 2 6 2" xfId="3794"/>
    <cellStyle name="쉼표 [0] 21 2 7" xfId="3795"/>
    <cellStyle name="쉼표 [0] 21 2 8" xfId="3796"/>
    <cellStyle name="쉼표 [0] 21 3" xfId="3797"/>
    <cellStyle name="쉼표 [0] 21 4" xfId="3798"/>
    <cellStyle name="쉼표 [0] 22" xfId="3799"/>
    <cellStyle name="쉼표 [0] 22 2" xfId="3800"/>
    <cellStyle name="쉼표 [0] 22 2 2" xfId="3801"/>
    <cellStyle name="쉼표 [0] 22 2 3" xfId="3802"/>
    <cellStyle name="쉼표 [0] 22 2 3 2" xfId="3803"/>
    <cellStyle name="쉼표 [0] 22 2 3 2 2" xfId="3804"/>
    <cellStyle name="쉼표 [0] 22 2 3 3" xfId="3805"/>
    <cellStyle name="쉼표 [0] 22 2 3 4" xfId="3806"/>
    <cellStyle name="쉼표 [0] 22 2 4" xfId="3807"/>
    <cellStyle name="쉼표 [0] 22 2 4 2" xfId="3808"/>
    <cellStyle name="쉼표 [0] 22 2 4 2 2" xfId="3809"/>
    <cellStyle name="쉼표 [0] 22 2 4 3" xfId="3810"/>
    <cellStyle name="쉼표 [0] 22 2 4 4" xfId="3811"/>
    <cellStyle name="쉼표 [0] 22 2 5" xfId="3812"/>
    <cellStyle name="쉼표 [0] 22 2 5 2" xfId="3813"/>
    <cellStyle name="쉼표 [0] 22 2 6" xfId="3814"/>
    <cellStyle name="쉼표 [0] 22 2 7" xfId="3815"/>
    <cellStyle name="쉼표 [0] 22 3" xfId="3816"/>
    <cellStyle name="쉼표 [0] 22 4" xfId="3817"/>
    <cellStyle name="쉼표 [0] 22 4 2" xfId="3818"/>
    <cellStyle name="쉼표 [0] 22 4 2 2" xfId="3819"/>
    <cellStyle name="쉼표 [0] 22 4 3" xfId="3820"/>
    <cellStyle name="쉼표 [0] 22 4 4" xfId="3821"/>
    <cellStyle name="쉼표 [0] 22 5" xfId="3822"/>
    <cellStyle name="쉼표 [0] 22 5 2" xfId="3823"/>
    <cellStyle name="쉼표 [0] 22 5 2 2" xfId="3824"/>
    <cellStyle name="쉼표 [0] 22 5 3" xfId="3825"/>
    <cellStyle name="쉼표 [0] 22 5 4" xfId="3826"/>
    <cellStyle name="쉼표 [0] 22 6" xfId="3827"/>
    <cellStyle name="쉼표 [0] 22 6 2" xfId="3828"/>
    <cellStyle name="쉼표 [0] 22 7" xfId="3829"/>
    <cellStyle name="쉼표 [0] 22 8" xfId="3830"/>
    <cellStyle name="쉼표 [0] 23" xfId="3831"/>
    <cellStyle name="쉼표 [0] 23 2" xfId="3832"/>
    <cellStyle name="쉼표 [0] 23 2 2" xfId="3833"/>
    <cellStyle name="쉼표 [0] 23 2 3" xfId="3834"/>
    <cellStyle name="쉼표 [0] 23 2 3 2" xfId="3835"/>
    <cellStyle name="쉼표 [0] 23 2 3 2 2" xfId="3836"/>
    <cellStyle name="쉼표 [0] 23 2 3 3" xfId="3837"/>
    <cellStyle name="쉼표 [0] 23 2 3 4" xfId="3838"/>
    <cellStyle name="쉼표 [0] 23 2 4" xfId="3839"/>
    <cellStyle name="쉼표 [0] 23 2 4 2" xfId="3840"/>
    <cellStyle name="쉼표 [0] 23 2 4 2 2" xfId="3841"/>
    <cellStyle name="쉼표 [0] 23 2 4 3" xfId="3842"/>
    <cellStyle name="쉼표 [0] 23 2 4 4" xfId="3843"/>
    <cellStyle name="쉼표 [0] 23 2 5" xfId="3844"/>
    <cellStyle name="쉼표 [0] 23 2 5 2" xfId="3845"/>
    <cellStyle name="쉼표 [0] 23 2 6" xfId="3846"/>
    <cellStyle name="쉼표 [0] 23 2 7" xfId="3847"/>
    <cellStyle name="쉼표 [0] 23 3" xfId="3848"/>
    <cellStyle name="쉼표 [0] 23 4" xfId="3849"/>
    <cellStyle name="쉼표 [0] 23 4 2" xfId="3850"/>
    <cellStyle name="쉼표 [0] 23 4 2 2" xfId="3851"/>
    <cellStyle name="쉼표 [0] 23 4 3" xfId="3852"/>
    <cellStyle name="쉼표 [0] 23 4 4" xfId="3853"/>
    <cellStyle name="쉼표 [0] 23 5" xfId="3854"/>
    <cellStyle name="쉼표 [0] 23 5 2" xfId="3855"/>
    <cellStyle name="쉼표 [0] 23 5 2 2" xfId="3856"/>
    <cellStyle name="쉼표 [0] 23 5 3" xfId="3857"/>
    <cellStyle name="쉼표 [0] 23 5 4" xfId="3858"/>
    <cellStyle name="쉼표 [0] 23 6" xfId="3859"/>
    <cellStyle name="쉼표 [0] 23 6 2" xfId="3860"/>
    <cellStyle name="쉼표 [0] 23 7" xfId="3861"/>
    <cellStyle name="쉼표 [0] 23 8" xfId="3862"/>
    <cellStyle name="쉼표 [0] 24" xfId="3863"/>
    <cellStyle name="쉼표 [0] 24 2" xfId="3864"/>
    <cellStyle name="쉼표 [0] 24 2 2" xfId="3865"/>
    <cellStyle name="쉼표 [0] 24 2 3" xfId="3866"/>
    <cellStyle name="쉼표 [0] 24 2 3 2" xfId="3867"/>
    <cellStyle name="쉼표 [0] 24 2 3 2 2" xfId="3868"/>
    <cellStyle name="쉼표 [0] 24 2 3 3" xfId="3869"/>
    <cellStyle name="쉼표 [0] 24 2 3 4" xfId="3870"/>
    <cellStyle name="쉼표 [0] 24 2 4" xfId="3871"/>
    <cellStyle name="쉼표 [0] 24 2 4 2" xfId="3872"/>
    <cellStyle name="쉼표 [0] 24 2 4 2 2" xfId="3873"/>
    <cellStyle name="쉼표 [0] 24 2 4 3" xfId="3874"/>
    <cellStyle name="쉼표 [0] 24 2 4 4" xfId="3875"/>
    <cellStyle name="쉼표 [0] 24 2 5" xfId="3876"/>
    <cellStyle name="쉼표 [0] 24 2 5 2" xfId="3877"/>
    <cellStyle name="쉼표 [0] 24 2 6" xfId="3878"/>
    <cellStyle name="쉼표 [0] 24 2 7" xfId="3879"/>
    <cellStyle name="쉼표 [0] 24 3" xfId="3880"/>
    <cellStyle name="쉼표 [0] 24 4" xfId="3881"/>
    <cellStyle name="쉼표 [0] 24 4 2" xfId="3882"/>
    <cellStyle name="쉼표 [0] 24 4 2 2" xfId="3883"/>
    <cellStyle name="쉼표 [0] 24 4 3" xfId="3884"/>
    <cellStyle name="쉼표 [0] 24 4 4" xfId="3885"/>
    <cellStyle name="쉼표 [0] 24 5" xfId="3886"/>
    <cellStyle name="쉼표 [0] 24 5 2" xfId="3887"/>
    <cellStyle name="쉼표 [0] 24 5 2 2" xfId="3888"/>
    <cellStyle name="쉼표 [0] 24 5 3" xfId="3889"/>
    <cellStyle name="쉼표 [0] 24 5 4" xfId="3890"/>
    <cellStyle name="쉼표 [0] 24 6" xfId="3891"/>
    <cellStyle name="쉼표 [0] 24 6 2" xfId="3892"/>
    <cellStyle name="쉼표 [0] 24 7" xfId="3893"/>
    <cellStyle name="쉼표 [0] 24 8" xfId="3894"/>
    <cellStyle name="쉼표 [0] 25" xfId="3895"/>
    <cellStyle name="쉼표 [0] 25 2" xfId="3896"/>
    <cellStyle name="쉼표 [0] 25 2 2" xfId="3897"/>
    <cellStyle name="쉼표 [0] 25 2 3" xfId="3898"/>
    <cellStyle name="쉼표 [0] 25 2 3 2" xfId="3899"/>
    <cellStyle name="쉼표 [0] 25 2 3 2 2" xfId="3900"/>
    <cellStyle name="쉼표 [0] 25 2 3 3" xfId="3901"/>
    <cellStyle name="쉼표 [0] 25 2 3 4" xfId="3902"/>
    <cellStyle name="쉼표 [0] 25 2 4" xfId="3903"/>
    <cellStyle name="쉼표 [0] 25 2 4 2" xfId="3904"/>
    <cellStyle name="쉼표 [0] 25 2 4 2 2" xfId="3905"/>
    <cellStyle name="쉼표 [0] 25 2 4 3" xfId="3906"/>
    <cellStyle name="쉼표 [0] 25 2 4 4" xfId="3907"/>
    <cellStyle name="쉼표 [0] 25 2 5" xfId="3908"/>
    <cellStyle name="쉼표 [0] 25 2 5 2" xfId="3909"/>
    <cellStyle name="쉼표 [0] 25 2 6" xfId="3910"/>
    <cellStyle name="쉼표 [0] 25 2 7" xfId="3911"/>
    <cellStyle name="쉼표 [0] 25 3" xfId="3912"/>
    <cellStyle name="쉼표 [0] 25 4" xfId="3913"/>
    <cellStyle name="쉼표 [0] 25 4 2" xfId="3914"/>
    <cellStyle name="쉼표 [0] 25 4 2 2" xfId="3915"/>
    <cellStyle name="쉼표 [0] 25 4 3" xfId="3916"/>
    <cellStyle name="쉼표 [0] 25 4 4" xfId="3917"/>
    <cellStyle name="쉼표 [0] 25 5" xfId="3918"/>
    <cellStyle name="쉼표 [0] 25 5 2" xfId="3919"/>
    <cellStyle name="쉼표 [0] 25 5 2 2" xfId="3920"/>
    <cellStyle name="쉼표 [0] 25 5 3" xfId="3921"/>
    <cellStyle name="쉼표 [0] 25 5 4" xfId="3922"/>
    <cellStyle name="쉼표 [0] 25 6" xfId="3923"/>
    <cellStyle name="쉼표 [0] 25 6 2" xfId="3924"/>
    <cellStyle name="쉼표 [0] 25 7" xfId="3925"/>
    <cellStyle name="쉼표 [0] 25 8" xfId="3926"/>
    <cellStyle name="쉼표 [0] 26" xfId="3927"/>
    <cellStyle name="쉼표 [0] 26 2" xfId="3928"/>
    <cellStyle name="쉼표 [0] 26 2 2" xfId="3929"/>
    <cellStyle name="쉼표 [0] 26 2 3" xfId="3930"/>
    <cellStyle name="쉼표 [0] 26 2 3 2" xfId="3931"/>
    <cellStyle name="쉼표 [0] 26 2 3 2 2" xfId="3932"/>
    <cellStyle name="쉼표 [0] 26 2 3 3" xfId="3933"/>
    <cellStyle name="쉼표 [0] 26 2 3 4" xfId="3934"/>
    <cellStyle name="쉼표 [0] 26 2 4" xfId="3935"/>
    <cellStyle name="쉼표 [0] 26 2 4 2" xfId="3936"/>
    <cellStyle name="쉼표 [0] 26 2 4 2 2" xfId="3937"/>
    <cellStyle name="쉼표 [0] 26 2 4 3" xfId="3938"/>
    <cellStyle name="쉼표 [0] 26 2 4 4" xfId="3939"/>
    <cellStyle name="쉼표 [0] 26 2 5" xfId="3940"/>
    <cellStyle name="쉼표 [0] 26 2 5 2" xfId="3941"/>
    <cellStyle name="쉼표 [0] 26 2 6" xfId="3942"/>
    <cellStyle name="쉼표 [0] 26 2 7" xfId="3943"/>
    <cellStyle name="쉼표 [0] 26 3" xfId="3944"/>
    <cellStyle name="쉼표 [0] 26 4" xfId="3945"/>
    <cellStyle name="쉼표 [0] 26 4 2" xfId="3946"/>
    <cellStyle name="쉼표 [0] 26 4 2 2" xfId="3947"/>
    <cellStyle name="쉼표 [0] 26 4 3" xfId="3948"/>
    <cellStyle name="쉼표 [0] 26 4 4" xfId="3949"/>
    <cellStyle name="쉼표 [0] 26 5" xfId="3950"/>
    <cellStyle name="쉼표 [0] 26 5 2" xfId="3951"/>
    <cellStyle name="쉼표 [0] 26 5 2 2" xfId="3952"/>
    <cellStyle name="쉼표 [0] 26 5 3" xfId="3953"/>
    <cellStyle name="쉼표 [0] 26 5 4" xfId="3954"/>
    <cellStyle name="쉼표 [0] 26 6" xfId="3955"/>
    <cellStyle name="쉼표 [0] 26 6 2" xfId="3956"/>
    <cellStyle name="쉼표 [0] 26 7" xfId="3957"/>
    <cellStyle name="쉼표 [0] 26 8" xfId="3958"/>
    <cellStyle name="쉼표 [0] 27" xfId="3959"/>
    <cellStyle name="쉼표 [0] 27 2" xfId="3960"/>
    <cellStyle name="쉼표 [0] 27 2 2" xfId="3961"/>
    <cellStyle name="쉼표 [0] 27 2 3" xfId="3962"/>
    <cellStyle name="쉼표 [0] 27 2 3 2" xfId="3963"/>
    <cellStyle name="쉼표 [0] 27 2 3 2 2" xfId="3964"/>
    <cellStyle name="쉼표 [0] 27 2 3 3" xfId="3965"/>
    <cellStyle name="쉼표 [0] 27 2 3 4" xfId="3966"/>
    <cellStyle name="쉼표 [0] 27 2 4" xfId="3967"/>
    <cellStyle name="쉼표 [0] 27 2 4 2" xfId="3968"/>
    <cellStyle name="쉼표 [0] 27 2 4 2 2" xfId="3969"/>
    <cellStyle name="쉼표 [0] 27 2 4 3" xfId="3970"/>
    <cellStyle name="쉼표 [0] 27 2 4 4" xfId="3971"/>
    <cellStyle name="쉼표 [0] 27 2 5" xfId="3972"/>
    <cellStyle name="쉼표 [0] 27 2 5 2" xfId="3973"/>
    <cellStyle name="쉼표 [0] 27 2 6" xfId="3974"/>
    <cellStyle name="쉼표 [0] 27 2 7" xfId="3975"/>
    <cellStyle name="쉼표 [0] 27 3" xfId="3976"/>
    <cellStyle name="쉼표 [0] 27 4" xfId="3977"/>
    <cellStyle name="쉼표 [0] 27 4 2" xfId="3978"/>
    <cellStyle name="쉼표 [0] 27 4 2 2" xfId="3979"/>
    <cellStyle name="쉼표 [0] 27 4 3" xfId="3980"/>
    <cellStyle name="쉼표 [0] 27 4 4" xfId="3981"/>
    <cellStyle name="쉼표 [0] 27 5" xfId="3982"/>
    <cellStyle name="쉼표 [0] 27 5 2" xfId="3983"/>
    <cellStyle name="쉼표 [0] 27 5 2 2" xfId="3984"/>
    <cellStyle name="쉼표 [0] 27 5 3" xfId="3985"/>
    <cellStyle name="쉼표 [0] 27 5 4" xfId="3986"/>
    <cellStyle name="쉼표 [0] 27 6" xfId="3987"/>
    <cellStyle name="쉼표 [0] 27 6 2" xfId="3988"/>
    <cellStyle name="쉼표 [0] 27 7" xfId="3989"/>
    <cellStyle name="쉼표 [0] 27 8" xfId="3990"/>
    <cellStyle name="쉼표 [0] 28" xfId="3991"/>
    <cellStyle name="쉼표 [0] 28 2" xfId="3992"/>
    <cellStyle name="쉼표 [0] 28 3" xfId="3993"/>
    <cellStyle name="쉼표 [0] 28 3 2" xfId="3994"/>
    <cellStyle name="쉼표 [0] 28 3 2 2" xfId="3995"/>
    <cellStyle name="쉼표 [0] 28 3 3" xfId="3996"/>
    <cellStyle name="쉼표 [0] 28 3 4" xfId="3997"/>
    <cellStyle name="쉼표 [0] 28 4" xfId="3998"/>
    <cellStyle name="쉼표 [0] 28 4 2" xfId="3999"/>
    <cellStyle name="쉼표 [0] 28 4 2 2" xfId="4000"/>
    <cellStyle name="쉼표 [0] 28 4 3" xfId="4001"/>
    <cellStyle name="쉼표 [0] 28 4 4" xfId="4002"/>
    <cellStyle name="쉼표 [0] 28 5" xfId="4003"/>
    <cellStyle name="쉼표 [0] 28 5 2" xfId="4004"/>
    <cellStyle name="쉼표 [0] 28 6" xfId="4005"/>
    <cellStyle name="쉼표 [0] 28 7" xfId="4006"/>
    <cellStyle name="쉼표 [0] 29" xfId="4007"/>
    <cellStyle name="쉼표 [0] 29 2" xfId="4008"/>
    <cellStyle name="쉼표 [0] 29 3" xfId="4009"/>
    <cellStyle name="쉼표 [0] 29 3 2" xfId="4010"/>
    <cellStyle name="쉼표 [0] 29 3 2 2" xfId="4011"/>
    <cellStyle name="쉼표 [0] 29 3 3" xfId="4012"/>
    <cellStyle name="쉼표 [0] 29 3 4" xfId="4013"/>
    <cellStyle name="쉼표 [0] 29 4" xfId="4014"/>
    <cellStyle name="쉼표 [0] 29 4 2" xfId="4015"/>
    <cellStyle name="쉼표 [0] 29 4 2 2" xfId="4016"/>
    <cellStyle name="쉼표 [0] 29 4 3" xfId="4017"/>
    <cellStyle name="쉼표 [0] 29 4 4" xfId="4018"/>
    <cellStyle name="쉼표 [0] 29 5" xfId="4019"/>
    <cellStyle name="쉼표 [0] 29 5 2" xfId="4020"/>
    <cellStyle name="쉼표 [0] 29 6" xfId="4021"/>
    <cellStyle name="쉼표 [0] 29 7" xfId="4022"/>
    <cellStyle name="쉼표 [0] 29 8" xfId="4023"/>
    <cellStyle name="쉼표 [0] 3" xfId="4024"/>
    <cellStyle name="쉼표 [0] 3 10" xfId="4025"/>
    <cellStyle name="쉼표 [0] 3 11" xfId="4026"/>
    <cellStyle name="쉼표 [0] 3 12" xfId="4027"/>
    <cellStyle name="쉼표 [0] 3 13" xfId="4028"/>
    <cellStyle name="쉼표 [0] 3 14" xfId="4029"/>
    <cellStyle name="쉼표 [0] 3 15" xfId="4030"/>
    <cellStyle name="쉼표 [0] 3 16" xfId="4031"/>
    <cellStyle name="쉼표 [0] 3 17" xfId="4032"/>
    <cellStyle name="쉼표 [0] 3 18" xfId="4033"/>
    <cellStyle name="쉼표 [0] 3 19" xfId="4034"/>
    <cellStyle name="쉼표 [0] 3 2" xfId="4035"/>
    <cellStyle name="쉼표 [0] 3 20" xfId="4036"/>
    <cellStyle name="쉼표 [0] 3 21" xfId="4037"/>
    <cellStyle name="쉼표 [0] 3 22" xfId="4038"/>
    <cellStyle name="쉼표 [0] 3 23" xfId="4039"/>
    <cellStyle name="쉼표 [0] 3 24" xfId="4040"/>
    <cellStyle name="쉼표 [0] 3 25" xfId="4041"/>
    <cellStyle name="쉼표 [0] 3 26" xfId="4042"/>
    <cellStyle name="쉼표 [0] 3 27" xfId="4043"/>
    <cellStyle name="쉼표 [0] 3 28" xfId="4044"/>
    <cellStyle name="쉼표 [0] 3 29" xfId="4045"/>
    <cellStyle name="쉼표 [0] 3 3" xfId="4046"/>
    <cellStyle name="쉼표 [0] 3 30" xfId="4047"/>
    <cellStyle name="쉼표 [0] 3 31" xfId="4048"/>
    <cellStyle name="쉼표 [0] 3 32" xfId="4049"/>
    <cellStyle name="쉼표 [0] 3 33" xfId="4050"/>
    <cellStyle name="쉼표 [0] 3 34" xfId="4051"/>
    <cellStyle name="쉼표 [0] 3 35" xfId="4052"/>
    <cellStyle name="쉼표 [0] 3 36" xfId="4053"/>
    <cellStyle name="쉼표 [0] 3 37" xfId="4054"/>
    <cellStyle name="쉼표 [0] 3 38" xfId="4055"/>
    <cellStyle name="쉼표 [0] 3 39" xfId="4056"/>
    <cellStyle name="쉼표 [0] 3 4" xfId="4057"/>
    <cellStyle name="쉼표 [0] 3 40" xfId="4058"/>
    <cellStyle name="쉼표 [0] 3 41" xfId="4059"/>
    <cellStyle name="쉼표 [0] 3 42" xfId="4060"/>
    <cellStyle name="쉼표 [0] 3 43" xfId="4061"/>
    <cellStyle name="쉼표 [0] 3 44" xfId="4062"/>
    <cellStyle name="쉼표 [0] 3 45" xfId="4063"/>
    <cellStyle name="쉼표 [0] 3 46" xfId="4064"/>
    <cellStyle name="쉼표 [0] 3 47" xfId="4065"/>
    <cellStyle name="쉼표 [0] 3 48" xfId="4066"/>
    <cellStyle name="쉼표 [0] 3 49" xfId="4067"/>
    <cellStyle name="쉼표 [0] 3 5" xfId="4068"/>
    <cellStyle name="쉼표 [0] 3 50" xfId="4069"/>
    <cellStyle name="쉼표 [0] 3 51" xfId="4070"/>
    <cellStyle name="쉼표 [0] 3 52" xfId="4071"/>
    <cellStyle name="쉼표 [0] 3 53" xfId="4072"/>
    <cellStyle name="쉼표 [0] 3 54" xfId="4073"/>
    <cellStyle name="쉼표 [0] 3 55" xfId="4074"/>
    <cellStyle name="쉼표 [0] 3 56" xfId="4075"/>
    <cellStyle name="쉼표 [0] 3 57" xfId="4076"/>
    <cellStyle name="쉼표 [0] 3 58" xfId="4077"/>
    <cellStyle name="쉼표 [0] 3 59" xfId="4078"/>
    <cellStyle name="쉼표 [0] 3 6" xfId="4079"/>
    <cellStyle name="쉼표 [0] 3 60" xfId="4080"/>
    <cellStyle name="쉼표 [0] 3 61" xfId="4081"/>
    <cellStyle name="쉼표 [0] 3 62" xfId="4082"/>
    <cellStyle name="쉼표 [0] 3 63" xfId="4083"/>
    <cellStyle name="쉼표 [0] 3 64" xfId="4084"/>
    <cellStyle name="쉼표 [0] 3 65" xfId="4085"/>
    <cellStyle name="쉼표 [0] 3 66" xfId="4086"/>
    <cellStyle name="쉼표 [0] 3 67" xfId="4087"/>
    <cellStyle name="쉼표 [0] 3 68" xfId="4088"/>
    <cellStyle name="쉼표 [0] 3 69" xfId="4089"/>
    <cellStyle name="쉼표 [0] 3 7" xfId="4090"/>
    <cellStyle name="쉼표 [0] 3 70" xfId="4091"/>
    <cellStyle name="쉼표 [0] 3 71" xfId="4092"/>
    <cellStyle name="쉼표 [0] 3 8" xfId="4093"/>
    <cellStyle name="쉼표 [0] 3 9" xfId="4094"/>
    <cellStyle name="쉼표 [0] 30" xfId="4095"/>
    <cellStyle name="쉼표 [0] 30 2" xfId="4096"/>
    <cellStyle name="쉼표 [0] 30 3" xfId="4097"/>
    <cellStyle name="쉼표 [0] 30 3 2" xfId="4098"/>
    <cellStyle name="쉼표 [0] 30 3 2 2" xfId="4099"/>
    <cellStyle name="쉼표 [0] 30 3 3" xfId="4100"/>
    <cellStyle name="쉼표 [0] 30 3 4" xfId="4101"/>
    <cellStyle name="쉼표 [0] 30 4" xfId="4102"/>
    <cellStyle name="쉼표 [0] 30 4 2" xfId="4103"/>
    <cellStyle name="쉼표 [0] 30 4 2 2" xfId="4104"/>
    <cellStyle name="쉼표 [0] 30 4 3" xfId="4105"/>
    <cellStyle name="쉼표 [0] 30 4 4" xfId="4106"/>
    <cellStyle name="쉼표 [0] 30 5" xfId="4107"/>
    <cellStyle name="쉼표 [0] 30 5 2" xfId="4108"/>
    <cellStyle name="쉼표 [0] 30 6" xfId="4109"/>
    <cellStyle name="쉼표 [0] 30 7" xfId="4110"/>
    <cellStyle name="쉼표 [0] 31" xfId="4111"/>
    <cellStyle name="쉼표 [0] 31 2" xfId="4112"/>
    <cellStyle name="쉼표 [0] 31 2 2" xfId="4113"/>
    <cellStyle name="쉼표 [0] 31 3" xfId="4114"/>
    <cellStyle name="쉼표 [0] 31 4" xfId="4115"/>
    <cellStyle name="쉼표 [0] 32" xfId="4116"/>
    <cellStyle name="쉼표 [0] 4" xfId="4117"/>
    <cellStyle name="쉼표 [0] 4 10" xfId="4118"/>
    <cellStyle name="쉼표 [0] 4 11" xfId="4119"/>
    <cellStyle name="쉼표 [0] 4 12" xfId="4120"/>
    <cellStyle name="쉼표 [0] 4 13" xfId="4121"/>
    <cellStyle name="쉼표 [0] 4 14" xfId="4122"/>
    <cellStyle name="쉼표 [0] 4 15" xfId="4123"/>
    <cellStyle name="쉼표 [0] 4 16" xfId="4124"/>
    <cellStyle name="쉼표 [0] 4 17" xfId="4125"/>
    <cellStyle name="쉼표 [0] 4 18" xfId="4126"/>
    <cellStyle name="쉼표 [0] 4 19" xfId="4127"/>
    <cellStyle name="쉼표 [0] 4 2" xfId="4128"/>
    <cellStyle name="쉼표 [0] 4 20" xfId="4129"/>
    <cellStyle name="쉼표 [0] 4 21" xfId="4130"/>
    <cellStyle name="쉼표 [0] 4 22" xfId="4131"/>
    <cellStyle name="쉼표 [0] 4 23" xfId="4132"/>
    <cellStyle name="쉼표 [0] 4 24" xfId="4133"/>
    <cellStyle name="쉼표 [0] 4 25" xfId="4134"/>
    <cellStyle name="쉼표 [0] 4 26" xfId="4135"/>
    <cellStyle name="쉼표 [0] 4 27" xfId="4136"/>
    <cellStyle name="쉼표 [0] 4 28" xfId="4137"/>
    <cellStyle name="쉼표 [0] 4 29" xfId="4138"/>
    <cellStyle name="쉼표 [0] 4 3" xfId="4139"/>
    <cellStyle name="쉼표 [0] 4 30" xfId="4140"/>
    <cellStyle name="쉼표 [0] 4 31" xfId="4141"/>
    <cellStyle name="쉼표 [0] 4 32" xfId="4142"/>
    <cellStyle name="쉼표 [0] 4 33" xfId="4143"/>
    <cellStyle name="쉼표 [0] 4 34" xfId="4144"/>
    <cellStyle name="쉼표 [0] 4 35" xfId="4145"/>
    <cellStyle name="쉼표 [0] 4 36" xfId="4146"/>
    <cellStyle name="쉼표 [0] 4 37" xfId="4147"/>
    <cellStyle name="쉼표 [0] 4 38" xfId="4148"/>
    <cellStyle name="쉼표 [0] 4 39" xfId="4149"/>
    <cellStyle name="쉼표 [0] 4 4" xfId="4150"/>
    <cellStyle name="쉼표 [0] 4 40" xfId="4151"/>
    <cellStyle name="쉼표 [0] 4 41" xfId="4152"/>
    <cellStyle name="쉼표 [0] 4 42" xfId="4153"/>
    <cellStyle name="쉼표 [0] 4 43" xfId="4154"/>
    <cellStyle name="쉼표 [0] 4 44" xfId="4155"/>
    <cellStyle name="쉼표 [0] 4 45" xfId="4156"/>
    <cellStyle name="쉼표 [0] 4 46" xfId="4157"/>
    <cellStyle name="쉼표 [0] 4 47" xfId="4158"/>
    <cellStyle name="쉼표 [0] 4 48" xfId="4159"/>
    <cellStyle name="쉼표 [0] 4 49" xfId="4160"/>
    <cellStyle name="쉼표 [0] 4 5" xfId="4161"/>
    <cellStyle name="쉼표 [0] 4 50" xfId="4162"/>
    <cellStyle name="쉼표 [0] 4 51" xfId="4163"/>
    <cellStyle name="쉼표 [0] 4 52" xfId="4164"/>
    <cellStyle name="쉼표 [0] 4 53" xfId="4165"/>
    <cellStyle name="쉼표 [0] 4 54" xfId="4166"/>
    <cellStyle name="쉼표 [0] 4 55" xfId="4167"/>
    <cellStyle name="쉼표 [0] 4 56" xfId="4168"/>
    <cellStyle name="쉼표 [0] 4 57" xfId="4169"/>
    <cellStyle name="쉼표 [0] 4 58" xfId="4170"/>
    <cellStyle name="쉼표 [0] 4 59" xfId="4171"/>
    <cellStyle name="쉼표 [0] 4 6" xfId="4172"/>
    <cellStyle name="쉼표 [0] 4 60" xfId="4173"/>
    <cellStyle name="쉼표 [0] 4 61" xfId="4174"/>
    <cellStyle name="쉼표 [0] 4 62" xfId="4175"/>
    <cellStyle name="쉼표 [0] 4 63" xfId="4176"/>
    <cellStyle name="쉼표 [0] 4 64" xfId="4177"/>
    <cellStyle name="쉼표 [0] 4 65" xfId="4178"/>
    <cellStyle name="쉼표 [0] 4 66" xfId="4179"/>
    <cellStyle name="쉼표 [0] 4 67" xfId="4180"/>
    <cellStyle name="쉼표 [0] 4 68" xfId="4181"/>
    <cellStyle name="쉼표 [0] 4 69" xfId="4182"/>
    <cellStyle name="쉼표 [0] 4 7" xfId="4183"/>
    <cellStyle name="쉼표 [0] 4 70" xfId="4184"/>
    <cellStyle name="쉼표 [0] 4 71" xfId="4185"/>
    <cellStyle name="쉼표 [0] 4 8" xfId="4186"/>
    <cellStyle name="쉼표 [0] 4 9" xfId="4187"/>
    <cellStyle name="쉼표 [0] 5" xfId="4188"/>
    <cellStyle name="쉼표 [0] 5 10" xfId="4189"/>
    <cellStyle name="쉼표 [0] 5 11" xfId="4190"/>
    <cellStyle name="쉼표 [0] 5 12" xfId="4191"/>
    <cellStyle name="쉼표 [0] 5 13" xfId="4192"/>
    <cellStyle name="쉼표 [0] 5 14" xfId="4193"/>
    <cellStyle name="쉼표 [0] 5 15" xfId="4194"/>
    <cellStyle name="쉼표 [0] 5 16" xfId="4195"/>
    <cellStyle name="쉼표 [0] 5 17" xfId="4196"/>
    <cellStyle name="쉼표 [0] 5 18" xfId="4197"/>
    <cellStyle name="쉼표 [0] 5 19" xfId="4198"/>
    <cellStyle name="쉼표 [0] 5 2" xfId="4199"/>
    <cellStyle name="쉼표 [0] 5 20" xfId="4200"/>
    <cellStyle name="쉼표 [0] 5 21" xfId="4201"/>
    <cellStyle name="쉼표 [0] 5 22" xfId="4202"/>
    <cellStyle name="쉼표 [0] 5 23" xfId="4203"/>
    <cellStyle name="쉼표 [0] 5 24" xfId="4204"/>
    <cellStyle name="쉼표 [0] 5 25" xfId="4205"/>
    <cellStyle name="쉼표 [0] 5 26" xfId="4206"/>
    <cellStyle name="쉼표 [0] 5 27" xfId="4207"/>
    <cellStyle name="쉼표 [0] 5 28" xfId="4208"/>
    <cellStyle name="쉼표 [0] 5 29" xfId="4209"/>
    <cellStyle name="쉼표 [0] 5 3" xfId="4210"/>
    <cellStyle name="쉼표 [0] 5 30" xfId="4211"/>
    <cellStyle name="쉼표 [0] 5 31" xfId="4212"/>
    <cellStyle name="쉼표 [0] 5 32" xfId="4213"/>
    <cellStyle name="쉼표 [0] 5 33" xfId="4214"/>
    <cellStyle name="쉼표 [0] 5 34" xfId="4215"/>
    <cellStyle name="쉼표 [0] 5 35" xfId="4216"/>
    <cellStyle name="쉼표 [0] 5 36" xfId="4217"/>
    <cellStyle name="쉼표 [0] 5 37" xfId="4218"/>
    <cellStyle name="쉼표 [0] 5 38" xfId="4219"/>
    <cellStyle name="쉼표 [0] 5 39" xfId="4220"/>
    <cellStyle name="쉼표 [0] 5 4" xfId="4221"/>
    <cellStyle name="쉼표 [0] 5 40" xfId="4222"/>
    <cellStyle name="쉼표 [0] 5 41" xfId="4223"/>
    <cellStyle name="쉼표 [0] 5 42" xfId="4224"/>
    <cellStyle name="쉼표 [0] 5 43" xfId="4225"/>
    <cellStyle name="쉼표 [0] 5 44" xfId="4226"/>
    <cellStyle name="쉼표 [0] 5 45" xfId="4227"/>
    <cellStyle name="쉼표 [0] 5 46" xfId="4228"/>
    <cellStyle name="쉼표 [0] 5 47" xfId="4229"/>
    <cellStyle name="쉼표 [0] 5 48" xfId="4230"/>
    <cellStyle name="쉼표 [0] 5 49" xfId="4231"/>
    <cellStyle name="쉼표 [0] 5 5" xfId="4232"/>
    <cellStyle name="쉼표 [0] 5 50" xfId="4233"/>
    <cellStyle name="쉼표 [0] 5 51" xfId="4234"/>
    <cellStyle name="쉼표 [0] 5 52" xfId="4235"/>
    <cellStyle name="쉼표 [0] 5 53" xfId="4236"/>
    <cellStyle name="쉼표 [0] 5 54" xfId="4237"/>
    <cellStyle name="쉼표 [0] 5 55" xfId="4238"/>
    <cellStyle name="쉼표 [0] 5 56" xfId="4239"/>
    <cellStyle name="쉼표 [0] 5 57" xfId="4240"/>
    <cellStyle name="쉼표 [0] 5 58" xfId="4241"/>
    <cellStyle name="쉼표 [0] 5 59" xfId="4242"/>
    <cellStyle name="쉼표 [0] 5 6" xfId="4243"/>
    <cellStyle name="쉼표 [0] 5 60" xfId="4244"/>
    <cellStyle name="쉼표 [0] 5 61" xfId="4245"/>
    <cellStyle name="쉼표 [0] 5 62" xfId="4246"/>
    <cellStyle name="쉼표 [0] 5 63" xfId="4247"/>
    <cellStyle name="쉼표 [0] 5 64" xfId="4248"/>
    <cellStyle name="쉼표 [0] 5 65" xfId="4249"/>
    <cellStyle name="쉼표 [0] 5 66" xfId="4250"/>
    <cellStyle name="쉼표 [0] 5 67" xfId="4251"/>
    <cellStyle name="쉼표 [0] 5 68" xfId="4252"/>
    <cellStyle name="쉼표 [0] 5 69" xfId="4253"/>
    <cellStyle name="쉼표 [0] 5 7" xfId="4254"/>
    <cellStyle name="쉼표 [0] 5 70" xfId="4255"/>
    <cellStyle name="쉼표 [0] 5 71" xfId="4256"/>
    <cellStyle name="쉼표 [0] 5 8" xfId="4257"/>
    <cellStyle name="쉼표 [0] 5 9" xfId="4258"/>
    <cellStyle name="쉼표 [0] 6" xfId="4259"/>
    <cellStyle name="쉼표 [0] 6 10" xfId="4260"/>
    <cellStyle name="쉼표 [0] 6 11" xfId="4261"/>
    <cellStyle name="쉼표 [0] 6 12" xfId="4262"/>
    <cellStyle name="쉼표 [0] 6 13" xfId="4263"/>
    <cellStyle name="쉼표 [0] 6 14" xfId="4264"/>
    <cellStyle name="쉼표 [0] 6 15" xfId="4265"/>
    <cellStyle name="쉼표 [0] 6 16" xfId="4266"/>
    <cellStyle name="쉼표 [0] 6 17" xfId="4267"/>
    <cellStyle name="쉼표 [0] 6 18" xfId="4268"/>
    <cellStyle name="쉼표 [0] 6 19" xfId="4269"/>
    <cellStyle name="쉼표 [0] 6 2" xfId="4270"/>
    <cellStyle name="쉼표 [0] 6 20" xfId="4271"/>
    <cellStyle name="쉼표 [0] 6 21" xfId="4272"/>
    <cellStyle name="쉼표 [0] 6 22" xfId="4273"/>
    <cellStyle name="쉼표 [0] 6 23" xfId="4274"/>
    <cellStyle name="쉼표 [0] 6 24" xfId="4275"/>
    <cellStyle name="쉼표 [0] 6 25" xfId="4276"/>
    <cellStyle name="쉼표 [0] 6 26" xfId="4277"/>
    <cellStyle name="쉼표 [0] 6 27" xfId="4278"/>
    <cellStyle name="쉼표 [0] 6 28" xfId="4279"/>
    <cellStyle name="쉼표 [0] 6 29" xfId="4280"/>
    <cellStyle name="쉼표 [0] 6 3" xfId="4281"/>
    <cellStyle name="쉼표 [0] 6 30" xfId="4282"/>
    <cellStyle name="쉼표 [0] 6 31" xfId="4283"/>
    <cellStyle name="쉼표 [0] 6 32" xfId="4284"/>
    <cellStyle name="쉼표 [0] 6 33" xfId="4285"/>
    <cellStyle name="쉼표 [0] 6 34" xfId="4286"/>
    <cellStyle name="쉼표 [0] 6 35" xfId="4287"/>
    <cellStyle name="쉼표 [0] 6 36" xfId="4288"/>
    <cellStyle name="쉼표 [0] 6 37" xfId="4289"/>
    <cellStyle name="쉼표 [0] 6 38" xfId="4290"/>
    <cellStyle name="쉼표 [0] 6 39" xfId="4291"/>
    <cellStyle name="쉼표 [0] 6 4" xfId="4292"/>
    <cellStyle name="쉼표 [0] 6 40" xfId="4293"/>
    <cellStyle name="쉼표 [0] 6 41" xfId="4294"/>
    <cellStyle name="쉼표 [0] 6 42" xfId="4295"/>
    <cellStyle name="쉼표 [0] 6 43" xfId="4296"/>
    <cellStyle name="쉼표 [0] 6 44" xfId="4297"/>
    <cellStyle name="쉼표 [0] 6 45" xfId="4298"/>
    <cellStyle name="쉼표 [0] 6 46" xfId="4299"/>
    <cellStyle name="쉼표 [0] 6 47" xfId="4300"/>
    <cellStyle name="쉼표 [0] 6 48" xfId="4301"/>
    <cellStyle name="쉼표 [0] 6 49" xfId="4302"/>
    <cellStyle name="쉼표 [0] 6 5" xfId="4303"/>
    <cellStyle name="쉼표 [0] 6 50" xfId="4304"/>
    <cellStyle name="쉼표 [0] 6 51" xfId="4305"/>
    <cellStyle name="쉼표 [0] 6 52" xfId="4306"/>
    <cellStyle name="쉼표 [0] 6 53" xfId="4307"/>
    <cellStyle name="쉼표 [0] 6 54" xfId="4308"/>
    <cellStyle name="쉼표 [0] 6 55" xfId="4309"/>
    <cellStyle name="쉼표 [0] 6 56" xfId="4310"/>
    <cellStyle name="쉼표 [0] 6 57" xfId="4311"/>
    <cellStyle name="쉼표 [0] 6 58" xfId="4312"/>
    <cellStyle name="쉼표 [0] 6 59" xfId="4313"/>
    <cellStyle name="쉼표 [0] 6 6" xfId="4314"/>
    <cellStyle name="쉼표 [0] 6 60" xfId="4315"/>
    <cellStyle name="쉼표 [0] 6 61" xfId="4316"/>
    <cellStyle name="쉼표 [0] 6 62" xfId="4317"/>
    <cellStyle name="쉼표 [0] 6 63" xfId="4318"/>
    <cellStyle name="쉼표 [0] 6 64" xfId="4319"/>
    <cellStyle name="쉼표 [0] 6 65" xfId="4320"/>
    <cellStyle name="쉼표 [0] 6 66" xfId="4321"/>
    <cellStyle name="쉼표 [0] 6 67" xfId="4322"/>
    <cellStyle name="쉼표 [0] 6 68" xfId="4323"/>
    <cellStyle name="쉼표 [0] 6 69" xfId="4324"/>
    <cellStyle name="쉼표 [0] 6 7" xfId="4325"/>
    <cellStyle name="쉼표 [0] 6 70" xfId="4326"/>
    <cellStyle name="쉼표 [0] 6 71" xfId="4327"/>
    <cellStyle name="쉼표 [0] 6 8" xfId="4328"/>
    <cellStyle name="쉼표 [0] 6 9" xfId="4329"/>
    <cellStyle name="쉼표 [0] 7" xfId="4330"/>
    <cellStyle name="쉼표 [0] 7 10" xfId="4331"/>
    <cellStyle name="쉼표 [0] 7 10 2" xfId="4332"/>
    <cellStyle name="쉼표 [0] 7 10 2 2" xfId="4333"/>
    <cellStyle name="쉼표 [0] 7 10 2 2 2" xfId="4334"/>
    <cellStyle name="쉼표 [0] 7 10 2 2 3" xfId="4335"/>
    <cellStyle name="쉼표 [0] 7 10 2 3" xfId="4336"/>
    <cellStyle name="쉼표 [0] 7 10 3" xfId="4337"/>
    <cellStyle name="쉼표 [0] 7 10 4" xfId="4338"/>
    <cellStyle name="쉼표 [0] 7 10 5" xfId="4339"/>
    <cellStyle name="쉼표 [0] 7 10 6" xfId="4340"/>
    <cellStyle name="쉼표 [0] 7 10 7" xfId="4341"/>
    <cellStyle name="쉼표 [0] 7 10 7 2" xfId="4342"/>
    <cellStyle name="쉼표 [0] 7 10 7 3" xfId="4343"/>
    <cellStyle name="쉼표 [0] 7 10 8" xfId="4344"/>
    <cellStyle name="쉼표 [0] 7 11" xfId="4345"/>
    <cellStyle name="쉼표 [0] 7 11 2" xfId="4346"/>
    <cellStyle name="쉼표 [0] 7 11 2 2" xfId="4347"/>
    <cellStyle name="쉼표 [0] 7 11 2 3" xfId="4348"/>
    <cellStyle name="쉼표 [0] 7 11 3" xfId="4349"/>
    <cellStyle name="쉼표 [0] 7 11 4" xfId="4350"/>
    <cellStyle name="쉼표 [0] 7 12" xfId="4351"/>
    <cellStyle name="쉼표 [0] 7 12 2" xfId="4352"/>
    <cellStyle name="쉼표 [0] 7 12 3" xfId="4353"/>
    <cellStyle name="쉼표 [0] 7 12 4" xfId="4354"/>
    <cellStyle name="쉼표 [0] 7 13" xfId="4355"/>
    <cellStyle name="쉼표 [0] 7 13 10" xfId="4356"/>
    <cellStyle name="쉼표 [0] 7 13 11" xfId="4357"/>
    <cellStyle name="쉼표 [0] 7 13 12" xfId="4358"/>
    <cellStyle name="쉼표 [0] 7 13 13" xfId="4359"/>
    <cellStyle name="쉼표 [0] 7 13 14" xfId="4360"/>
    <cellStyle name="쉼표 [0] 7 13 15" xfId="4361"/>
    <cellStyle name="쉼표 [0] 7 13 16" xfId="4362"/>
    <cellStyle name="쉼표 [0] 7 13 17" xfId="4363"/>
    <cellStyle name="쉼표 [0] 7 13 18" xfId="4364"/>
    <cellStyle name="쉼표 [0] 7 13 19" xfId="4365"/>
    <cellStyle name="쉼표 [0] 7 13 2" xfId="4366"/>
    <cellStyle name="쉼표 [0] 7 13 20" xfId="4367"/>
    <cellStyle name="쉼표 [0] 7 13 21" xfId="4368"/>
    <cellStyle name="쉼표 [0] 7 13 22" xfId="4369"/>
    <cellStyle name="쉼표 [0] 7 13 23" xfId="4370"/>
    <cellStyle name="쉼표 [0] 7 13 24" xfId="4371"/>
    <cellStyle name="쉼표 [0] 7 13 25" xfId="4372"/>
    <cellStyle name="쉼표 [0] 7 13 26" xfId="4373"/>
    <cellStyle name="쉼표 [0] 7 13 27" xfId="4374"/>
    <cellStyle name="쉼표 [0] 7 13 28" xfId="4375"/>
    <cellStyle name="쉼표 [0] 7 13 29" xfId="4376"/>
    <cellStyle name="쉼표 [0] 7 13 3" xfId="4377"/>
    <cellStyle name="쉼표 [0] 7 13 30" xfId="4378"/>
    <cellStyle name="쉼표 [0] 7 13 31" xfId="4379"/>
    <cellStyle name="쉼표 [0] 7 13 32" xfId="4380"/>
    <cellStyle name="쉼표 [0] 7 13 33" xfId="4381"/>
    <cellStyle name="쉼표 [0] 7 13 34" xfId="4382"/>
    <cellStyle name="쉼표 [0] 7 13 35" xfId="4383"/>
    <cellStyle name="쉼표 [0] 7 13 36" xfId="4384"/>
    <cellStyle name="쉼표 [0] 7 13 37" xfId="4385"/>
    <cellStyle name="쉼표 [0] 7 13 38" xfId="4386"/>
    <cellStyle name="쉼표 [0] 7 13 39" xfId="4387"/>
    <cellStyle name="쉼표 [0] 7 13 4" xfId="4388"/>
    <cellStyle name="쉼표 [0] 7 13 40" xfId="4389"/>
    <cellStyle name="쉼표 [0] 7 13 41" xfId="4390"/>
    <cellStyle name="쉼표 [0] 7 13 42" xfId="4391"/>
    <cellStyle name="쉼표 [0] 7 13 43" xfId="4392"/>
    <cellStyle name="쉼표 [0] 7 13 44" xfId="4393"/>
    <cellStyle name="쉼표 [0] 7 13 45" xfId="4394"/>
    <cellStyle name="쉼표 [0] 7 13 46" xfId="4395"/>
    <cellStyle name="쉼표 [0] 7 13 47" xfId="4396"/>
    <cellStyle name="쉼표 [0] 7 13 48" xfId="4397"/>
    <cellStyle name="쉼표 [0] 7 13 49" xfId="4398"/>
    <cellStyle name="쉼표 [0] 7 13 5" xfId="4399"/>
    <cellStyle name="쉼표 [0] 7 13 50" xfId="4400"/>
    <cellStyle name="쉼표 [0] 7 13 51" xfId="4401"/>
    <cellStyle name="쉼표 [0] 7 13 52" xfId="4402"/>
    <cellStyle name="쉼표 [0] 7 13 53" xfId="4403"/>
    <cellStyle name="쉼표 [0] 7 13 54" xfId="4404"/>
    <cellStyle name="쉼표 [0] 7 13 55" xfId="4405"/>
    <cellStyle name="쉼표 [0] 7 13 56" xfId="4406"/>
    <cellStyle name="쉼표 [0] 7 13 57" xfId="4407"/>
    <cellStyle name="쉼표 [0] 7 13 58" xfId="4408"/>
    <cellStyle name="쉼표 [0] 7 13 59" xfId="4409"/>
    <cellStyle name="쉼표 [0] 7 13 6" xfId="4410"/>
    <cellStyle name="쉼표 [0] 7 13 60" xfId="4411"/>
    <cellStyle name="쉼표 [0] 7 13 61" xfId="4412"/>
    <cellStyle name="쉼표 [0] 7 13 62" xfId="4413"/>
    <cellStyle name="쉼표 [0] 7 13 63" xfId="4414"/>
    <cellStyle name="쉼표 [0] 7 13 64" xfId="4415"/>
    <cellStyle name="쉼표 [0] 7 13 65" xfId="4416"/>
    <cellStyle name="쉼표 [0] 7 13 66" xfId="4417"/>
    <cellStyle name="쉼표 [0] 7 13 67" xfId="4418"/>
    <cellStyle name="쉼표 [0] 7 13 68" xfId="4419"/>
    <cellStyle name="쉼표 [0] 7 13 69" xfId="4420"/>
    <cellStyle name="쉼표 [0] 7 13 7" xfId="4421"/>
    <cellStyle name="쉼표 [0] 7 13 70" xfId="4422"/>
    <cellStyle name="쉼표 [0] 7 13 71" xfId="4423"/>
    <cellStyle name="쉼표 [0] 7 13 72" xfId="4424"/>
    <cellStyle name="쉼표 [0] 7 13 73" xfId="4425"/>
    <cellStyle name="쉼표 [0] 7 13 74" xfId="4426"/>
    <cellStyle name="쉼표 [0] 7 13 75" xfId="4427"/>
    <cellStyle name="쉼표 [0] 7 13 8" xfId="4428"/>
    <cellStyle name="쉼표 [0] 7 13 9" xfId="4429"/>
    <cellStyle name="쉼표 [0] 7 14" xfId="4430"/>
    <cellStyle name="쉼표 [0] 7 14 10" xfId="4431"/>
    <cellStyle name="쉼표 [0] 7 14 11" xfId="4432"/>
    <cellStyle name="쉼표 [0] 7 14 2" xfId="4433"/>
    <cellStyle name="쉼표 [0] 7 14 3" xfId="4434"/>
    <cellStyle name="쉼표 [0] 7 14 4" xfId="4435"/>
    <cellStyle name="쉼표 [0] 7 14 5" xfId="4436"/>
    <cellStyle name="쉼표 [0] 7 14 6" xfId="4437"/>
    <cellStyle name="쉼표 [0] 7 14 7" xfId="4438"/>
    <cellStyle name="쉼표 [0] 7 14 8" xfId="4439"/>
    <cellStyle name="쉼표 [0] 7 14 9" xfId="4440"/>
    <cellStyle name="쉼표 [0] 7 15" xfId="4441"/>
    <cellStyle name="쉼표 [0] 7 16" xfId="4442"/>
    <cellStyle name="쉼표 [0] 7 17" xfId="4443"/>
    <cellStyle name="쉼표 [0] 7 18" xfId="4444"/>
    <cellStyle name="쉼표 [0] 7 19" xfId="4445"/>
    <cellStyle name="쉼표 [0] 7 2" xfId="4446"/>
    <cellStyle name="쉼표 [0] 7 2 2" xfId="4447"/>
    <cellStyle name="쉼표 [0] 7 2 2 2" xfId="4448"/>
    <cellStyle name="쉼표 [0] 7 2 2 2 2" xfId="4449"/>
    <cellStyle name="쉼표 [0] 7 2 2 2 3" xfId="4450"/>
    <cellStyle name="쉼표 [0] 7 2 2 3" xfId="4451"/>
    <cellStyle name="쉼표 [0] 7 2 3" xfId="4452"/>
    <cellStyle name="쉼표 [0] 7 2 4" xfId="4453"/>
    <cellStyle name="쉼표 [0] 7 2 5" xfId="4454"/>
    <cellStyle name="쉼표 [0] 7 2 6" xfId="4455"/>
    <cellStyle name="쉼표 [0] 7 2 7" xfId="4456"/>
    <cellStyle name="쉼표 [0] 7 2 7 2" xfId="4457"/>
    <cellStyle name="쉼표 [0] 7 2 7 3" xfId="4458"/>
    <cellStyle name="쉼표 [0] 7 2 8" xfId="4459"/>
    <cellStyle name="쉼표 [0] 7 20" xfId="4460"/>
    <cellStyle name="쉼표 [0] 7 21" xfId="4461"/>
    <cellStyle name="쉼표 [0] 7 22" xfId="4462"/>
    <cellStyle name="쉼표 [0] 7 23" xfId="4463"/>
    <cellStyle name="쉼표 [0] 7 24" xfId="4464"/>
    <cellStyle name="쉼표 [0] 7 25" xfId="4465"/>
    <cellStyle name="쉼표 [0] 7 26" xfId="4466"/>
    <cellStyle name="쉼표 [0] 7 27" xfId="4467"/>
    <cellStyle name="쉼표 [0] 7 28" xfId="4468"/>
    <cellStyle name="쉼표 [0] 7 29" xfId="4469"/>
    <cellStyle name="쉼표 [0] 7 3" xfId="4470"/>
    <cellStyle name="쉼표 [0] 7 3 2" xfId="4471"/>
    <cellStyle name="쉼표 [0] 7 3 2 2" xfId="4472"/>
    <cellStyle name="쉼표 [0] 7 3 2 2 2" xfId="4473"/>
    <cellStyle name="쉼표 [0] 7 3 2 2 3" xfId="4474"/>
    <cellStyle name="쉼표 [0] 7 3 2 3" xfId="4475"/>
    <cellStyle name="쉼표 [0] 7 3 3" xfId="4476"/>
    <cellStyle name="쉼표 [0] 7 3 4" xfId="4477"/>
    <cellStyle name="쉼표 [0] 7 3 5" xfId="4478"/>
    <cellStyle name="쉼표 [0] 7 3 6" xfId="4479"/>
    <cellStyle name="쉼표 [0] 7 3 7" xfId="4480"/>
    <cellStyle name="쉼표 [0] 7 3 7 2" xfId="4481"/>
    <cellStyle name="쉼표 [0] 7 3 7 3" xfId="4482"/>
    <cellStyle name="쉼표 [0] 7 3 8" xfId="4483"/>
    <cellStyle name="쉼표 [0] 7 30" xfId="4484"/>
    <cellStyle name="쉼표 [0] 7 31" xfId="4485"/>
    <cellStyle name="쉼표 [0] 7 32" xfId="4486"/>
    <cellStyle name="쉼표 [0] 7 33" xfId="4487"/>
    <cellStyle name="쉼표 [0] 7 34" xfId="4488"/>
    <cellStyle name="쉼표 [0] 7 35" xfId="4489"/>
    <cellStyle name="쉼표 [0] 7 36" xfId="4490"/>
    <cellStyle name="쉼표 [0] 7 37" xfId="4491"/>
    <cellStyle name="쉼표 [0] 7 38" xfId="4492"/>
    <cellStyle name="쉼표 [0] 7 39" xfId="4493"/>
    <cellStyle name="쉼표 [0] 7 4" xfId="4494"/>
    <cellStyle name="쉼표 [0] 7 4 2" xfId="4495"/>
    <cellStyle name="쉼표 [0] 7 4 2 2" xfId="4496"/>
    <cellStyle name="쉼표 [0] 7 4 2 2 2" xfId="4497"/>
    <cellStyle name="쉼표 [0] 7 4 2 2 3" xfId="4498"/>
    <cellStyle name="쉼표 [0] 7 4 2 3" xfId="4499"/>
    <cellStyle name="쉼표 [0] 7 4 3" xfId="4500"/>
    <cellStyle name="쉼표 [0] 7 4 4" xfId="4501"/>
    <cellStyle name="쉼표 [0] 7 4 5" xfId="4502"/>
    <cellStyle name="쉼표 [0] 7 4 6" xfId="4503"/>
    <cellStyle name="쉼표 [0] 7 4 7" xfId="4504"/>
    <cellStyle name="쉼표 [0] 7 4 7 2" xfId="4505"/>
    <cellStyle name="쉼표 [0] 7 4 7 3" xfId="4506"/>
    <cellStyle name="쉼표 [0] 7 4 8" xfId="4507"/>
    <cellStyle name="쉼표 [0] 7 40" xfId="4508"/>
    <cellStyle name="쉼표 [0] 7 41" xfId="4509"/>
    <cellStyle name="쉼표 [0] 7 42" xfId="4510"/>
    <cellStyle name="쉼표 [0] 7 43" xfId="4511"/>
    <cellStyle name="쉼표 [0] 7 44" xfId="4512"/>
    <cellStyle name="쉼표 [0] 7 45" xfId="4513"/>
    <cellStyle name="쉼표 [0] 7 46" xfId="4514"/>
    <cellStyle name="쉼표 [0] 7 47" xfId="4515"/>
    <cellStyle name="쉼표 [0] 7 48" xfId="4516"/>
    <cellStyle name="쉼표 [0] 7 49" xfId="4517"/>
    <cellStyle name="쉼표 [0] 7 5" xfId="4518"/>
    <cellStyle name="쉼표 [0] 7 5 2" xfId="4519"/>
    <cellStyle name="쉼표 [0] 7 5 2 2" xfId="4520"/>
    <cellStyle name="쉼표 [0] 7 5 2 2 2" xfId="4521"/>
    <cellStyle name="쉼표 [0] 7 5 2 2 3" xfId="4522"/>
    <cellStyle name="쉼표 [0] 7 5 2 3" xfId="4523"/>
    <cellStyle name="쉼표 [0] 7 5 3" xfId="4524"/>
    <cellStyle name="쉼표 [0] 7 5 4" xfId="4525"/>
    <cellStyle name="쉼표 [0] 7 5 5" xfId="4526"/>
    <cellStyle name="쉼표 [0] 7 5 6" xfId="4527"/>
    <cellStyle name="쉼표 [0] 7 5 7" xfId="4528"/>
    <cellStyle name="쉼표 [0] 7 5 7 2" xfId="4529"/>
    <cellStyle name="쉼표 [0] 7 5 7 3" xfId="4530"/>
    <cellStyle name="쉼표 [0] 7 5 8" xfId="4531"/>
    <cellStyle name="쉼표 [0] 7 50" xfId="4532"/>
    <cellStyle name="쉼표 [0] 7 51" xfId="4533"/>
    <cellStyle name="쉼표 [0] 7 52" xfId="4534"/>
    <cellStyle name="쉼표 [0] 7 53" xfId="4535"/>
    <cellStyle name="쉼표 [0] 7 54" xfId="4536"/>
    <cellStyle name="쉼표 [0] 7 55" xfId="4537"/>
    <cellStyle name="쉼표 [0] 7 56" xfId="4538"/>
    <cellStyle name="쉼표 [0] 7 57" xfId="4539"/>
    <cellStyle name="쉼표 [0] 7 58" xfId="4540"/>
    <cellStyle name="쉼표 [0] 7 59" xfId="4541"/>
    <cellStyle name="쉼표 [0] 7 6" xfId="4542"/>
    <cellStyle name="쉼표 [0] 7 6 2" xfId="4543"/>
    <cellStyle name="쉼표 [0] 7 6 2 2" xfId="4544"/>
    <cellStyle name="쉼표 [0] 7 6 2 2 2" xfId="4545"/>
    <cellStyle name="쉼표 [0] 7 6 2 2 3" xfId="4546"/>
    <cellStyle name="쉼표 [0] 7 6 2 3" xfId="4547"/>
    <cellStyle name="쉼표 [0] 7 6 3" xfId="4548"/>
    <cellStyle name="쉼표 [0] 7 6 4" xfId="4549"/>
    <cellStyle name="쉼표 [0] 7 6 5" xfId="4550"/>
    <cellStyle name="쉼표 [0] 7 6 6" xfId="4551"/>
    <cellStyle name="쉼표 [0] 7 6 7" xfId="4552"/>
    <cellStyle name="쉼표 [0] 7 6 7 2" xfId="4553"/>
    <cellStyle name="쉼표 [0] 7 6 7 3" xfId="4554"/>
    <cellStyle name="쉼표 [0] 7 6 8" xfId="4555"/>
    <cellStyle name="쉼표 [0] 7 60" xfId="4556"/>
    <cellStyle name="쉼표 [0] 7 61" xfId="4557"/>
    <cellStyle name="쉼표 [0] 7 62" xfId="4558"/>
    <cellStyle name="쉼표 [0] 7 63" xfId="4559"/>
    <cellStyle name="쉼표 [0] 7 64" xfId="4560"/>
    <cellStyle name="쉼표 [0] 7 65" xfId="4561"/>
    <cellStyle name="쉼표 [0] 7 66" xfId="4562"/>
    <cellStyle name="쉼표 [0] 7 67" xfId="4563"/>
    <cellStyle name="쉼표 [0] 7 68" xfId="4564"/>
    <cellStyle name="쉼표 [0] 7 69" xfId="4565"/>
    <cellStyle name="쉼표 [0] 7 7" xfId="4566"/>
    <cellStyle name="쉼표 [0] 7 7 2" xfId="4567"/>
    <cellStyle name="쉼표 [0] 7 7 2 2" xfId="4568"/>
    <cellStyle name="쉼표 [0] 7 7 2 2 2" xfId="4569"/>
    <cellStyle name="쉼표 [0] 7 7 2 2 3" xfId="4570"/>
    <cellStyle name="쉼표 [0] 7 7 2 3" xfId="4571"/>
    <cellStyle name="쉼표 [0] 7 7 3" xfId="4572"/>
    <cellStyle name="쉼표 [0] 7 7 4" xfId="4573"/>
    <cellStyle name="쉼표 [0] 7 7 5" xfId="4574"/>
    <cellStyle name="쉼표 [0] 7 7 6" xfId="4575"/>
    <cellStyle name="쉼표 [0] 7 7 7" xfId="4576"/>
    <cellStyle name="쉼표 [0] 7 7 7 2" xfId="4577"/>
    <cellStyle name="쉼표 [0] 7 7 7 3" xfId="4578"/>
    <cellStyle name="쉼표 [0] 7 7 8" xfId="4579"/>
    <cellStyle name="쉼표 [0] 7 70" xfId="4580"/>
    <cellStyle name="쉼표 [0] 7 71" xfId="4581"/>
    <cellStyle name="쉼표 [0] 7 72" xfId="4582"/>
    <cellStyle name="쉼표 [0] 7 73" xfId="4583"/>
    <cellStyle name="쉼표 [0] 7 74" xfId="4584"/>
    <cellStyle name="쉼표 [0] 7 75" xfId="4585"/>
    <cellStyle name="쉼표 [0] 7 76" xfId="4586"/>
    <cellStyle name="쉼표 [0] 7 77" xfId="4587"/>
    <cellStyle name="쉼표 [0] 7 78" xfId="4588"/>
    <cellStyle name="쉼표 [0] 7 79" xfId="4589"/>
    <cellStyle name="쉼표 [0] 7 8" xfId="4590"/>
    <cellStyle name="쉼표 [0] 7 8 2" xfId="4591"/>
    <cellStyle name="쉼표 [0] 7 8 2 2" xfId="4592"/>
    <cellStyle name="쉼표 [0] 7 8 2 2 2" xfId="4593"/>
    <cellStyle name="쉼표 [0] 7 8 2 2 3" xfId="4594"/>
    <cellStyle name="쉼표 [0] 7 8 2 3" xfId="4595"/>
    <cellStyle name="쉼표 [0] 7 8 3" xfId="4596"/>
    <cellStyle name="쉼표 [0] 7 8 4" xfId="4597"/>
    <cellStyle name="쉼표 [0] 7 8 5" xfId="4598"/>
    <cellStyle name="쉼표 [0] 7 8 6" xfId="4599"/>
    <cellStyle name="쉼표 [0] 7 8 7" xfId="4600"/>
    <cellStyle name="쉼표 [0] 7 8 7 2" xfId="4601"/>
    <cellStyle name="쉼표 [0] 7 8 7 3" xfId="4602"/>
    <cellStyle name="쉼표 [0] 7 8 8" xfId="4603"/>
    <cellStyle name="쉼표 [0] 7 80" xfId="4604"/>
    <cellStyle name="쉼표 [0] 7 81" xfId="4605"/>
    <cellStyle name="쉼표 [0] 7 82" xfId="4606"/>
    <cellStyle name="쉼표 [0] 7 82 2" xfId="4607"/>
    <cellStyle name="쉼표 [0] 7 82 3" xfId="4608"/>
    <cellStyle name="쉼표 [0] 7 83" xfId="4609"/>
    <cellStyle name="쉼표 [0] 7 83 2" xfId="4610"/>
    <cellStyle name="쉼표 [0] 7 83 3" xfId="4611"/>
    <cellStyle name="쉼표 [0] 7 84" xfId="4612"/>
    <cellStyle name="쉼표 [0] 7 84 2" xfId="4613"/>
    <cellStyle name="쉼표 [0] 7 84 3" xfId="4614"/>
    <cellStyle name="쉼표 [0] 7 85" xfId="4615"/>
    <cellStyle name="쉼표 [0] 7 85 2" xfId="4616"/>
    <cellStyle name="쉼표 [0] 7 85 3" xfId="4617"/>
    <cellStyle name="쉼표 [0] 7 86" xfId="4618"/>
    <cellStyle name="쉼표 [0] 7 86 2" xfId="4619"/>
    <cellStyle name="쉼표 [0] 7 86 3" xfId="4620"/>
    <cellStyle name="쉼표 [0] 7 87" xfId="4621"/>
    <cellStyle name="쉼표 [0] 7 87 2" xfId="4622"/>
    <cellStyle name="쉼표 [0] 7 87 3" xfId="4623"/>
    <cellStyle name="쉼표 [0] 7 88" xfId="4624"/>
    <cellStyle name="쉼표 [0] 7 88 2" xfId="4625"/>
    <cellStyle name="쉼표 [0] 7 88 3" xfId="4626"/>
    <cellStyle name="쉼표 [0] 7 89" xfId="4627"/>
    <cellStyle name="쉼표 [0] 7 89 2" xfId="4628"/>
    <cellStyle name="쉼표 [0] 7 89 3" xfId="4629"/>
    <cellStyle name="쉼표 [0] 7 9" xfId="4630"/>
    <cellStyle name="쉼표 [0] 7 9 2" xfId="4631"/>
    <cellStyle name="쉼표 [0] 7 9 2 2" xfId="4632"/>
    <cellStyle name="쉼표 [0] 7 9 2 2 2" xfId="4633"/>
    <cellStyle name="쉼표 [0] 7 9 2 2 3" xfId="4634"/>
    <cellStyle name="쉼표 [0] 7 9 2 3" xfId="4635"/>
    <cellStyle name="쉼표 [0] 7 9 3" xfId="4636"/>
    <cellStyle name="쉼표 [0] 7 9 4" xfId="4637"/>
    <cellStyle name="쉼표 [0] 7 9 5" xfId="4638"/>
    <cellStyle name="쉼표 [0] 7 9 6" xfId="4639"/>
    <cellStyle name="쉼표 [0] 7 9 7" xfId="4640"/>
    <cellStyle name="쉼표 [0] 7 9 7 2" xfId="4641"/>
    <cellStyle name="쉼표 [0] 7 9 7 3" xfId="4642"/>
    <cellStyle name="쉼표 [0] 7 9 8" xfId="4643"/>
    <cellStyle name="쉼표 [0] 8" xfId="4644"/>
    <cellStyle name="쉼표 [0] 8 10" xfId="4645"/>
    <cellStyle name="쉼표 [0] 8 11" xfId="4646"/>
    <cellStyle name="쉼표 [0] 8 12" xfId="4647"/>
    <cellStyle name="쉼표 [0] 8 13" xfId="4648"/>
    <cellStyle name="쉼표 [0] 8 14" xfId="4649"/>
    <cellStyle name="쉼표 [0] 8 15" xfId="4650"/>
    <cellStyle name="쉼표 [0] 8 16" xfId="4651"/>
    <cellStyle name="쉼표 [0] 8 17" xfId="4652"/>
    <cellStyle name="쉼표 [0] 8 18" xfId="4653"/>
    <cellStyle name="쉼표 [0] 8 19" xfId="4654"/>
    <cellStyle name="쉼표 [0] 8 2" xfId="4655"/>
    <cellStyle name="쉼표 [0] 8 20" xfId="4656"/>
    <cellStyle name="쉼표 [0] 8 21" xfId="4657"/>
    <cellStyle name="쉼표 [0] 8 22" xfId="4658"/>
    <cellStyle name="쉼표 [0] 8 23" xfId="4659"/>
    <cellStyle name="쉼표 [0] 8 24" xfId="4660"/>
    <cellStyle name="쉼표 [0] 8 25" xfId="4661"/>
    <cellStyle name="쉼표 [0] 8 26" xfId="4662"/>
    <cellStyle name="쉼표 [0] 8 27" xfId="4663"/>
    <cellStyle name="쉼표 [0] 8 28" xfId="4664"/>
    <cellStyle name="쉼표 [0] 8 29" xfId="4665"/>
    <cellStyle name="쉼표 [0] 8 3" xfId="4666"/>
    <cellStyle name="쉼표 [0] 8 30" xfId="4667"/>
    <cellStyle name="쉼표 [0] 8 31" xfId="4668"/>
    <cellStyle name="쉼표 [0] 8 32" xfId="4669"/>
    <cellStyle name="쉼표 [0] 8 33" xfId="4670"/>
    <cellStyle name="쉼표 [0] 8 34" xfId="4671"/>
    <cellStyle name="쉼표 [0] 8 35" xfId="4672"/>
    <cellStyle name="쉼표 [0] 8 36" xfId="4673"/>
    <cellStyle name="쉼표 [0] 8 37" xfId="4674"/>
    <cellStyle name="쉼표 [0] 8 38" xfId="4675"/>
    <cellStyle name="쉼표 [0] 8 39" xfId="4676"/>
    <cellStyle name="쉼표 [0] 8 4" xfId="4677"/>
    <cellStyle name="쉼표 [0] 8 40" xfId="4678"/>
    <cellStyle name="쉼표 [0] 8 41" xfId="4679"/>
    <cellStyle name="쉼표 [0] 8 42" xfId="4680"/>
    <cellStyle name="쉼표 [0] 8 43" xfId="4681"/>
    <cellStyle name="쉼표 [0] 8 44" xfId="4682"/>
    <cellStyle name="쉼표 [0] 8 45" xfId="4683"/>
    <cellStyle name="쉼표 [0] 8 46" xfId="4684"/>
    <cellStyle name="쉼표 [0] 8 47" xfId="4685"/>
    <cellStyle name="쉼표 [0] 8 48" xfId="4686"/>
    <cellStyle name="쉼표 [0] 8 49" xfId="4687"/>
    <cellStyle name="쉼표 [0] 8 5" xfId="4688"/>
    <cellStyle name="쉼표 [0] 8 50" xfId="4689"/>
    <cellStyle name="쉼표 [0] 8 51" xfId="4690"/>
    <cellStyle name="쉼표 [0] 8 52" xfId="4691"/>
    <cellStyle name="쉼표 [0] 8 53" xfId="4692"/>
    <cellStyle name="쉼표 [0] 8 54" xfId="4693"/>
    <cellStyle name="쉼표 [0] 8 55" xfId="4694"/>
    <cellStyle name="쉼표 [0] 8 56" xfId="4695"/>
    <cellStyle name="쉼표 [0] 8 57" xfId="4696"/>
    <cellStyle name="쉼표 [0] 8 58" xfId="4697"/>
    <cellStyle name="쉼표 [0] 8 59" xfId="4698"/>
    <cellStyle name="쉼표 [0] 8 6" xfId="4699"/>
    <cellStyle name="쉼표 [0] 8 60" xfId="4700"/>
    <cellStyle name="쉼표 [0] 8 61" xfId="4701"/>
    <cellStyle name="쉼표 [0] 8 62" xfId="4702"/>
    <cellStyle name="쉼표 [0] 8 63" xfId="4703"/>
    <cellStyle name="쉼표 [0] 8 64" xfId="4704"/>
    <cellStyle name="쉼표 [0] 8 65" xfId="4705"/>
    <cellStyle name="쉼표 [0] 8 66" xfId="4706"/>
    <cellStyle name="쉼표 [0] 8 67" xfId="4707"/>
    <cellStyle name="쉼표 [0] 8 68" xfId="4708"/>
    <cellStyle name="쉼표 [0] 8 69" xfId="4709"/>
    <cellStyle name="쉼표 [0] 8 7" xfId="4710"/>
    <cellStyle name="쉼표 [0] 8 70" xfId="4711"/>
    <cellStyle name="쉼표 [0] 8 71" xfId="4712"/>
    <cellStyle name="쉼표 [0] 8 8" xfId="4713"/>
    <cellStyle name="쉼표 [0] 8 9" xfId="4714"/>
    <cellStyle name="쉼표 [0] 9" xfId="4715"/>
    <cellStyle name="쉼표 [0] 9 10" xfId="4716"/>
    <cellStyle name="쉼표 [0] 9 11" xfId="4717"/>
    <cellStyle name="쉼표 [0] 9 12" xfId="4718"/>
    <cellStyle name="쉼표 [0] 9 13" xfId="4719"/>
    <cellStyle name="쉼표 [0] 9 14" xfId="4720"/>
    <cellStyle name="쉼표 [0] 9 15" xfId="4721"/>
    <cellStyle name="쉼표 [0] 9 16" xfId="4722"/>
    <cellStyle name="쉼표 [0] 9 17" xfId="4723"/>
    <cellStyle name="쉼표 [0] 9 18" xfId="4724"/>
    <cellStyle name="쉼표 [0] 9 19" xfId="4725"/>
    <cellStyle name="쉼표 [0] 9 2" xfId="4726"/>
    <cellStyle name="쉼표 [0] 9 20" xfId="4727"/>
    <cellStyle name="쉼표 [0] 9 21" xfId="4728"/>
    <cellStyle name="쉼표 [0] 9 22" xfId="4729"/>
    <cellStyle name="쉼표 [0] 9 23" xfId="4730"/>
    <cellStyle name="쉼표 [0] 9 24" xfId="4731"/>
    <cellStyle name="쉼표 [0] 9 25" xfId="4732"/>
    <cellStyle name="쉼표 [0] 9 26" xfId="4733"/>
    <cellStyle name="쉼표 [0] 9 27" xfId="4734"/>
    <cellStyle name="쉼표 [0] 9 28" xfId="4735"/>
    <cellStyle name="쉼표 [0] 9 29" xfId="4736"/>
    <cellStyle name="쉼표 [0] 9 3" xfId="4737"/>
    <cellStyle name="쉼표 [0] 9 30" xfId="4738"/>
    <cellStyle name="쉼표 [0] 9 31" xfId="4739"/>
    <cellStyle name="쉼표 [0] 9 32" xfId="4740"/>
    <cellStyle name="쉼표 [0] 9 33" xfId="4741"/>
    <cellStyle name="쉼표 [0] 9 34" xfId="4742"/>
    <cellStyle name="쉼표 [0] 9 35" xfId="4743"/>
    <cellStyle name="쉼표 [0] 9 36" xfId="4744"/>
    <cellStyle name="쉼표 [0] 9 37" xfId="4745"/>
    <cellStyle name="쉼표 [0] 9 38" xfId="4746"/>
    <cellStyle name="쉼표 [0] 9 39" xfId="4747"/>
    <cellStyle name="쉼표 [0] 9 4" xfId="4748"/>
    <cellStyle name="쉼표 [0] 9 40" xfId="4749"/>
    <cellStyle name="쉼표 [0] 9 41" xfId="4750"/>
    <cellStyle name="쉼표 [0] 9 42" xfId="4751"/>
    <cellStyle name="쉼표 [0] 9 43" xfId="4752"/>
    <cellStyle name="쉼표 [0] 9 44" xfId="4753"/>
    <cellStyle name="쉼표 [0] 9 45" xfId="4754"/>
    <cellStyle name="쉼표 [0] 9 46" xfId="4755"/>
    <cellStyle name="쉼표 [0] 9 47" xfId="4756"/>
    <cellStyle name="쉼표 [0] 9 48" xfId="4757"/>
    <cellStyle name="쉼표 [0] 9 49" xfId="4758"/>
    <cellStyle name="쉼표 [0] 9 5" xfId="4759"/>
    <cellStyle name="쉼표 [0] 9 50" xfId="4760"/>
    <cellStyle name="쉼표 [0] 9 51" xfId="4761"/>
    <cellStyle name="쉼표 [0] 9 52" xfId="4762"/>
    <cellStyle name="쉼표 [0] 9 53" xfId="4763"/>
    <cellStyle name="쉼표 [0] 9 54" xfId="4764"/>
    <cellStyle name="쉼표 [0] 9 55" xfId="4765"/>
    <cellStyle name="쉼표 [0] 9 56" xfId="4766"/>
    <cellStyle name="쉼표 [0] 9 57" xfId="4767"/>
    <cellStyle name="쉼표 [0] 9 58" xfId="4768"/>
    <cellStyle name="쉼표 [0] 9 59" xfId="4769"/>
    <cellStyle name="쉼표 [0] 9 6" xfId="4770"/>
    <cellStyle name="쉼표 [0] 9 60" xfId="4771"/>
    <cellStyle name="쉼표 [0] 9 61" xfId="4772"/>
    <cellStyle name="쉼표 [0] 9 62" xfId="4773"/>
    <cellStyle name="쉼표 [0] 9 63" xfId="4774"/>
    <cellStyle name="쉼표 [0] 9 64" xfId="4775"/>
    <cellStyle name="쉼표 [0] 9 65" xfId="4776"/>
    <cellStyle name="쉼표 [0] 9 66" xfId="4777"/>
    <cellStyle name="쉼표 [0] 9 67" xfId="4778"/>
    <cellStyle name="쉼표 [0] 9 68" xfId="4779"/>
    <cellStyle name="쉼표 [0] 9 69" xfId="4780"/>
    <cellStyle name="쉼표 [0] 9 7" xfId="4781"/>
    <cellStyle name="쉼표 [0] 9 70" xfId="4782"/>
    <cellStyle name="쉼표 [0] 9 71" xfId="4783"/>
    <cellStyle name="쉼표 [0] 9 8" xfId="4784"/>
    <cellStyle name="쉼표 [0] 9 9" xfId="4785"/>
    <cellStyle name="스타일 1" xfId="4786"/>
    <cellStyle name="스타일 1 2" xfId="4787"/>
    <cellStyle name="스타일 1 3" xfId="4788"/>
    <cellStyle name="스타일 1 4" xfId="4789"/>
    <cellStyle name="연결된 셀 2" xfId="4790"/>
    <cellStyle name="연결된 셀 2 10" xfId="4791"/>
    <cellStyle name="연결된 셀 2 2" xfId="4792"/>
    <cellStyle name="연결된 셀 2 3" xfId="4793"/>
    <cellStyle name="연결된 셀 2 4" xfId="4794"/>
    <cellStyle name="연결된 셀 2 5" xfId="4795"/>
    <cellStyle name="연결된 셀 2 6" xfId="4796"/>
    <cellStyle name="연결된 셀 2 7" xfId="4797"/>
    <cellStyle name="연결된 셀 2 8" xfId="4798"/>
    <cellStyle name="연결된 셀 2 9" xfId="4799"/>
    <cellStyle name="연결된 셀 3" xfId="4800"/>
    <cellStyle name="연결된 셀 3 10" xfId="4801"/>
    <cellStyle name="연결된 셀 3 2" xfId="4802"/>
    <cellStyle name="연결된 셀 3 3" xfId="4803"/>
    <cellStyle name="연결된 셀 3 4" xfId="4804"/>
    <cellStyle name="연결된 셀 3 5" xfId="4805"/>
    <cellStyle name="연결된 셀 3 6" xfId="4806"/>
    <cellStyle name="연결된 셀 3 7" xfId="4807"/>
    <cellStyle name="연결된 셀 3 8" xfId="4808"/>
    <cellStyle name="연결된 셀 3 9" xfId="4809"/>
    <cellStyle name="요약 2" xfId="4810"/>
    <cellStyle name="요약 2 10" xfId="4811"/>
    <cellStyle name="요약 2 2" xfId="4812"/>
    <cellStyle name="요약 2 3" xfId="4813"/>
    <cellStyle name="요약 2 4" xfId="4814"/>
    <cellStyle name="요약 2 5" xfId="4815"/>
    <cellStyle name="요약 2 6" xfId="4816"/>
    <cellStyle name="요약 2 7" xfId="4817"/>
    <cellStyle name="요약 2 8" xfId="4818"/>
    <cellStyle name="요약 2 9" xfId="4819"/>
    <cellStyle name="요약 3" xfId="4820"/>
    <cellStyle name="요약 3 10" xfId="4821"/>
    <cellStyle name="요약 3 2" xfId="4822"/>
    <cellStyle name="요약 3 3" xfId="4823"/>
    <cellStyle name="요약 3 4" xfId="4824"/>
    <cellStyle name="요약 3 5" xfId="4825"/>
    <cellStyle name="요약 3 6" xfId="4826"/>
    <cellStyle name="요약 3 7" xfId="4827"/>
    <cellStyle name="요약 3 8" xfId="4828"/>
    <cellStyle name="요약 3 9" xfId="4829"/>
    <cellStyle name="입력 2" xfId="4830"/>
    <cellStyle name="입력 2 10" xfId="4831"/>
    <cellStyle name="입력 2 2" xfId="4832"/>
    <cellStyle name="입력 2 3" xfId="4833"/>
    <cellStyle name="입력 2 4" xfId="4834"/>
    <cellStyle name="입력 2 5" xfId="4835"/>
    <cellStyle name="입력 2 6" xfId="4836"/>
    <cellStyle name="입력 2 7" xfId="4837"/>
    <cellStyle name="입력 2 8" xfId="4838"/>
    <cellStyle name="입력 2 9" xfId="4839"/>
    <cellStyle name="입력 3" xfId="4840"/>
    <cellStyle name="입력 3 10" xfId="4841"/>
    <cellStyle name="입력 3 2" xfId="4842"/>
    <cellStyle name="입력 3 3" xfId="4843"/>
    <cellStyle name="입력 3 4" xfId="4844"/>
    <cellStyle name="입력 3 5" xfId="4845"/>
    <cellStyle name="입력 3 6" xfId="4846"/>
    <cellStyle name="입력 3 7" xfId="4847"/>
    <cellStyle name="입력 3 8" xfId="4848"/>
    <cellStyle name="입력 3 9" xfId="4849"/>
    <cellStyle name="제목 1 2" xfId="4850"/>
    <cellStyle name="제목 1 2 10" xfId="4851"/>
    <cellStyle name="제목 1 2 2" xfId="4852"/>
    <cellStyle name="제목 1 2 3" xfId="4853"/>
    <cellStyle name="제목 1 2 4" xfId="4854"/>
    <cellStyle name="제목 1 2 5" xfId="4855"/>
    <cellStyle name="제목 1 2 6" xfId="4856"/>
    <cellStyle name="제목 1 2 7" xfId="4857"/>
    <cellStyle name="제목 1 2 8" xfId="4858"/>
    <cellStyle name="제목 1 2 9" xfId="4859"/>
    <cellStyle name="제목 1 3" xfId="4860"/>
    <cellStyle name="제목 1 3 10" xfId="4861"/>
    <cellStyle name="제목 1 3 2" xfId="4862"/>
    <cellStyle name="제목 1 3 3" xfId="4863"/>
    <cellStyle name="제목 1 3 4" xfId="4864"/>
    <cellStyle name="제목 1 3 5" xfId="4865"/>
    <cellStyle name="제목 1 3 6" xfId="4866"/>
    <cellStyle name="제목 1 3 7" xfId="4867"/>
    <cellStyle name="제목 1 3 8" xfId="4868"/>
    <cellStyle name="제목 1 3 9" xfId="4869"/>
    <cellStyle name="제목 2 2" xfId="4870"/>
    <cellStyle name="제목 2 2 10" xfId="4871"/>
    <cellStyle name="제목 2 2 2" xfId="4872"/>
    <cellStyle name="제목 2 2 3" xfId="4873"/>
    <cellStyle name="제목 2 2 4" xfId="4874"/>
    <cellStyle name="제목 2 2 5" xfId="4875"/>
    <cellStyle name="제목 2 2 6" xfId="4876"/>
    <cellStyle name="제목 2 2 7" xfId="4877"/>
    <cellStyle name="제목 2 2 8" xfId="4878"/>
    <cellStyle name="제목 2 2 9" xfId="4879"/>
    <cellStyle name="제목 2 3" xfId="4880"/>
    <cellStyle name="제목 2 3 10" xfId="4881"/>
    <cellStyle name="제목 2 3 2" xfId="4882"/>
    <cellStyle name="제목 2 3 3" xfId="4883"/>
    <cellStyle name="제목 2 3 4" xfId="4884"/>
    <cellStyle name="제목 2 3 5" xfId="4885"/>
    <cellStyle name="제목 2 3 6" xfId="4886"/>
    <cellStyle name="제목 2 3 7" xfId="4887"/>
    <cellStyle name="제목 2 3 8" xfId="4888"/>
    <cellStyle name="제목 2 3 9" xfId="4889"/>
    <cellStyle name="제목 3 2" xfId="4890"/>
    <cellStyle name="제목 3 2 10" xfId="4891"/>
    <cellStyle name="제목 3 2 2" xfId="4892"/>
    <cellStyle name="제목 3 2 3" xfId="4893"/>
    <cellStyle name="제목 3 2 4" xfId="4894"/>
    <cellStyle name="제목 3 2 5" xfId="4895"/>
    <cellStyle name="제목 3 2 6" xfId="4896"/>
    <cellStyle name="제목 3 2 7" xfId="4897"/>
    <cellStyle name="제목 3 2 8" xfId="4898"/>
    <cellStyle name="제목 3 2 9" xfId="4899"/>
    <cellStyle name="제목 3 3" xfId="4900"/>
    <cellStyle name="제목 3 3 10" xfId="4901"/>
    <cellStyle name="제목 3 3 2" xfId="4902"/>
    <cellStyle name="제목 3 3 3" xfId="4903"/>
    <cellStyle name="제목 3 3 4" xfId="4904"/>
    <cellStyle name="제목 3 3 5" xfId="4905"/>
    <cellStyle name="제목 3 3 6" xfId="4906"/>
    <cellStyle name="제목 3 3 7" xfId="4907"/>
    <cellStyle name="제목 3 3 8" xfId="4908"/>
    <cellStyle name="제목 3 3 9" xfId="4909"/>
    <cellStyle name="제목 4 2" xfId="4910"/>
    <cellStyle name="제목 4 2 10" xfId="4911"/>
    <cellStyle name="제목 4 2 2" xfId="4912"/>
    <cellStyle name="제목 4 2 3" xfId="4913"/>
    <cellStyle name="제목 4 2 4" xfId="4914"/>
    <cellStyle name="제목 4 2 5" xfId="4915"/>
    <cellStyle name="제목 4 2 6" xfId="4916"/>
    <cellStyle name="제목 4 2 7" xfId="4917"/>
    <cellStyle name="제목 4 2 8" xfId="4918"/>
    <cellStyle name="제목 4 2 9" xfId="4919"/>
    <cellStyle name="제목 4 3" xfId="4920"/>
    <cellStyle name="제목 4 3 10" xfId="4921"/>
    <cellStyle name="제목 4 3 2" xfId="4922"/>
    <cellStyle name="제목 4 3 3" xfId="4923"/>
    <cellStyle name="제목 4 3 4" xfId="4924"/>
    <cellStyle name="제목 4 3 5" xfId="4925"/>
    <cellStyle name="제목 4 3 6" xfId="4926"/>
    <cellStyle name="제목 4 3 7" xfId="4927"/>
    <cellStyle name="제목 4 3 8" xfId="4928"/>
    <cellStyle name="제목 4 3 9" xfId="4929"/>
    <cellStyle name="제목 5" xfId="4930"/>
    <cellStyle name="제목 5 10" xfId="4931"/>
    <cellStyle name="제목 5 2" xfId="4932"/>
    <cellStyle name="제목 5 3" xfId="4933"/>
    <cellStyle name="제목 5 4" xfId="4934"/>
    <cellStyle name="제목 5 5" xfId="4935"/>
    <cellStyle name="제목 5 6" xfId="4936"/>
    <cellStyle name="제목 5 7" xfId="4937"/>
    <cellStyle name="제목 5 8" xfId="4938"/>
    <cellStyle name="제목 5 9" xfId="4939"/>
    <cellStyle name="제목 6" xfId="4940"/>
    <cellStyle name="제목 6 10" xfId="4941"/>
    <cellStyle name="제목 6 2" xfId="4942"/>
    <cellStyle name="제목 6 3" xfId="4943"/>
    <cellStyle name="제목 6 4" xfId="4944"/>
    <cellStyle name="제목 6 5" xfId="4945"/>
    <cellStyle name="제목 6 6" xfId="4946"/>
    <cellStyle name="제목 6 7" xfId="4947"/>
    <cellStyle name="제목 6 8" xfId="4948"/>
    <cellStyle name="제목 6 9" xfId="4949"/>
    <cellStyle name="좋음 2" xfId="4950"/>
    <cellStyle name="좋음 2 10" xfId="4951"/>
    <cellStyle name="좋음 2 2" xfId="4952"/>
    <cellStyle name="좋음 2 3" xfId="4953"/>
    <cellStyle name="좋음 2 4" xfId="4954"/>
    <cellStyle name="좋음 2 5" xfId="4955"/>
    <cellStyle name="좋음 2 6" xfId="4956"/>
    <cellStyle name="좋음 2 7" xfId="4957"/>
    <cellStyle name="좋음 2 8" xfId="4958"/>
    <cellStyle name="좋음 2 9" xfId="4959"/>
    <cellStyle name="좋음 3" xfId="4960"/>
    <cellStyle name="좋음 3 10" xfId="4961"/>
    <cellStyle name="좋음 3 2" xfId="4962"/>
    <cellStyle name="좋음 3 3" xfId="4963"/>
    <cellStyle name="좋음 3 4" xfId="4964"/>
    <cellStyle name="좋음 3 5" xfId="4965"/>
    <cellStyle name="좋음 3 6" xfId="4966"/>
    <cellStyle name="좋음 3 7" xfId="4967"/>
    <cellStyle name="좋음 3 8" xfId="4968"/>
    <cellStyle name="좋음 3 9" xfId="4969"/>
    <cellStyle name="출력 2" xfId="4970"/>
    <cellStyle name="출력 2 10" xfId="4971"/>
    <cellStyle name="출력 2 2" xfId="4972"/>
    <cellStyle name="출력 2 3" xfId="4973"/>
    <cellStyle name="출력 2 4" xfId="4974"/>
    <cellStyle name="출력 2 5" xfId="4975"/>
    <cellStyle name="출력 2 6" xfId="4976"/>
    <cellStyle name="출력 2 7" xfId="4977"/>
    <cellStyle name="출력 2 8" xfId="4978"/>
    <cellStyle name="출력 2 9" xfId="4979"/>
    <cellStyle name="출력 3" xfId="4980"/>
    <cellStyle name="출력 3 10" xfId="4981"/>
    <cellStyle name="출력 3 2" xfId="4982"/>
    <cellStyle name="출력 3 3" xfId="4983"/>
    <cellStyle name="출력 3 4" xfId="4984"/>
    <cellStyle name="출력 3 5" xfId="4985"/>
    <cellStyle name="출력 3 6" xfId="4986"/>
    <cellStyle name="출력 3 7" xfId="4987"/>
    <cellStyle name="출력 3 8" xfId="4988"/>
    <cellStyle name="출력 3 9" xfId="4989"/>
    <cellStyle name="표준" xfId="0" builtinId="0"/>
    <cellStyle name="표준 10" xfId="4990"/>
    <cellStyle name="표준 10 2" xfId="4991"/>
    <cellStyle name="표준 10 2 2" xfId="4992"/>
    <cellStyle name="표준 10 2 3" xfId="4993"/>
    <cellStyle name="표준 10 3" xfId="4994"/>
    <cellStyle name="표준 10 4" xfId="4995"/>
    <cellStyle name="표준 11" xfId="4996"/>
    <cellStyle name="표준 11 10" xfId="4997"/>
    <cellStyle name="표준 11 11" xfId="4998"/>
    <cellStyle name="표준 11 12" xfId="4999"/>
    <cellStyle name="표준 11 13" xfId="5000"/>
    <cellStyle name="표준 11 14" xfId="5001"/>
    <cellStyle name="표준 11 15" xfId="5002"/>
    <cellStyle name="표준 11 16" xfId="5003"/>
    <cellStyle name="표준 11 17" xfId="5004"/>
    <cellStyle name="표준 11 18" xfId="5005"/>
    <cellStyle name="표준 11 19" xfId="5006"/>
    <cellStyle name="표준 11 2" xfId="5007"/>
    <cellStyle name="표준 11 20" xfId="5008"/>
    <cellStyle name="표준 11 21" xfId="5009"/>
    <cellStyle name="표준 11 22" xfId="5010"/>
    <cellStyle name="표준 11 23" xfId="5011"/>
    <cellStyle name="표준 11 24" xfId="5012"/>
    <cellStyle name="표준 11 25" xfId="5013"/>
    <cellStyle name="표준 11 26" xfId="5014"/>
    <cellStyle name="표준 11 27" xfId="5015"/>
    <cellStyle name="표준 11 28" xfId="5016"/>
    <cellStyle name="표준 11 29" xfId="5017"/>
    <cellStyle name="표준 11 3" xfId="5018"/>
    <cellStyle name="표준 11 30" xfId="5019"/>
    <cellStyle name="표준 11 31" xfId="5020"/>
    <cellStyle name="표준 11 32" xfId="5021"/>
    <cellStyle name="표준 11 33" xfId="5022"/>
    <cellStyle name="표준 11 34" xfId="5023"/>
    <cellStyle name="표준 11 35" xfId="5024"/>
    <cellStyle name="표준 11 36" xfId="5025"/>
    <cellStyle name="표준 11 37" xfId="5026"/>
    <cellStyle name="표준 11 38" xfId="5027"/>
    <cellStyle name="표준 11 39" xfId="5028"/>
    <cellStyle name="표준 11 4" xfId="5029"/>
    <cellStyle name="표준 11 40" xfId="5030"/>
    <cellStyle name="표준 11 41" xfId="5031"/>
    <cellStyle name="표준 11 42" xfId="5032"/>
    <cellStyle name="표준 11 43" xfId="5033"/>
    <cellStyle name="표준 11 44" xfId="5034"/>
    <cellStyle name="표준 11 45" xfId="5035"/>
    <cellStyle name="표준 11 46" xfId="5036"/>
    <cellStyle name="표준 11 47" xfId="5037"/>
    <cellStyle name="표준 11 48" xfId="5038"/>
    <cellStyle name="표준 11 49" xfId="5039"/>
    <cellStyle name="표준 11 5" xfId="5040"/>
    <cellStyle name="표준 11 50" xfId="5041"/>
    <cellStyle name="표준 11 51" xfId="5042"/>
    <cellStyle name="표준 11 52" xfId="5043"/>
    <cellStyle name="표준 11 53" xfId="5044"/>
    <cellStyle name="표준 11 54" xfId="5045"/>
    <cellStyle name="표준 11 55" xfId="5046"/>
    <cellStyle name="표준 11 56" xfId="5047"/>
    <cellStyle name="표준 11 57" xfId="5048"/>
    <cellStyle name="표준 11 58" xfId="5049"/>
    <cellStyle name="표준 11 59" xfId="5050"/>
    <cellStyle name="표준 11 6" xfId="5051"/>
    <cellStyle name="표준 11 60" xfId="5052"/>
    <cellStyle name="표준 11 61" xfId="5053"/>
    <cellStyle name="표준 11 62" xfId="5054"/>
    <cellStyle name="표준 11 63" xfId="5055"/>
    <cellStyle name="표준 11 64" xfId="5056"/>
    <cellStyle name="표준 11 65" xfId="5057"/>
    <cellStyle name="표준 11 66" xfId="5058"/>
    <cellStyle name="표준 11 67" xfId="5059"/>
    <cellStyle name="표준 11 68" xfId="5060"/>
    <cellStyle name="표준 11 69" xfId="5061"/>
    <cellStyle name="표준 11 7" xfId="5062"/>
    <cellStyle name="표준 11 70" xfId="5063"/>
    <cellStyle name="표준 11 71" xfId="5064"/>
    <cellStyle name="표준 11 8" xfId="5065"/>
    <cellStyle name="표준 11 9" xfId="5066"/>
    <cellStyle name="표준 12" xfId="5067"/>
    <cellStyle name="표준 12 10" xfId="5068"/>
    <cellStyle name="표준 12 11" xfId="5069"/>
    <cellStyle name="표준 12 12" xfId="5070"/>
    <cellStyle name="표준 12 13" xfId="5071"/>
    <cellStyle name="표준 12 14" xfId="5072"/>
    <cellStyle name="표준 12 15" xfId="5073"/>
    <cellStyle name="표준 12 16" xfId="5074"/>
    <cellStyle name="표준 12 17" xfId="5075"/>
    <cellStyle name="표준 12 18" xfId="5076"/>
    <cellStyle name="표준 12 19" xfId="5077"/>
    <cellStyle name="표준 12 2" xfId="5078"/>
    <cellStyle name="표준 12 20" xfId="5079"/>
    <cellStyle name="표준 12 21" xfId="5080"/>
    <cellStyle name="표준 12 22" xfId="5081"/>
    <cellStyle name="표준 12 23" xfId="5082"/>
    <cellStyle name="표준 12 24" xfId="5083"/>
    <cellStyle name="표준 12 25" xfId="5084"/>
    <cellStyle name="표준 12 26" xfId="5085"/>
    <cellStyle name="표준 12 27" xfId="5086"/>
    <cellStyle name="표준 12 28" xfId="5087"/>
    <cellStyle name="표준 12 29" xfId="5088"/>
    <cellStyle name="표준 12 3" xfId="5089"/>
    <cellStyle name="표준 12 30" xfId="5090"/>
    <cellStyle name="표준 12 31" xfId="5091"/>
    <cellStyle name="표준 12 32" xfId="5092"/>
    <cellStyle name="표준 12 33" xfId="5093"/>
    <cellStyle name="표준 12 34" xfId="5094"/>
    <cellStyle name="표준 12 35" xfId="5095"/>
    <cellStyle name="표준 12 36" xfId="5096"/>
    <cellStyle name="표준 12 37" xfId="5097"/>
    <cellStyle name="표준 12 38" xfId="5098"/>
    <cellStyle name="표준 12 39" xfId="5099"/>
    <cellStyle name="표준 12 4" xfId="5100"/>
    <cellStyle name="표준 12 40" xfId="5101"/>
    <cellStyle name="표준 12 41" xfId="5102"/>
    <cellStyle name="표준 12 42" xfId="5103"/>
    <cellStyle name="표준 12 43" xfId="5104"/>
    <cellStyle name="표준 12 44" xfId="5105"/>
    <cellStyle name="표준 12 45" xfId="5106"/>
    <cellStyle name="표준 12 46" xfId="5107"/>
    <cellStyle name="표준 12 47" xfId="5108"/>
    <cellStyle name="표준 12 48" xfId="5109"/>
    <cellStyle name="표준 12 49" xfId="5110"/>
    <cellStyle name="표준 12 5" xfId="5111"/>
    <cellStyle name="표준 12 50" xfId="5112"/>
    <cellStyle name="표준 12 51" xfId="5113"/>
    <cellStyle name="표준 12 52" xfId="5114"/>
    <cellStyle name="표준 12 53" xfId="5115"/>
    <cellStyle name="표준 12 54" xfId="5116"/>
    <cellStyle name="표준 12 55" xfId="5117"/>
    <cellStyle name="표준 12 56" xfId="5118"/>
    <cellStyle name="표준 12 57" xfId="5119"/>
    <cellStyle name="표준 12 58" xfId="5120"/>
    <cellStyle name="표준 12 59" xfId="5121"/>
    <cellStyle name="표준 12 6" xfId="5122"/>
    <cellStyle name="표준 12 60" xfId="5123"/>
    <cellStyle name="표준 12 61" xfId="5124"/>
    <cellStyle name="표준 12 62" xfId="5125"/>
    <cellStyle name="표준 12 63" xfId="5126"/>
    <cellStyle name="표준 12 64" xfId="5127"/>
    <cellStyle name="표준 12 65" xfId="5128"/>
    <cellStyle name="표준 12 66" xfId="5129"/>
    <cellStyle name="표준 12 67" xfId="5130"/>
    <cellStyle name="표준 12 68" xfId="5131"/>
    <cellStyle name="표준 12 69" xfId="5132"/>
    <cellStyle name="표준 12 7" xfId="5133"/>
    <cellStyle name="표준 12 70" xfId="5134"/>
    <cellStyle name="표준 12 71" xfId="5135"/>
    <cellStyle name="표준 12 8" xfId="5136"/>
    <cellStyle name="표준 12 9" xfId="5137"/>
    <cellStyle name="표준 13" xfId="5138"/>
    <cellStyle name="표준 13 2" xfId="5139"/>
    <cellStyle name="표준 13 2 2" xfId="5140"/>
    <cellStyle name="표준 13 2 3" xfId="5141"/>
    <cellStyle name="표준 13 3" xfId="5142"/>
    <cellStyle name="표준 13 4" xfId="5143"/>
    <cellStyle name="표준 14" xfId="5144"/>
    <cellStyle name="표준 14 10" xfId="12"/>
    <cellStyle name="표준 14 11" xfId="5145"/>
    <cellStyle name="표준 14 12" xfId="5146"/>
    <cellStyle name="표준 14 13" xfId="5147"/>
    <cellStyle name="표준 14 14" xfId="5148"/>
    <cellStyle name="표준 14 14 2" xfId="5149"/>
    <cellStyle name="표준 14 15" xfId="5150"/>
    <cellStyle name="표준 14 16" xfId="5151"/>
    <cellStyle name="표준 14 17" xfId="5152"/>
    <cellStyle name="표준 14 18" xfId="5153"/>
    <cellStyle name="표준 14 19" xfId="5154"/>
    <cellStyle name="표준 14 2" xfId="15"/>
    <cellStyle name="표준 14 2 10" xfId="5155"/>
    <cellStyle name="표준 14 2 11" xfId="5156"/>
    <cellStyle name="표준 14 2 12" xfId="5157"/>
    <cellStyle name="표준 14 2 13" xfId="5158"/>
    <cellStyle name="표준 14 2 14" xfId="5159"/>
    <cellStyle name="표준 14 2 15" xfId="5160"/>
    <cellStyle name="표준 14 2 16" xfId="5161"/>
    <cellStyle name="표준 14 2 17" xfId="5162"/>
    <cellStyle name="표준 14 2 18" xfId="5163"/>
    <cellStyle name="표준 14 2 19" xfId="5164"/>
    <cellStyle name="표준 14 2 2" xfId="5165"/>
    <cellStyle name="표준 14 2 20" xfId="5166"/>
    <cellStyle name="표준 14 2 21" xfId="5167"/>
    <cellStyle name="표준 14 2 22" xfId="5168"/>
    <cellStyle name="표준 14 2 23" xfId="5169"/>
    <cellStyle name="표준 14 2 24" xfId="5170"/>
    <cellStyle name="표준 14 2 25" xfId="5171"/>
    <cellStyle name="표준 14 2 26" xfId="5172"/>
    <cellStyle name="표준 14 2 27" xfId="5173"/>
    <cellStyle name="표준 14 2 28" xfId="5174"/>
    <cellStyle name="표준 14 2 29" xfId="5175"/>
    <cellStyle name="표준 14 2 3" xfId="5176"/>
    <cellStyle name="표준 14 2 30" xfId="5177"/>
    <cellStyle name="표준 14 2 31" xfId="5178"/>
    <cellStyle name="표준 14 2 32" xfId="5179"/>
    <cellStyle name="표준 14 2 33" xfId="5180"/>
    <cellStyle name="표준 14 2 34" xfId="5181"/>
    <cellStyle name="표준 14 2 35" xfId="5182"/>
    <cellStyle name="표준 14 2 36" xfId="5183"/>
    <cellStyle name="표준 14 2 37" xfId="5184"/>
    <cellStyle name="표준 14 2 38" xfId="5185"/>
    <cellStyle name="표준 14 2 39" xfId="5186"/>
    <cellStyle name="표준 14 2 4" xfId="5187"/>
    <cellStyle name="표준 14 2 40" xfId="5188"/>
    <cellStyle name="표준 14 2 41" xfId="5189"/>
    <cellStyle name="표준 14 2 42" xfId="5190"/>
    <cellStyle name="표준 14 2 43" xfId="5191"/>
    <cellStyle name="표준 14 2 44" xfId="5192"/>
    <cellStyle name="표준 14 2 45" xfId="5193"/>
    <cellStyle name="표준 14 2 46" xfId="5194"/>
    <cellStyle name="표준 14 2 47" xfId="5195"/>
    <cellStyle name="표준 14 2 48" xfId="5196"/>
    <cellStyle name="표준 14 2 49" xfId="5197"/>
    <cellStyle name="표준 14 2 5" xfId="5198"/>
    <cellStyle name="표준 14 2 50" xfId="5199"/>
    <cellStyle name="표준 14 2 51" xfId="5200"/>
    <cellStyle name="표준 14 2 52" xfId="5201"/>
    <cellStyle name="표준 14 2 53" xfId="5202"/>
    <cellStyle name="표준 14 2 54" xfId="5203"/>
    <cellStyle name="표준 14 2 55" xfId="5204"/>
    <cellStyle name="표준 14 2 56" xfId="5205"/>
    <cellStyle name="표준 14 2 57" xfId="5206"/>
    <cellStyle name="표준 14 2 58" xfId="5207"/>
    <cellStyle name="표준 14 2 59" xfId="5208"/>
    <cellStyle name="표준 14 2 6" xfId="5209"/>
    <cellStyle name="표준 14 2 60" xfId="5210"/>
    <cellStyle name="표준 14 2 61" xfId="5211"/>
    <cellStyle name="표준 14 2 62" xfId="5212"/>
    <cellStyle name="표준 14 2 63" xfId="5213"/>
    <cellStyle name="표준 14 2 64" xfId="5214"/>
    <cellStyle name="표준 14 2 65" xfId="5215"/>
    <cellStyle name="표준 14 2 66" xfId="5216"/>
    <cellStyle name="표준 14 2 67" xfId="5217"/>
    <cellStyle name="표준 14 2 68" xfId="5218"/>
    <cellStyle name="표준 14 2 69" xfId="5219"/>
    <cellStyle name="표준 14 2 7" xfId="5220"/>
    <cellStyle name="표준 14 2 70" xfId="5221"/>
    <cellStyle name="표준 14 2 71" xfId="5222"/>
    <cellStyle name="표준 14 2 8" xfId="5223"/>
    <cellStyle name="표준 14 2 9" xfId="5224"/>
    <cellStyle name="표준 14 20" xfId="5225"/>
    <cellStyle name="표준 14 21" xfId="5226"/>
    <cellStyle name="표준 14 22" xfId="5227"/>
    <cellStyle name="표준 14 23" xfId="5228"/>
    <cellStyle name="표준 14 24" xfId="5229"/>
    <cellStyle name="표준 14 25" xfId="5230"/>
    <cellStyle name="표준 14 26" xfId="5231"/>
    <cellStyle name="표준 14 27" xfId="5232"/>
    <cellStyle name="표준 14 28" xfId="5233"/>
    <cellStyle name="표준 14 29" xfId="5234"/>
    <cellStyle name="표준 14 3" xfId="5235"/>
    <cellStyle name="표준 14 3 10" xfId="5236"/>
    <cellStyle name="표준 14 3 11" xfId="5237"/>
    <cellStyle name="표준 14 3 12" xfId="5238"/>
    <cellStyle name="표준 14 3 13" xfId="5239"/>
    <cellStyle name="표준 14 3 14" xfId="5240"/>
    <cellStyle name="표준 14 3 15" xfId="5241"/>
    <cellStyle name="표준 14 3 16" xfId="5242"/>
    <cellStyle name="표준 14 3 17" xfId="5243"/>
    <cellStyle name="표준 14 3 18" xfId="5244"/>
    <cellStyle name="표준 14 3 19" xfId="5245"/>
    <cellStyle name="표준 14 3 2" xfId="5246"/>
    <cellStyle name="표준 14 3 20" xfId="5247"/>
    <cellStyle name="표준 14 3 21" xfId="5248"/>
    <cellStyle name="표준 14 3 22" xfId="5249"/>
    <cellStyle name="표준 14 3 23" xfId="5250"/>
    <cellStyle name="표준 14 3 24" xfId="5251"/>
    <cellStyle name="표준 14 3 25" xfId="5252"/>
    <cellStyle name="표준 14 3 26" xfId="5253"/>
    <cellStyle name="표준 14 3 27" xfId="5254"/>
    <cellStyle name="표준 14 3 28" xfId="5255"/>
    <cellStyle name="표준 14 3 29" xfId="5256"/>
    <cellStyle name="표준 14 3 3" xfId="5257"/>
    <cellStyle name="표준 14 3 30" xfId="5258"/>
    <cellStyle name="표준 14 3 31" xfId="5259"/>
    <cellStyle name="표준 14 3 32" xfId="5260"/>
    <cellStyle name="표준 14 3 33" xfId="5261"/>
    <cellStyle name="표준 14 3 34" xfId="5262"/>
    <cellStyle name="표준 14 3 35" xfId="5263"/>
    <cellStyle name="표준 14 3 36" xfId="5264"/>
    <cellStyle name="표준 14 3 37" xfId="5265"/>
    <cellStyle name="표준 14 3 38" xfId="5266"/>
    <cellStyle name="표준 14 3 39" xfId="5267"/>
    <cellStyle name="표준 14 3 4" xfId="5268"/>
    <cellStyle name="표준 14 3 40" xfId="5269"/>
    <cellStyle name="표준 14 3 41" xfId="5270"/>
    <cellStyle name="표준 14 3 42" xfId="5271"/>
    <cellStyle name="표준 14 3 43" xfId="5272"/>
    <cellStyle name="표준 14 3 44" xfId="5273"/>
    <cellStyle name="표준 14 3 45" xfId="5274"/>
    <cellStyle name="표준 14 3 46" xfId="5275"/>
    <cellStyle name="표준 14 3 47" xfId="5276"/>
    <cellStyle name="표준 14 3 48" xfId="5277"/>
    <cellStyle name="표준 14 3 49" xfId="5278"/>
    <cellStyle name="표준 14 3 5" xfId="5279"/>
    <cellStyle name="표준 14 3 50" xfId="5280"/>
    <cellStyle name="표준 14 3 51" xfId="5281"/>
    <cellStyle name="표준 14 3 52" xfId="5282"/>
    <cellStyle name="표준 14 3 53" xfId="5283"/>
    <cellStyle name="표준 14 3 54" xfId="5284"/>
    <cellStyle name="표준 14 3 55" xfId="5285"/>
    <cellStyle name="표준 14 3 56" xfId="5286"/>
    <cellStyle name="표준 14 3 57" xfId="5287"/>
    <cellStyle name="표준 14 3 58" xfId="5288"/>
    <cellStyle name="표준 14 3 59" xfId="5289"/>
    <cellStyle name="표준 14 3 6" xfId="5290"/>
    <cellStyle name="표준 14 3 60" xfId="5291"/>
    <cellStyle name="표준 14 3 61" xfId="5292"/>
    <cellStyle name="표준 14 3 62" xfId="5293"/>
    <cellStyle name="표준 14 3 63" xfId="5294"/>
    <cellStyle name="표준 14 3 64" xfId="5295"/>
    <cellStyle name="표준 14 3 65" xfId="5296"/>
    <cellStyle name="표준 14 3 66" xfId="5297"/>
    <cellStyle name="표준 14 3 67" xfId="5298"/>
    <cellStyle name="표준 14 3 68" xfId="5299"/>
    <cellStyle name="표준 14 3 69" xfId="5300"/>
    <cellStyle name="표준 14 3 7" xfId="5301"/>
    <cellStyle name="표준 14 3 70" xfId="5302"/>
    <cellStyle name="표준 14 3 71" xfId="5303"/>
    <cellStyle name="표준 14 3 8" xfId="5304"/>
    <cellStyle name="표준 14 3 9" xfId="5305"/>
    <cellStyle name="표준 14 30" xfId="5306"/>
    <cellStyle name="표준 14 31" xfId="5307"/>
    <cellStyle name="표준 14 32" xfId="5308"/>
    <cellStyle name="표준 14 33" xfId="5309"/>
    <cellStyle name="표준 14 34" xfId="5310"/>
    <cellStyle name="표준 14 35" xfId="5311"/>
    <cellStyle name="표준 14 36" xfId="5312"/>
    <cellStyle name="표준 14 37" xfId="5313"/>
    <cellStyle name="표준 14 38" xfId="5314"/>
    <cellStyle name="표준 14 39" xfId="5315"/>
    <cellStyle name="표준 14 4" xfId="5316"/>
    <cellStyle name="표준 14 40" xfId="5317"/>
    <cellStyle name="표준 14 41" xfId="5318"/>
    <cellStyle name="표준 14 42" xfId="5319"/>
    <cellStyle name="표준 14 43" xfId="5320"/>
    <cellStyle name="표준 14 44" xfId="5321"/>
    <cellStyle name="표준 14 45" xfId="5322"/>
    <cellStyle name="표준 14 46" xfId="5323"/>
    <cellStyle name="표준 14 47" xfId="5324"/>
    <cellStyle name="표준 14 48" xfId="5325"/>
    <cellStyle name="표준 14 49" xfId="5326"/>
    <cellStyle name="표준 14 5" xfId="5327"/>
    <cellStyle name="표준 14 50" xfId="5328"/>
    <cellStyle name="표준 14 51" xfId="5329"/>
    <cellStyle name="표준 14 52" xfId="5330"/>
    <cellStyle name="표준 14 53" xfId="5331"/>
    <cellStyle name="표준 14 54" xfId="5332"/>
    <cellStyle name="표준 14 55" xfId="5333"/>
    <cellStyle name="표준 14 56" xfId="5334"/>
    <cellStyle name="표준 14 57" xfId="5335"/>
    <cellStyle name="표준 14 58" xfId="5336"/>
    <cellStyle name="표준 14 59" xfId="5337"/>
    <cellStyle name="표준 14 6" xfId="5338"/>
    <cellStyle name="표준 14 60" xfId="5339"/>
    <cellStyle name="표준 14 61" xfId="5340"/>
    <cellStyle name="표준 14 62" xfId="5341"/>
    <cellStyle name="표준 14 63" xfId="5342"/>
    <cellStyle name="표준 14 64" xfId="5343"/>
    <cellStyle name="표준 14 65" xfId="5344"/>
    <cellStyle name="표준 14 66" xfId="5345"/>
    <cellStyle name="표준 14 67" xfId="5346"/>
    <cellStyle name="표준 14 68" xfId="5347"/>
    <cellStyle name="표준 14 69" xfId="5348"/>
    <cellStyle name="표준 14 7" xfId="5349"/>
    <cellStyle name="표준 14 70" xfId="5350"/>
    <cellStyle name="표준 14 71" xfId="5351"/>
    <cellStyle name="표준 14 72" xfId="5352"/>
    <cellStyle name="표준 14 73" xfId="5353"/>
    <cellStyle name="표준 14 74" xfId="5354"/>
    <cellStyle name="표준 14 75" xfId="5355"/>
    <cellStyle name="표준 14 76" xfId="5356"/>
    <cellStyle name="표준 14 77" xfId="5357"/>
    <cellStyle name="표준 14 78" xfId="5358"/>
    <cellStyle name="표준 14 79" xfId="5359"/>
    <cellStyle name="표준 14 8" xfId="5360"/>
    <cellStyle name="표준 14 80" xfId="5361"/>
    <cellStyle name="표준 14 81" xfId="5362"/>
    <cellStyle name="표준 14 82" xfId="5363"/>
    <cellStyle name="표준 14 83" xfId="5364"/>
    <cellStyle name="표준 14 84" xfId="5365"/>
    <cellStyle name="표준 14 85" xfId="5366"/>
    <cellStyle name="표준 14 86" xfId="5367"/>
    <cellStyle name="표준 14 9" xfId="5368"/>
    <cellStyle name="표준 15" xfId="5369"/>
    <cellStyle name="표준 15 10" xfId="5370"/>
    <cellStyle name="표준 15 11" xfId="5371"/>
    <cellStyle name="표준 15 12" xfId="5372"/>
    <cellStyle name="표준 15 13" xfId="5373"/>
    <cellStyle name="표준 15 14" xfId="5374"/>
    <cellStyle name="표준 15 15" xfId="5375"/>
    <cellStyle name="표준 15 16" xfId="5376"/>
    <cellStyle name="표준 15 17" xfId="5377"/>
    <cellStyle name="표준 15 18" xfId="5378"/>
    <cellStyle name="표준 15 19" xfId="5379"/>
    <cellStyle name="표준 15 2" xfId="5380"/>
    <cellStyle name="표준 15 20" xfId="5381"/>
    <cellStyle name="표준 15 21" xfId="5382"/>
    <cellStyle name="표준 15 22" xfId="5383"/>
    <cellStyle name="표준 15 23" xfId="5384"/>
    <cellStyle name="표준 15 24" xfId="5385"/>
    <cellStyle name="표준 15 25" xfId="5386"/>
    <cellStyle name="표준 15 26" xfId="5387"/>
    <cellStyle name="표준 15 27" xfId="5388"/>
    <cellStyle name="표준 15 28" xfId="5389"/>
    <cellStyle name="표준 15 29" xfId="5390"/>
    <cellStyle name="표준 15 3" xfId="5391"/>
    <cellStyle name="표준 15 30" xfId="5392"/>
    <cellStyle name="표준 15 31" xfId="5393"/>
    <cellStyle name="표준 15 32" xfId="5394"/>
    <cellStyle name="표준 15 33" xfId="5395"/>
    <cellStyle name="표준 15 34" xfId="5396"/>
    <cellStyle name="표준 15 35" xfId="5397"/>
    <cellStyle name="표준 15 36" xfId="5398"/>
    <cellStyle name="표준 15 37" xfId="5399"/>
    <cellStyle name="표준 15 38" xfId="5400"/>
    <cellStyle name="표준 15 39" xfId="5401"/>
    <cellStyle name="표준 15 4" xfId="5402"/>
    <cellStyle name="표준 15 40" xfId="5403"/>
    <cellStyle name="표준 15 41" xfId="5404"/>
    <cellStyle name="표준 15 42" xfId="5405"/>
    <cellStyle name="표준 15 43" xfId="5406"/>
    <cellStyle name="표준 15 44" xfId="5407"/>
    <cellStyle name="표준 15 45" xfId="5408"/>
    <cellStyle name="표준 15 46" xfId="5409"/>
    <cellStyle name="표준 15 47" xfId="5410"/>
    <cellStyle name="표준 15 48" xfId="5411"/>
    <cellStyle name="표준 15 49" xfId="5412"/>
    <cellStyle name="표준 15 5" xfId="5413"/>
    <cellStyle name="표준 15 50" xfId="5414"/>
    <cellStyle name="표준 15 51" xfId="5415"/>
    <cellStyle name="표준 15 52" xfId="5416"/>
    <cellStyle name="표준 15 53" xfId="5417"/>
    <cellStyle name="표준 15 54" xfId="5418"/>
    <cellStyle name="표준 15 55" xfId="5419"/>
    <cellStyle name="표준 15 56" xfId="5420"/>
    <cellStyle name="표준 15 57" xfId="5421"/>
    <cellStyle name="표준 15 58" xfId="5422"/>
    <cellStyle name="표준 15 59" xfId="5423"/>
    <cellStyle name="표준 15 6" xfId="5424"/>
    <cellStyle name="표준 15 60" xfId="5425"/>
    <cellStyle name="표준 15 61" xfId="5426"/>
    <cellStyle name="표준 15 62" xfId="5427"/>
    <cellStyle name="표준 15 63" xfId="5428"/>
    <cellStyle name="표준 15 64" xfId="5429"/>
    <cellStyle name="표준 15 65" xfId="5430"/>
    <cellStyle name="표준 15 66" xfId="5431"/>
    <cellStyle name="표준 15 67" xfId="5432"/>
    <cellStyle name="표준 15 68" xfId="5433"/>
    <cellStyle name="표준 15 69" xfId="5434"/>
    <cellStyle name="표준 15 7" xfId="5435"/>
    <cellStyle name="표준 15 70" xfId="5436"/>
    <cellStyle name="표준 15 71" xfId="5437"/>
    <cellStyle name="표준 15 8" xfId="5438"/>
    <cellStyle name="표준 15 9" xfId="5439"/>
    <cellStyle name="표준 16" xfId="5440"/>
    <cellStyle name="표준 16 10" xfId="5441"/>
    <cellStyle name="표준 16 11" xfId="5442"/>
    <cellStyle name="표준 16 12" xfId="5443"/>
    <cellStyle name="표준 16 13" xfId="5444"/>
    <cellStyle name="표준 16 14" xfId="5445"/>
    <cellStyle name="표준 16 15" xfId="5446"/>
    <cellStyle name="표준 16 16" xfId="5447"/>
    <cellStyle name="표준 16 17" xfId="5448"/>
    <cellStyle name="표준 16 18" xfId="5449"/>
    <cellStyle name="표준 16 19" xfId="5450"/>
    <cellStyle name="표준 16 2" xfId="5451"/>
    <cellStyle name="표준 16 20" xfId="5452"/>
    <cellStyle name="표준 16 21" xfId="5453"/>
    <cellStyle name="표준 16 22" xfId="5454"/>
    <cellStyle name="표준 16 23" xfId="5455"/>
    <cellStyle name="표준 16 24" xfId="5456"/>
    <cellStyle name="표준 16 25" xfId="5457"/>
    <cellStyle name="표준 16 26" xfId="5458"/>
    <cellStyle name="표준 16 27" xfId="5459"/>
    <cellStyle name="표준 16 28" xfId="5460"/>
    <cellStyle name="표준 16 29" xfId="5461"/>
    <cellStyle name="표준 16 3" xfId="5462"/>
    <cellStyle name="표준 16 30" xfId="5463"/>
    <cellStyle name="표준 16 31" xfId="5464"/>
    <cellStyle name="표준 16 32" xfId="5465"/>
    <cellStyle name="표준 16 33" xfId="5466"/>
    <cellStyle name="표준 16 34" xfId="5467"/>
    <cellStyle name="표준 16 35" xfId="5468"/>
    <cellStyle name="표준 16 36" xfId="5469"/>
    <cellStyle name="표준 16 37" xfId="5470"/>
    <cellStyle name="표준 16 38" xfId="5471"/>
    <cellStyle name="표준 16 39" xfId="5472"/>
    <cellStyle name="표준 16 4" xfId="5473"/>
    <cellStyle name="표준 16 40" xfId="5474"/>
    <cellStyle name="표준 16 41" xfId="5475"/>
    <cellStyle name="표준 16 42" xfId="5476"/>
    <cellStyle name="표준 16 43" xfId="5477"/>
    <cellStyle name="표준 16 44" xfId="5478"/>
    <cellStyle name="표준 16 45" xfId="5479"/>
    <cellStyle name="표준 16 46" xfId="5480"/>
    <cellStyle name="표준 16 47" xfId="5481"/>
    <cellStyle name="표준 16 48" xfId="5482"/>
    <cellStyle name="표준 16 49" xfId="5483"/>
    <cellStyle name="표준 16 5" xfId="5484"/>
    <cellStyle name="표준 16 50" xfId="5485"/>
    <cellStyle name="표준 16 51" xfId="5486"/>
    <cellStyle name="표준 16 52" xfId="5487"/>
    <cellStyle name="표준 16 53" xfId="5488"/>
    <cellStyle name="표준 16 54" xfId="5489"/>
    <cellStyle name="표준 16 55" xfId="5490"/>
    <cellStyle name="표준 16 56" xfId="5491"/>
    <cellStyle name="표준 16 57" xfId="5492"/>
    <cellStyle name="표준 16 58" xfId="5493"/>
    <cellStyle name="표준 16 59" xfId="5494"/>
    <cellStyle name="표준 16 6" xfId="5495"/>
    <cellStyle name="표준 16 60" xfId="5496"/>
    <cellStyle name="표준 16 61" xfId="5497"/>
    <cellStyle name="표준 16 62" xfId="5498"/>
    <cellStyle name="표준 16 63" xfId="5499"/>
    <cellStyle name="표준 16 64" xfId="5500"/>
    <cellStyle name="표준 16 65" xfId="5501"/>
    <cellStyle name="표준 16 66" xfId="5502"/>
    <cellStyle name="표준 16 67" xfId="5503"/>
    <cellStyle name="표준 16 68" xfId="5504"/>
    <cellStyle name="표준 16 69" xfId="5505"/>
    <cellStyle name="표준 16 7" xfId="5506"/>
    <cellStyle name="표준 16 70" xfId="5507"/>
    <cellStyle name="표준 16 71" xfId="5508"/>
    <cellStyle name="표준 16 8" xfId="5509"/>
    <cellStyle name="표준 16 9" xfId="5510"/>
    <cellStyle name="표준 17" xfId="5511"/>
    <cellStyle name="표준 17 10" xfId="5512"/>
    <cellStyle name="표준 17 11" xfId="5513"/>
    <cellStyle name="표준 17 12" xfId="5514"/>
    <cellStyle name="표준 17 13" xfId="5515"/>
    <cellStyle name="표준 17 14" xfId="5516"/>
    <cellStyle name="표준 17 15" xfId="5517"/>
    <cellStyle name="표준 17 16" xfId="5518"/>
    <cellStyle name="표준 17 17" xfId="5519"/>
    <cellStyle name="표준 17 18" xfId="5520"/>
    <cellStyle name="표준 17 19" xfId="5521"/>
    <cellStyle name="표준 17 2" xfId="5522"/>
    <cellStyle name="표준 17 20" xfId="5523"/>
    <cellStyle name="표준 17 21" xfId="5524"/>
    <cellStyle name="표준 17 22" xfId="5525"/>
    <cellStyle name="표준 17 23" xfId="5526"/>
    <cellStyle name="표준 17 24" xfId="5527"/>
    <cellStyle name="표준 17 25" xfId="5528"/>
    <cellStyle name="표준 17 26" xfId="5529"/>
    <cellStyle name="표준 17 27" xfId="5530"/>
    <cellStyle name="표준 17 28" xfId="5531"/>
    <cellStyle name="표준 17 29" xfId="5532"/>
    <cellStyle name="표준 17 3" xfId="5533"/>
    <cellStyle name="표준 17 30" xfId="5534"/>
    <cellStyle name="표준 17 31" xfId="5535"/>
    <cellStyle name="표준 17 32" xfId="5536"/>
    <cellStyle name="표준 17 33" xfId="5537"/>
    <cellStyle name="표준 17 34" xfId="5538"/>
    <cellStyle name="표준 17 35" xfId="5539"/>
    <cellStyle name="표준 17 36" xfId="5540"/>
    <cellStyle name="표준 17 37" xfId="5541"/>
    <cellStyle name="표준 17 38" xfId="5542"/>
    <cellStyle name="표준 17 39" xfId="5543"/>
    <cellStyle name="표준 17 4" xfId="5544"/>
    <cellStyle name="표준 17 40" xfId="5545"/>
    <cellStyle name="표준 17 41" xfId="5546"/>
    <cellStyle name="표준 17 42" xfId="5547"/>
    <cellStyle name="표준 17 43" xfId="5548"/>
    <cellStyle name="표준 17 44" xfId="5549"/>
    <cellStyle name="표준 17 45" xfId="5550"/>
    <cellStyle name="표준 17 46" xfId="5551"/>
    <cellStyle name="표준 17 47" xfId="5552"/>
    <cellStyle name="표준 17 48" xfId="5553"/>
    <cellStyle name="표준 17 49" xfId="5554"/>
    <cellStyle name="표준 17 5" xfId="5555"/>
    <cellStyle name="표준 17 50" xfId="5556"/>
    <cellStyle name="표준 17 51" xfId="5557"/>
    <cellStyle name="표준 17 52" xfId="5558"/>
    <cellStyle name="표준 17 53" xfId="5559"/>
    <cellStyle name="표준 17 54" xfId="5560"/>
    <cellStyle name="표준 17 55" xfId="5561"/>
    <cellStyle name="표준 17 56" xfId="5562"/>
    <cellStyle name="표준 17 57" xfId="5563"/>
    <cellStyle name="표준 17 58" xfId="5564"/>
    <cellStyle name="표준 17 59" xfId="5565"/>
    <cellStyle name="표준 17 6" xfId="5566"/>
    <cellStyle name="표준 17 60" xfId="5567"/>
    <cellStyle name="표준 17 61" xfId="5568"/>
    <cellStyle name="표준 17 62" xfId="5569"/>
    <cellStyle name="표준 17 63" xfId="5570"/>
    <cellStyle name="표준 17 64" xfId="5571"/>
    <cellStyle name="표준 17 65" xfId="5572"/>
    <cellStyle name="표준 17 66" xfId="5573"/>
    <cellStyle name="표준 17 67" xfId="5574"/>
    <cellStyle name="표준 17 68" xfId="5575"/>
    <cellStyle name="표준 17 69" xfId="5576"/>
    <cellStyle name="표준 17 7" xfId="5577"/>
    <cellStyle name="표준 17 70" xfId="5578"/>
    <cellStyle name="표준 17 71" xfId="5579"/>
    <cellStyle name="표준 17 8" xfId="5580"/>
    <cellStyle name="표준 17 9" xfId="5581"/>
    <cellStyle name="표준 18" xfId="5582"/>
    <cellStyle name="표준 18 10" xfId="5583"/>
    <cellStyle name="표준 18 11" xfId="5584"/>
    <cellStyle name="표준 18 12" xfId="5585"/>
    <cellStyle name="표준 18 13" xfId="5586"/>
    <cellStyle name="표준 18 14" xfId="5587"/>
    <cellStyle name="표준 18 15" xfId="5588"/>
    <cellStyle name="표준 18 16" xfId="5589"/>
    <cellStyle name="표준 18 17" xfId="5590"/>
    <cellStyle name="표준 18 18" xfId="5591"/>
    <cellStyle name="표준 18 19" xfId="5592"/>
    <cellStyle name="표준 18 2" xfId="5593"/>
    <cellStyle name="표준 18 20" xfId="5594"/>
    <cellStyle name="표준 18 21" xfId="5595"/>
    <cellStyle name="표준 18 22" xfId="5596"/>
    <cellStyle name="표준 18 23" xfId="5597"/>
    <cellStyle name="표준 18 24" xfId="5598"/>
    <cellStyle name="표준 18 25" xfId="5599"/>
    <cellStyle name="표준 18 26" xfId="5600"/>
    <cellStyle name="표준 18 27" xfId="5601"/>
    <cellStyle name="표준 18 28" xfId="5602"/>
    <cellStyle name="표준 18 29" xfId="5603"/>
    <cellStyle name="표준 18 3" xfId="5604"/>
    <cellStyle name="표준 18 30" xfId="5605"/>
    <cellStyle name="표준 18 31" xfId="5606"/>
    <cellStyle name="표준 18 32" xfId="5607"/>
    <cellStyle name="표준 18 33" xfId="5608"/>
    <cellStyle name="표준 18 34" xfId="5609"/>
    <cellStyle name="표준 18 35" xfId="5610"/>
    <cellStyle name="표준 18 36" xfId="5611"/>
    <cellStyle name="표준 18 37" xfId="5612"/>
    <cellStyle name="표준 18 38" xfId="5613"/>
    <cellStyle name="표준 18 39" xfId="5614"/>
    <cellStyle name="표준 18 4" xfId="5615"/>
    <cellStyle name="표준 18 40" xfId="5616"/>
    <cellStyle name="표준 18 41" xfId="5617"/>
    <cellStyle name="표준 18 42" xfId="5618"/>
    <cellStyle name="표준 18 43" xfId="5619"/>
    <cellStyle name="표준 18 44" xfId="5620"/>
    <cellStyle name="표준 18 45" xfId="5621"/>
    <cellStyle name="표준 18 46" xfId="5622"/>
    <cellStyle name="표준 18 47" xfId="5623"/>
    <cellStyle name="표준 18 48" xfId="5624"/>
    <cellStyle name="표준 18 49" xfId="5625"/>
    <cellStyle name="표준 18 5" xfId="5626"/>
    <cellStyle name="표준 18 50" xfId="5627"/>
    <cellStyle name="표준 18 51" xfId="5628"/>
    <cellStyle name="표준 18 52" xfId="5629"/>
    <cellStyle name="표준 18 53" xfId="5630"/>
    <cellStyle name="표준 18 54" xfId="5631"/>
    <cellStyle name="표준 18 55" xfId="5632"/>
    <cellStyle name="표준 18 56" xfId="5633"/>
    <cellStyle name="표준 18 57" xfId="5634"/>
    <cellStyle name="표준 18 58" xfId="5635"/>
    <cellStyle name="표준 18 59" xfId="5636"/>
    <cellStyle name="표준 18 6" xfId="5637"/>
    <cellStyle name="표준 18 60" xfId="5638"/>
    <cellStyle name="표준 18 61" xfId="5639"/>
    <cellStyle name="표준 18 62" xfId="5640"/>
    <cellStyle name="표준 18 63" xfId="5641"/>
    <cellStyle name="표준 18 64" xfId="5642"/>
    <cellStyle name="표준 18 65" xfId="5643"/>
    <cellStyle name="표준 18 66" xfId="5644"/>
    <cellStyle name="표준 18 67" xfId="5645"/>
    <cellStyle name="표준 18 68" xfId="5646"/>
    <cellStyle name="표준 18 69" xfId="5647"/>
    <cellStyle name="표준 18 7" xfId="5648"/>
    <cellStyle name="표준 18 70" xfId="5649"/>
    <cellStyle name="표준 18 71" xfId="5650"/>
    <cellStyle name="표준 18 8" xfId="5651"/>
    <cellStyle name="표준 18 9" xfId="5652"/>
    <cellStyle name="표준 19" xfId="5653"/>
    <cellStyle name="표준 2" xfId="5654"/>
    <cellStyle name="표준 2 10" xfId="5655"/>
    <cellStyle name="표준 2 100" xfId="5656"/>
    <cellStyle name="표준 2 101" xfId="5657"/>
    <cellStyle name="표준 2 102" xfId="5658"/>
    <cellStyle name="표준 2 103" xfId="5659"/>
    <cellStyle name="표준 2 104" xfId="5660"/>
    <cellStyle name="표준 2 105" xfId="5661"/>
    <cellStyle name="표준 2 106" xfId="5662"/>
    <cellStyle name="표준 2 107" xfId="5663"/>
    <cellStyle name="표준 2 108" xfId="5664"/>
    <cellStyle name="표준 2 109" xfId="5665"/>
    <cellStyle name="표준 2 11" xfId="5666"/>
    <cellStyle name="표준 2 110" xfId="5667"/>
    <cellStyle name="표준 2 111" xfId="5668"/>
    <cellStyle name="표준 2 112" xfId="5669"/>
    <cellStyle name="표준 2 113" xfId="5670"/>
    <cellStyle name="표준 2 114" xfId="5671"/>
    <cellStyle name="표준 2 115" xfId="5672"/>
    <cellStyle name="표준 2 116" xfId="5673"/>
    <cellStyle name="표준 2 117" xfId="5674"/>
    <cellStyle name="표준 2 118" xfId="5675"/>
    <cellStyle name="표준 2 119" xfId="5676"/>
    <cellStyle name="표준 2 12" xfId="5677"/>
    <cellStyle name="표준 2 120" xfId="5678"/>
    <cellStyle name="표준 2 121" xfId="5679"/>
    <cellStyle name="표준 2 122" xfId="5680"/>
    <cellStyle name="표준 2 123" xfId="5681"/>
    <cellStyle name="표준 2 124" xfId="5682"/>
    <cellStyle name="표준 2 125" xfId="5683"/>
    <cellStyle name="표준 2 126" xfId="5684"/>
    <cellStyle name="표준 2 127" xfId="5685"/>
    <cellStyle name="표준 2 128" xfId="5686"/>
    <cellStyle name="표준 2 129" xfId="5687"/>
    <cellStyle name="표준 2 13" xfId="5688"/>
    <cellStyle name="표준 2 130" xfId="5689"/>
    <cellStyle name="표준 2 131" xfId="5690"/>
    <cellStyle name="표준 2 132" xfId="5691"/>
    <cellStyle name="표준 2 133" xfId="14401"/>
    <cellStyle name="표준 2 14" xfId="5692"/>
    <cellStyle name="표준 2 15" xfId="5693"/>
    <cellStyle name="표준 2 16" xfId="5694"/>
    <cellStyle name="표준 2 17" xfId="5695"/>
    <cellStyle name="표준 2 18" xfId="5696"/>
    <cellStyle name="표준 2 19" xfId="5697"/>
    <cellStyle name="표준 2 2" xfId="5698"/>
    <cellStyle name="표준 2 2 10" xfId="5699"/>
    <cellStyle name="표준 2 2 10 2" xfId="5700"/>
    <cellStyle name="표준 2 2 10 3" xfId="5701"/>
    <cellStyle name="표준 2 2 10 4" xfId="5702"/>
    <cellStyle name="표준 2 2 10 5" xfId="5703"/>
    <cellStyle name="표준 2 2 10 6" xfId="5704"/>
    <cellStyle name="표준 2 2 10 7" xfId="5705"/>
    <cellStyle name="표준 2 2 11" xfId="5706"/>
    <cellStyle name="표준 2 2 11 2" xfId="5707"/>
    <cellStyle name="표준 2 2 11 3" xfId="5708"/>
    <cellStyle name="표준 2 2 11 4" xfId="5709"/>
    <cellStyle name="표준 2 2 11 5" xfId="5710"/>
    <cellStyle name="표준 2 2 11 6" xfId="5711"/>
    <cellStyle name="표준 2 2 11 7" xfId="5712"/>
    <cellStyle name="표준 2 2 12" xfId="5713"/>
    <cellStyle name="표준 2 2 12 2" xfId="5714"/>
    <cellStyle name="표준 2 2 12 3" xfId="5715"/>
    <cellStyle name="표준 2 2 12 4" xfId="5716"/>
    <cellStyle name="표준 2 2 12 5" xfId="5717"/>
    <cellStyle name="표준 2 2 12 6" xfId="5718"/>
    <cellStyle name="표준 2 2 12 7" xfId="5719"/>
    <cellStyle name="표준 2 2 13" xfId="5720"/>
    <cellStyle name="표준 2 2 13 2" xfId="5721"/>
    <cellStyle name="표준 2 2 13 3" xfId="5722"/>
    <cellStyle name="표준 2 2 13 4" xfId="5723"/>
    <cellStyle name="표준 2 2 13 5" xfId="5724"/>
    <cellStyle name="표준 2 2 13 6" xfId="5725"/>
    <cellStyle name="표준 2 2 13 7" xfId="5726"/>
    <cellStyle name="표준 2 2 14" xfId="5727"/>
    <cellStyle name="표준 2 2 14 2" xfId="5728"/>
    <cellStyle name="표준 2 2 14 3" xfId="5729"/>
    <cellStyle name="표준 2 2 14 4" xfId="5730"/>
    <cellStyle name="표준 2 2 14 5" xfId="5731"/>
    <cellStyle name="표준 2 2 14 6" xfId="5732"/>
    <cellStyle name="표준 2 2 14 7" xfId="5733"/>
    <cellStyle name="표준 2 2 15" xfId="5734"/>
    <cellStyle name="표준 2 2 15 2" xfId="5735"/>
    <cellStyle name="표준 2 2 15 3" xfId="5736"/>
    <cellStyle name="표준 2 2 15 4" xfId="5737"/>
    <cellStyle name="표준 2 2 15 5" xfId="5738"/>
    <cellStyle name="표준 2 2 15 6" xfId="5739"/>
    <cellStyle name="표준 2 2 15 7" xfId="5740"/>
    <cellStyle name="표준 2 2 16" xfId="5741"/>
    <cellStyle name="표준 2 2 16 2" xfId="5742"/>
    <cellStyle name="표준 2 2 16 3" xfId="5743"/>
    <cellStyle name="표준 2 2 16 4" xfId="5744"/>
    <cellStyle name="표준 2 2 16 5" xfId="5745"/>
    <cellStyle name="표준 2 2 16 6" xfId="5746"/>
    <cellStyle name="표준 2 2 16 7" xfId="5747"/>
    <cellStyle name="표준 2 2 17" xfId="5748"/>
    <cellStyle name="표준 2 2 17 2" xfId="5749"/>
    <cellStyle name="표준 2 2 17 3" xfId="5750"/>
    <cellStyle name="표준 2 2 17 4" xfId="5751"/>
    <cellStyle name="표준 2 2 17 5" xfId="5752"/>
    <cellStyle name="표준 2 2 17 6" xfId="5753"/>
    <cellStyle name="표준 2 2 17 7" xfId="5754"/>
    <cellStyle name="표준 2 2 18" xfId="5755"/>
    <cellStyle name="표준 2 2 18 2" xfId="5756"/>
    <cellStyle name="표준 2 2 18 3" xfId="5757"/>
    <cellStyle name="표준 2 2 18 4" xfId="5758"/>
    <cellStyle name="표준 2 2 18 5" xfId="5759"/>
    <cellStyle name="표준 2 2 18 6" xfId="5760"/>
    <cellStyle name="표준 2 2 18 7" xfId="5761"/>
    <cellStyle name="표준 2 2 19" xfId="5762"/>
    <cellStyle name="표준 2 2 19 2" xfId="5763"/>
    <cellStyle name="표준 2 2 19 3" xfId="5764"/>
    <cellStyle name="표준 2 2 19 4" xfId="5765"/>
    <cellStyle name="표준 2 2 19 5" xfId="5766"/>
    <cellStyle name="표준 2 2 19 6" xfId="5767"/>
    <cellStyle name="표준 2 2 19 7" xfId="5768"/>
    <cellStyle name="표준 2 2 2" xfId="5769"/>
    <cellStyle name="표준 2 2 2 10" xfId="5770"/>
    <cellStyle name="표준 2 2 2 11" xfId="5771"/>
    <cellStyle name="표준 2 2 2 12" xfId="5772"/>
    <cellStyle name="표준 2 2 2 13" xfId="5773"/>
    <cellStyle name="표준 2 2 2 14" xfId="5774"/>
    <cellStyle name="표준 2 2 2 15" xfId="5775"/>
    <cellStyle name="표준 2 2 2 16" xfId="5776"/>
    <cellStyle name="표준 2 2 2 17" xfId="5777"/>
    <cellStyle name="표준 2 2 2 18" xfId="5778"/>
    <cellStyle name="표준 2 2 2 19" xfId="5779"/>
    <cellStyle name="표준 2 2 2 2" xfId="5780"/>
    <cellStyle name="표준 2 2 2 2 10" xfId="5781"/>
    <cellStyle name="표준 2 2 2 2 11" xfId="5782"/>
    <cellStyle name="표준 2 2 2 2 11 2" xfId="5783"/>
    <cellStyle name="표준 2 2 2 2 11 2 2" xfId="5784"/>
    <cellStyle name="표준 2 2 2 2 11 2 3" xfId="5785"/>
    <cellStyle name="표준 2 2 2 2 11 2 4" xfId="5786"/>
    <cellStyle name="표준 2 2 2 2 11 2 5" xfId="5787"/>
    <cellStyle name="표준 2 2 2 2 11 2 6" xfId="5788"/>
    <cellStyle name="표준 2 2 2 2 11 2 7" xfId="5789"/>
    <cellStyle name="표준 2 2 2 2 12" xfId="5790"/>
    <cellStyle name="표준 2 2 2 2 12 2" xfId="5791"/>
    <cellStyle name="표준 2 2 2 2 12 3" xfId="5792"/>
    <cellStyle name="표준 2 2 2 2 12 4" xfId="5793"/>
    <cellStyle name="표준 2 2 2 2 12 5" xfId="5794"/>
    <cellStyle name="표준 2 2 2 2 12 6" xfId="5795"/>
    <cellStyle name="표준 2 2 2 2 12 7" xfId="5796"/>
    <cellStyle name="표준 2 2 2 2 13" xfId="5797"/>
    <cellStyle name="표준 2 2 2 2 13 2" xfId="5798"/>
    <cellStyle name="표준 2 2 2 2 13 3" xfId="5799"/>
    <cellStyle name="표준 2 2 2 2 13 4" xfId="5800"/>
    <cellStyle name="표준 2 2 2 2 13 5" xfId="5801"/>
    <cellStyle name="표준 2 2 2 2 13 6" xfId="5802"/>
    <cellStyle name="표준 2 2 2 2 13 7" xfId="5803"/>
    <cellStyle name="표준 2 2 2 2 14" xfId="5804"/>
    <cellStyle name="표준 2 2 2 2 14 2" xfId="5805"/>
    <cellStyle name="표준 2 2 2 2 14 3" xfId="5806"/>
    <cellStyle name="표준 2 2 2 2 14 4" xfId="5807"/>
    <cellStyle name="표준 2 2 2 2 14 5" xfId="5808"/>
    <cellStyle name="표준 2 2 2 2 14 6" xfId="5809"/>
    <cellStyle name="표준 2 2 2 2 14 7" xfId="5810"/>
    <cellStyle name="표준 2 2 2 2 15" xfId="5811"/>
    <cellStyle name="표준 2 2 2 2 15 2" xfId="5812"/>
    <cellStyle name="표준 2 2 2 2 15 3" xfId="5813"/>
    <cellStyle name="표준 2 2 2 2 15 4" xfId="5814"/>
    <cellStyle name="표준 2 2 2 2 15 5" xfId="5815"/>
    <cellStyle name="표준 2 2 2 2 15 6" xfId="5816"/>
    <cellStyle name="표준 2 2 2 2 15 7" xfId="5817"/>
    <cellStyle name="표준 2 2 2 2 16" xfId="5818"/>
    <cellStyle name="표준 2 2 2 2 16 2" xfId="5819"/>
    <cellStyle name="표준 2 2 2 2 16 3" xfId="5820"/>
    <cellStyle name="표준 2 2 2 2 16 4" xfId="5821"/>
    <cellStyle name="표준 2 2 2 2 16 5" xfId="5822"/>
    <cellStyle name="표준 2 2 2 2 16 6" xfId="5823"/>
    <cellStyle name="표준 2 2 2 2 16 7" xfId="5824"/>
    <cellStyle name="표준 2 2 2 2 17" xfId="5825"/>
    <cellStyle name="표준 2 2 2 2 17 2" xfId="5826"/>
    <cellStyle name="표준 2 2 2 2 17 3" xfId="5827"/>
    <cellStyle name="표준 2 2 2 2 17 4" xfId="5828"/>
    <cellStyle name="표준 2 2 2 2 17 5" xfId="5829"/>
    <cellStyle name="표준 2 2 2 2 17 6" xfId="5830"/>
    <cellStyle name="표준 2 2 2 2 17 7" xfId="5831"/>
    <cellStyle name="표준 2 2 2 2 18" xfId="5832"/>
    <cellStyle name="표준 2 2 2 2 18 2" xfId="5833"/>
    <cellStyle name="표준 2 2 2 2 18 3" xfId="5834"/>
    <cellStyle name="표준 2 2 2 2 18 4" xfId="5835"/>
    <cellStyle name="표준 2 2 2 2 18 5" xfId="5836"/>
    <cellStyle name="표준 2 2 2 2 18 6" xfId="5837"/>
    <cellStyle name="표준 2 2 2 2 18 7" xfId="5838"/>
    <cellStyle name="표준 2 2 2 2 2" xfId="5839"/>
    <cellStyle name="표준 2 2 2 2 2 10" xfId="5840"/>
    <cellStyle name="표준 2 2 2 2 2 11" xfId="5841"/>
    <cellStyle name="표준 2 2 2 2 2 12" xfId="5842"/>
    <cellStyle name="표준 2 2 2 2 2 13" xfId="5843"/>
    <cellStyle name="표준 2 2 2 2 2 14" xfId="5844"/>
    <cellStyle name="표준 2 2 2 2 2 15" xfId="5845"/>
    <cellStyle name="표준 2 2 2 2 2 16" xfId="5846"/>
    <cellStyle name="표준 2 2 2 2 2 2" xfId="5847"/>
    <cellStyle name="표준 2 2 2 2 2 2 2" xfId="5848"/>
    <cellStyle name="표준 2 2 2 2 2 2 2 2" xfId="5849"/>
    <cellStyle name="표준 2 2 2 2 2 2 2 3" xfId="5850"/>
    <cellStyle name="표준 2 2 2 2 2 2 2 4" xfId="5851"/>
    <cellStyle name="표준 2 2 2 2 2 2 2 5" xfId="5852"/>
    <cellStyle name="표준 2 2 2 2 2 2 2 6" xfId="5853"/>
    <cellStyle name="표준 2 2 2 2 2 2 2 7" xfId="5854"/>
    <cellStyle name="표준 2 2 2 2 2 2 2 8" xfId="5855"/>
    <cellStyle name="표준 2 2 2 2 2 2 2 9" xfId="5856"/>
    <cellStyle name="표준 2 2 2 2 2 2 3" xfId="5857"/>
    <cellStyle name="표준 2 2 2 2 2 2 3 2" xfId="5858"/>
    <cellStyle name="표준 2 2 2 2 2 2 3 3" xfId="5859"/>
    <cellStyle name="표준 2 2 2 2 2 2 3 4" xfId="5860"/>
    <cellStyle name="표준 2 2 2 2 2 2 3 5" xfId="5861"/>
    <cellStyle name="표준 2 2 2 2 2 2 3 6" xfId="5862"/>
    <cellStyle name="표준 2 2 2 2 2 2 3 7" xfId="5863"/>
    <cellStyle name="표준 2 2 2 2 2 3" xfId="5864"/>
    <cellStyle name="표준 2 2 2 2 2 4" xfId="5865"/>
    <cellStyle name="표준 2 2 2 2 2 5" xfId="5866"/>
    <cellStyle name="표준 2 2 2 2 2 6" xfId="5867"/>
    <cellStyle name="표준 2 2 2 2 2 7" xfId="5868"/>
    <cellStyle name="표준 2 2 2 2 2 8" xfId="5869"/>
    <cellStyle name="표준 2 2 2 2 2 9" xfId="5870"/>
    <cellStyle name="표준 2 2 2 2 3" xfId="5871"/>
    <cellStyle name="표준 2 2 2 2 4" xfId="5872"/>
    <cellStyle name="표준 2 2 2 2 5" xfId="5873"/>
    <cellStyle name="표준 2 2 2 2 6" xfId="5874"/>
    <cellStyle name="표준 2 2 2 2 7" xfId="5875"/>
    <cellStyle name="표준 2 2 2 2 8" xfId="5876"/>
    <cellStyle name="표준 2 2 2 2 9" xfId="5877"/>
    <cellStyle name="표준 2 2 2 20" xfId="5878"/>
    <cellStyle name="표준 2 2 2 21" xfId="5879"/>
    <cellStyle name="표준 2 2 2 22" xfId="5880"/>
    <cellStyle name="표준 2 2 2 23" xfId="5881"/>
    <cellStyle name="표준 2 2 2 24" xfId="5882"/>
    <cellStyle name="표준 2 2 2 25" xfId="5883"/>
    <cellStyle name="표준 2 2 2 26" xfId="5884"/>
    <cellStyle name="표준 2 2 2 27" xfId="5885"/>
    <cellStyle name="표준 2 2 2 28" xfId="5886"/>
    <cellStyle name="표준 2 2 2 29" xfId="5887"/>
    <cellStyle name="표준 2 2 2 3" xfId="5888"/>
    <cellStyle name="표준 2 2 2 30" xfId="5889"/>
    <cellStyle name="표준 2 2 2 31" xfId="5890"/>
    <cellStyle name="표준 2 2 2 32" xfId="5891"/>
    <cellStyle name="표준 2 2 2 33" xfId="5892"/>
    <cellStyle name="표준 2 2 2 34" xfId="5893"/>
    <cellStyle name="표준 2 2 2 35" xfId="5894"/>
    <cellStyle name="표준 2 2 2 36" xfId="5895"/>
    <cellStyle name="표준 2 2 2 37" xfId="5896"/>
    <cellStyle name="표준 2 2 2 38" xfId="5897"/>
    <cellStyle name="표준 2 2 2 39" xfId="5898"/>
    <cellStyle name="표준 2 2 2 4" xfId="5899"/>
    <cellStyle name="표준 2 2 2 40" xfId="5900"/>
    <cellStyle name="표준 2 2 2 41" xfId="5901"/>
    <cellStyle name="표준 2 2 2 42" xfId="5902"/>
    <cellStyle name="표준 2 2 2 43" xfId="5903"/>
    <cellStyle name="표준 2 2 2 44" xfId="5904"/>
    <cellStyle name="표준 2 2 2 45" xfId="5905"/>
    <cellStyle name="표준 2 2 2 46" xfId="5906"/>
    <cellStyle name="표준 2 2 2 47" xfId="5907"/>
    <cellStyle name="표준 2 2 2 47 10" xfId="5908"/>
    <cellStyle name="표준 2 2 2 47 11" xfId="5909"/>
    <cellStyle name="표준 2 2 2 47 12" xfId="5910"/>
    <cellStyle name="표준 2 2 2 47 13" xfId="5911"/>
    <cellStyle name="표준 2 2 2 47 14" xfId="5912"/>
    <cellStyle name="표준 2 2 2 47 15" xfId="5913"/>
    <cellStyle name="표준 2 2 2 47 2" xfId="5914"/>
    <cellStyle name="표준 2 2 2 47 2 2" xfId="5915"/>
    <cellStyle name="표준 2 2 2 47 2 2 2" xfId="5916"/>
    <cellStyle name="표준 2 2 2 47 2 2 3" xfId="5917"/>
    <cellStyle name="표준 2 2 2 47 2 2 4" xfId="5918"/>
    <cellStyle name="표준 2 2 2 47 2 2 5" xfId="5919"/>
    <cellStyle name="표준 2 2 2 47 2 2 6" xfId="5920"/>
    <cellStyle name="표준 2 2 2 47 2 2 7" xfId="5921"/>
    <cellStyle name="표준 2 2 2 47 3" xfId="5922"/>
    <cellStyle name="표준 2 2 2 47 3 2" xfId="5923"/>
    <cellStyle name="표준 2 2 2 47 3 3" xfId="5924"/>
    <cellStyle name="표준 2 2 2 47 3 4" xfId="5925"/>
    <cellStyle name="표준 2 2 2 47 3 5" xfId="5926"/>
    <cellStyle name="표준 2 2 2 47 3 6" xfId="5927"/>
    <cellStyle name="표준 2 2 2 47 3 7" xfId="5928"/>
    <cellStyle name="표준 2 2 2 47 4" xfId="5929"/>
    <cellStyle name="표준 2 2 2 47 4 2" xfId="5930"/>
    <cellStyle name="표준 2 2 2 47 4 3" xfId="5931"/>
    <cellStyle name="표준 2 2 2 47 4 4" xfId="5932"/>
    <cellStyle name="표준 2 2 2 47 4 5" xfId="5933"/>
    <cellStyle name="표준 2 2 2 47 4 6" xfId="5934"/>
    <cellStyle name="표준 2 2 2 47 4 7" xfId="5935"/>
    <cellStyle name="표준 2 2 2 47 5" xfId="5936"/>
    <cellStyle name="표준 2 2 2 47 5 2" xfId="5937"/>
    <cellStyle name="표준 2 2 2 47 5 3" xfId="5938"/>
    <cellStyle name="표준 2 2 2 47 5 4" xfId="5939"/>
    <cellStyle name="표준 2 2 2 47 5 5" xfId="5940"/>
    <cellStyle name="표준 2 2 2 47 5 6" xfId="5941"/>
    <cellStyle name="표준 2 2 2 47 5 7" xfId="5942"/>
    <cellStyle name="표준 2 2 2 47 6" xfId="5943"/>
    <cellStyle name="표준 2 2 2 47 6 2" xfId="5944"/>
    <cellStyle name="표준 2 2 2 47 6 3" xfId="5945"/>
    <cellStyle name="표준 2 2 2 47 6 4" xfId="5946"/>
    <cellStyle name="표준 2 2 2 47 6 5" xfId="5947"/>
    <cellStyle name="표준 2 2 2 47 6 6" xfId="5948"/>
    <cellStyle name="표준 2 2 2 47 6 7" xfId="5949"/>
    <cellStyle name="표준 2 2 2 47 7" xfId="5950"/>
    <cellStyle name="표준 2 2 2 47 7 2" xfId="5951"/>
    <cellStyle name="표준 2 2 2 47 7 3" xfId="5952"/>
    <cellStyle name="표준 2 2 2 47 7 4" xfId="5953"/>
    <cellStyle name="표준 2 2 2 47 7 5" xfId="5954"/>
    <cellStyle name="표준 2 2 2 47 7 6" xfId="5955"/>
    <cellStyle name="표준 2 2 2 47 7 7" xfId="5956"/>
    <cellStyle name="표준 2 2 2 47 8" xfId="5957"/>
    <cellStyle name="표준 2 2 2 47 8 2" xfId="5958"/>
    <cellStyle name="표준 2 2 2 47 8 3" xfId="5959"/>
    <cellStyle name="표준 2 2 2 47 8 4" xfId="5960"/>
    <cellStyle name="표준 2 2 2 47 8 5" xfId="5961"/>
    <cellStyle name="표준 2 2 2 47 8 6" xfId="5962"/>
    <cellStyle name="표준 2 2 2 47 8 7" xfId="5963"/>
    <cellStyle name="표준 2 2 2 47 9" xfId="5964"/>
    <cellStyle name="표준 2 2 2 47 9 2" xfId="5965"/>
    <cellStyle name="표준 2 2 2 47 9 3" xfId="5966"/>
    <cellStyle name="표준 2 2 2 47 9 4" xfId="5967"/>
    <cellStyle name="표준 2 2 2 47 9 5" xfId="5968"/>
    <cellStyle name="표준 2 2 2 47 9 6" xfId="5969"/>
    <cellStyle name="표준 2 2 2 47 9 7" xfId="5970"/>
    <cellStyle name="표준 2 2 2 48" xfId="5971"/>
    <cellStyle name="표준 2 2 2 48 2" xfId="5972"/>
    <cellStyle name="표준 2 2 2 48 3" xfId="5973"/>
    <cellStyle name="표준 2 2 2 48 4" xfId="5974"/>
    <cellStyle name="표준 2 2 2 48 5" xfId="5975"/>
    <cellStyle name="표준 2 2 2 48 6" xfId="5976"/>
    <cellStyle name="표준 2 2 2 48 7" xfId="5977"/>
    <cellStyle name="표준 2 2 2 49" xfId="5978"/>
    <cellStyle name="표준 2 2 2 49 2" xfId="5979"/>
    <cellStyle name="표준 2 2 2 49 3" xfId="5980"/>
    <cellStyle name="표준 2 2 2 49 4" xfId="5981"/>
    <cellStyle name="표준 2 2 2 49 5" xfId="5982"/>
    <cellStyle name="표준 2 2 2 49 6" xfId="5983"/>
    <cellStyle name="표준 2 2 2 49 7" xfId="5984"/>
    <cellStyle name="표준 2 2 2 5" xfId="5985"/>
    <cellStyle name="표준 2 2 2 50" xfId="5986"/>
    <cellStyle name="표준 2 2 2 50 2" xfId="5987"/>
    <cellStyle name="표준 2 2 2 50 3" xfId="5988"/>
    <cellStyle name="표준 2 2 2 50 4" xfId="5989"/>
    <cellStyle name="표준 2 2 2 50 5" xfId="5990"/>
    <cellStyle name="표준 2 2 2 50 6" xfId="5991"/>
    <cellStyle name="표준 2 2 2 50 7" xfId="5992"/>
    <cellStyle name="표준 2 2 2 51" xfId="5993"/>
    <cellStyle name="표준 2 2 2 51 2" xfId="5994"/>
    <cellStyle name="표준 2 2 2 51 3" xfId="5995"/>
    <cellStyle name="표준 2 2 2 51 4" xfId="5996"/>
    <cellStyle name="표준 2 2 2 51 5" xfId="5997"/>
    <cellStyle name="표준 2 2 2 51 6" xfId="5998"/>
    <cellStyle name="표준 2 2 2 51 7" xfId="5999"/>
    <cellStyle name="표준 2 2 2 52" xfId="6000"/>
    <cellStyle name="표준 2 2 2 52 2" xfId="6001"/>
    <cellStyle name="표준 2 2 2 52 3" xfId="6002"/>
    <cellStyle name="표준 2 2 2 52 4" xfId="6003"/>
    <cellStyle name="표준 2 2 2 52 5" xfId="6004"/>
    <cellStyle name="표준 2 2 2 52 6" xfId="6005"/>
    <cellStyle name="표준 2 2 2 52 7" xfId="6006"/>
    <cellStyle name="표준 2 2 2 53" xfId="6007"/>
    <cellStyle name="표준 2 2 2 53 2" xfId="6008"/>
    <cellStyle name="표준 2 2 2 53 3" xfId="6009"/>
    <cellStyle name="표준 2 2 2 53 4" xfId="6010"/>
    <cellStyle name="표준 2 2 2 53 5" xfId="6011"/>
    <cellStyle name="표준 2 2 2 53 6" xfId="6012"/>
    <cellStyle name="표준 2 2 2 53 7" xfId="6013"/>
    <cellStyle name="표준 2 2 2 54" xfId="6014"/>
    <cellStyle name="표준 2 2 2 54 2" xfId="6015"/>
    <cellStyle name="표준 2 2 2 54 3" xfId="6016"/>
    <cellStyle name="표준 2 2 2 54 4" xfId="6017"/>
    <cellStyle name="표준 2 2 2 54 5" xfId="6018"/>
    <cellStyle name="표준 2 2 2 54 6" xfId="6019"/>
    <cellStyle name="표준 2 2 2 54 7" xfId="6020"/>
    <cellStyle name="표준 2 2 2 55" xfId="6021"/>
    <cellStyle name="표준 2 2 2 55 2" xfId="6022"/>
    <cellStyle name="표준 2 2 2 55 3" xfId="6023"/>
    <cellStyle name="표준 2 2 2 55 4" xfId="6024"/>
    <cellStyle name="표준 2 2 2 55 5" xfId="6025"/>
    <cellStyle name="표준 2 2 2 55 6" xfId="6026"/>
    <cellStyle name="표준 2 2 2 55 7" xfId="6027"/>
    <cellStyle name="표준 2 2 2 55 8" xfId="6028"/>
    <cellStyle name="표준 2 2 2 56" xfId="6029"/>
    <cellStyle name="표준 2 2 2 57" xfId="6030"/>
    <cellStyle name="표준 2 2 2 58" xfId="6031"/>
    <cellStyle name="표준 2 2 2 59" xfId="6032"/>
    <cellStyle name="표준 2 2 2 6" xfId="6033"/>
    <cellStyle name="표준 2 2 2 60" xfId="6034"/>
    <cellStyle name="표준 2 2 2 61" xfId="6035"/>
    <cellStyle name="표준 2 2 2 62" xfId="6036"/>
    <cellStyle name="표준 2 2 2 63" xfId="6037"/>
    <cellStyle name="표준 2 2 2 64" xfId="6038"/>
    <cellStyle name="표준 2 2 2 65" xfId="6039"/>
    <cellStyle name="표준 2 2 2 66" xfId="6040"/>
    <cellStyle name="표준 2 2 2 67" xfId="6041"/>
    <cellStyle name="표준 2 2 2 68" xfId="6042"/>
    <cellStyle name="표준 2 2 2 7" xfId="6043"/>
    <cellStyle name="표준 2 2 2 8" xfId="6044"/>
    <cellStyle name="표준 2 2 2 9" xfId="6045"/>
    <cellStyle name="표준 2 2 20" xfId="6046"/>
    <cellStyle name="표준 2 2 20 2" xfId="6047"/>
    <cellStyle name="표준 2 2 20 3" xfId="6048"/>
    <cellStyle name="표준 2 2 20 4" xfId="6049"/>
    <cellStyle name="표준 2 2 20 5" xfId="6050"/>
    <cellStyle name="표준 2 2 20 6" xfId="6051"/>
    <cellStyle name="표준 2 2 20 7" xfId="6052"/>
    <cellStyle name="표준 2 2 21" xfId="6053"/>
    <cellStyle name="표준 2 2 21 2" xfId="6054"/>
    <cellStyle name="표준 2 2 21 3" xfId="6055"/>
    <cellStyle name="표준 2 2 21 4" xfId="6056"/>
    <cellStyle name="표준 2 2 21 5" xfId="6057"/>
    <cellStyle name="표준 2 2 21 6" xfId="6058"/>
    <cellStyle name="표준 2 2 21 7" xfId="6059"/>
    <cellStyle name="표준 2 2 22" xfId="6060"/>
    <cellStyle name="표준 2 2 22 2" xfId="6061"/>
    <cellStyle name="표준 2 2 22 3" xfId="6062"/>
    <cellStyle name="표준 2 2 22 4" xfId="6063"/>
    <cellStyle name="표준 2 2 22 5" xfId="6064"/>
    <cellStyle name="표준 2 2 22 6" xfId="6065"/>
    <cellStyle name="표준 2 2 22 7" xfId="6066"/>
    <cellStyle name="표준 2 2 23" xfId="6067"/>
    <cellStyle name="표준 2 2 23 2" xfId="6068"/>
    <cellStyle name="표준 2 2 23 3" xfId="6069"/>
    <cellStyle name="표준 2 2 23 4" xfId="6070"/>
    <cellStyle name="표준 2 2 23 5" xfId="6071"/>
    <cellStyle name="표준 2 2 23 6" xfId="6072"/>
    <cellStyle name="표준 2 2 23 7" xfId="6073"/>
    <cellStyle name="표준 2 2 24" xfId="6074"/>
    <cellStyle name="표준 2 2 24 2" xfId="6075"/>
    <cellStyle name="표준 2 2 24 3" xfId="6076"/>
    <cellStyle name="표준 2 2 24 4" xfId="6077"/>
    <cellStyle name="표준 2 2 24 5" xfId="6078"/>
    <cellStyle name="표준 2 2 24 6" xfId="6079"/>
    <cellStyle name="표준 2 2 24 7" xfId="6080"/>
    <cellStyle name="표준 2 2 25" xfId="6081"/>
    <cellStyle name="표준 2 2 25 2" xfId="6082"/>
    <cellStyle name="표준 2 2 25 3" xfId="6083"/>
    <cellStyle name="표준 2 2 25 4" xfId="6084"/>
    <cellStyle name="표준 2 2 25 5" xfId="6085"/>
    <cellStyle name="표준 2 2 25 6" xfId="6086"/>
    <cellStyle name="표준 2 2 25 7" xfId="6087"/>
    <cellStyle name="표준 2 2 26" xfId="6088"/>
    <cellStyle name="표준 2 2 26 2" xfId="6089"/>
    <cellStyle name="표준 2 2 26 3" xfId="6090"/>
    <cellStyle name="표준 2 2 26 4" xfId="6091"/>
    <cellStyle name="표준 2 2 26 5" xfId="6092"/>
    <cellStyle name="표준 2 2 26 6" xfId="6093"/>
    <cellStyle name="표준 2 2 26 7" xfId="6094"/>
    <cellStyle name="표준 2 2 27" xfId="6095"/>
    <cellStyle name="표준 2 2 27 2" xfId="6096"/>
    <cellStyle name="표준 2 2 27 3" xfId="6097"/>
    <cellStyle name="표준 2 2 27 4" xfId="6098"/>
    <cellStyle name="표준 2 2 27 5" xfId="6099"/>
    <cellStyle name="표준 2 2 27 6" xfId="6100"/>
    <cellStyle name="표준 2 2 27 7" xfId="6101"/>
    <cellStyle name="표준 2 2 28" xfId="6102"/>
    <cellStyle name="표준 2 2 28 2" xfId="6103"/>
    <cellStyle name="표준 2 2 28 3" xfId="6104"/>
    <cellStyle name="표준 2 2 28 4" xfId="6105"/>
    <cellStyle name="표준 2 2 28 5" xfId="6106"/>
    <cellStyle name="표준 2 2 28 6" xfId="6107"/>
    <cellStyle name="표준 2 2 28 7" xfId="6108"/>
    <cellStyle name="표준 2 2 29" xfId="6109"/>
    <cellStyle name="표준 2 2 29 2" xfId="6110"/>
    <cellStyle name="표준 2 2 29 3" xfId="6111"/>
    <cellStyle name="표준 2 2 29 4" xfId="6112"/>
    <cellStyle name="표준 2 2 29 5" xfId="6113"/>
    <cellStyle name="표준 2 2 29 6" xfId="6114"/>
    <cellStyle name="표준 2 2 29 7" xfId="6115"/>
    <cellStyle name="표준 2 2 3" xfId="6116"/>
    <cellStyle name="표준 2 2 3 10" xfId="6117"/>
    <cellStyle name="표준 2 2 3 10 2" xfId="6118"/>
    <cellStyle name="표준 2 2 3 10 3" xfId="6119"/>
    <cellStyle name="표준 2 2 3 10 4" xfId="6120"/>
    <cellStyle name="표준 2 2 3 10 5" xfId="6121"/>
    <cellStyle name="표준 2 2 3 10 6" xfId="6122"/>
    <cellStyle name="표준 2 2 3 10 7" xfId="6123"/>
    <cellStyle name="표준 2 2 3 11" xfId="6124"/>
    <cellStyle name="표준 2 2 3 11 2" xfId="6125"/>
    <cellStyle name="표준 2 2 3 11 3" xfId="6126"/>
    <cellStyle name="표준 2 2 3 11 4" xfId="6127"/>
    <cellStyle name="표준 2 2 3 11 5" xfId="6128"/>
    <cellStyle name="표준 2 2 3 11 6" xfId="6129"/>
    <cellStyle name="표준 2 2 3 11 7" xfId="6130"/>
    <cellStyle name="표준 2 2 3 11 8" xfId="6131"/>
    <cellStyle name="표준 2 2 3 12" xfId="6132"/>
    <cellStyle name="표준 2 2 3 13" xfId="6133"/>
    <cellStyle name="표준 2 2 3 14" xfId="6134"/>
    <cellStyle name="표준 2 2 3 15" xfId="6135"/>
    <cellStyle name="표준 2 2 3 16" xfId="6136"/>
    <cellStyle name="표준 2 2 3 17" xfId="6137"/>
    <cellStyle name="표준 2 2 3 18" xfId="6138"/>
    <cellStyle name="표준 2 2 3 18 2" xfId="6139"/>
    <cellStyle name="표준 2 2 3 18 3" xfId="6140"/>
    <cellStyle name="표준 2 2 3 18 4" xfId="6141"/>
    <cellStyle name="표준 2 2 3 19" xfId="6142"/>
    <cellStyle name="표준 2 2 3 2" xfId="6143"/>
    <cellStyle name="표준 2 2 3 2 10" xfId="6144"/>
    <cellStyle name="표준 2 2 3 2 11" xfId="6145"/>
    <cellStyle name="표준 2 2 3 2 12" xfId="6146"/>
    <cellStyle name="표준 2 2 3 2 13" xfId="6147"/>
    <cellStyle name="표준 2 2 3 2 14" xfId="6148"/>
    <cellStyle name="표준 2 2 3 2 15" xfId="6149"/>
    <cellStyle name="표준 2 2 3 2 2" xfId="6150"/>
    <cellStyle name="표준 2 2 3 2 2 2" xfId="6151"/>
    <cellStyle name="표준 2 2 3 2 2 2 2" xfId="6152"/>
    <cellStyle name="표준 2 2 3 2 2 2 3" xfId="6153"/>
    <cellStyle name="표준 2 2 3 2 2 2 4" xfId="6154"/>
    <cellStyle name="표준 2 2 3 2 2 2 5" xfId="6155"/>
    <cellStyle name="표준 2 2 3 2 2 2 6" xfId="6156"/>
    <cellStyle name="표준 2 2 3 2 2 2 7" xfId="6157"/>
    <cellStyle name="표준 2 2 3 2 3" xfId="6158"/>
    <cellStyle name="표준 2 2 3 2 3 2" xfId="6159"/>
    <cellStyle name="표준 2 2 3 2 3 3" xfId="6160"/>
    <cellStyle name="표준 2 2 3 2 3 4" xfId="6161"/>
    <cellStyle name="표준 2 2 3 2 3 5" xfId="6162"/>
    <cellStyle name="표준 2 2 3 2 3 6" xfId="6163"/>
    <cellStyle name="표준 2 2 3 2 3 7" xfId="6164"/>
    <cellStyle name="표준 2 2 3 2 4" xfId="6165"/>
    <cellStyle name="표준 2 2 3 2 4 2" xfId="6166"/>
    <cellStyle name="표준 2 2 3 2 4 3" xfId="6167"/>
    <cellStyle name="표준 2 2 3 2 4 4" xfId="6168"/>
    <cellStyle name="표준 2 2 3 2 4 5" xfId="6169"/>
    <cellStyle name="표준 2 2 3 2 4 6" xfId="6170"/>
    <cellStyle name="표준 2 2 3 2 4 7" xfId="6171"/>
    <cellStyle name="표준 2 2 3 2 5" xfId="6172"/>
    <cellStyle name="표준 2 2 3 2 5 2" xfId="6173"/>
    <cellStyle name="표준 2 2 3 2 5 3" xfId="6174"/>
    <cellStyle name="표준 2 2 3 2 5 4" xfId="6175"/>
    <cellStyle name="표준 2 2 3 2 5 5" xfId="6176"/>
    <cellStyle name="표준 2 2 3 2 5 6" xfId="6177"/>
    <cellStyle name="표준 2 2 3 2 5 7" xfId="6178"/>
    <cellStyle name="표준 2 2 3 2 6" xfId="6179"/>
    <cellStyle name="표준 2 2 3 2 6 2" xfId="6180"/>
    <cellStyle name="표준 2 2 3 2 6 3" xfId="6181"/>
    <cellStyle name="표준 2 2 3 2 6 4" xfId="6182"/>
    <cellStyle name="표준 2 2 3 2 6 5" xfId="6183"/>
    <cellStyle name="표준 2 2 3 2 6 6" xfId="6184"/>
    <cellStyle name="표준 2 2 3 2 6 7" xfId="6185"/>
    <cellStyle name="표준 2 2 3 2 7" xfId="6186"/>
    <cellStyle name="표준 2 2 3 2 7 2" xfId="6187"/>
    <cellStyle name="표준 2 2 3 2 7 2 2" xfId="6188"/>
    <cellStyle name="표준 2 2 3 2 7 2 3" xfId="6189"/>
    <cellStyle name="표준 2 2 3 2 7 3" xfId="6190"/>
    <cellStyle name="표준 2 2 3 2 7 3 2" xfId="6191"/>
    <cellStyle name="표준 2 2 3 2 7 3 3" xfId="6192"/>
    <cellStyle name="표준 2 2 3 2 7 4" xfId="6193"/>
    <cellStyle name="표준 2 2 3 2 7 4 2" xfId="6194"/>
    <cellStyle name="표준 2 2 3 2 7 4 3" xfId="6195"/>
    <cellStyle name="표준 2 2 3 2 7 5" xfId="6196"/>
    <cellStyle name="표준 2 2 3 2 7 5 2" xfId="6197"/>
    <cellStyle name="표준 2 2 3 2 7 5 3" xfId="6198"/>
    <cellStyle name="표준 2 2 3 2 7 6" xfId="6199"/>
    <cellStyle name="표준 2 2 3 2 7 6 2" xfId="6200"/>
    <cellStyle name="표준 2 2 3 2 7 6 3" xfId="6201"/>
    <cellStyle name="표준 2 2 3 2 7 7" xfId="6202"/>
    <cellStyle name="표준 2 2 3 2 7 7 2" xfId="6203"/>
    <cellStyle name="표준 2 2 3 2 7 7 3" xfId="6204"/>
    <cellStyle name="표준 2 2 3 2 8" xfId="6205"/>
    <cellStyle name="표준 2 2 3 2 8 2" xfId="6206"/>
    <cellStyle name="표준 2 2 3 2 8 2 2" xfId="6207"/>
    <cellStyle name="표준 2 2 3 2 8 2 3" xfId="6208"/>
    <cellStyle name="표준 2 2 3 2 8 3" xfId="6209"/>
    <cellStyle name="표준 2 2 3 2 8 3 2" xfId="6210"/>
    <cellStyle name="표준 2 2 3 2 8 3 3" xfId="6211"/>
    <cellStyle name="표준 2 2 3 2 8 4" xfId="6212"/>
    <cellStyle name="표준 2 2 3 2 8 4 2" xfId="6213"/>
    <cellStyle name="표준 2 2 3 2 8 4 3" xfId="6214"/>
    <cellStyle name="표준 2 2 3 2 8 5" xfId="6215"/>
    <cellStyle name="표준 2 2 3 2 8 5 2" xfId="6216"/>
    <cellStyle name="표준 2 2 3 2 8 5 3" xfId="6217"/>
    <cellStyle name="표준 2 2 3 2 8 6" xfId="6218"/>
    <cellStyle name="표준 2 2 3 2 8 6 2" xfId="6219"/>
    <cellStyle name="표준 2 2 3 2 8 6 3" xfId="6220"/>
    <cellStyle name="표준 2 2 3 2 8 7" xfId="6221"/>
    <cellStyle name="표준 2 2 3 2 8 7 2" xfId="6222"/>
    <cellStyle name="표준 2 2 3 2 8 7 3" xfId="6223"/>
    <cellStyle name="표준 2 2 3 2 8 8" xfId="6224"/>
    <cellStyle name="표준 2 2 3 2 8 9" xfId="6225"/>
    <cellStyle name="표준 2 2 3 2 9" xfId="6226"/>
    <cellStyle name="표준 2 2 3 2 9 10" xfId="6227"/>
    <cellStyle name="표준 2 2 3 2 9 2" xfId="6228"/>
    <cellStyle name="표준 2 2 3 2 9 2 2" xfId="6229"/>
    <cellStyle name="표준 2 2 3 2 9 2 3" xfId="6230"/>
    <cellStyle name="표준 2 2 3 2 9 3" xfId="6231"/>
    <cellStyle name="표준 2 2 3 2 9 3 2" xfId="6232"/>
    <cellStyle name="표준 2 2 3 2 9 3 3" xfId="6233"/>
    <cellStyle name="표준 2 2 3 2 9 4" xfId="6234"/>
    <cellStyle name="표준 2 2 3 2 9 4 2" xfId="6235"/>
    <cellStyle name="표준 2 2 3 2 9 4 3" xfId="6236"/>
    <cellStyle name="표준 2 2 3 2 9 5" xfId="6237"/>
    <cellStyle name="표준 2 2 3 2 9 5 2" xfId="6238"/>
    <cellStyle name="표준 2 2 3 2 9 5 3" xfId="6239"/>
    <cellStyle name="표준 2 2 3 2 9 6" xfId="6240"/>
    <cellStyle name="표준 2 2 3 2 9 6 2" xfId="6241"/>
    <cellStyle name="표준 2 2 3 2 9 6 3" xfId="6242"/>
    <cellStyle name="표준 2 2 3 2 9 7" xfId="6243"/>
    <cellStyle name="표준 2 2 3 2 9 7 2" xfId="6244"/>
    <cellStyle name="표준 2 2 3 2 9 7 3" xfId="6245"/>
    <cellStyle name="표준 2 2 3 2 9 8" xfId="6246"/>
    <cellStyle name="표준 2 2 3 2 9 9" xfId="6247"/>
    <cellStyle name="표준 2 2 3 20" xfId="6248"/>
    <cellStyle name="표준 2 2 3 3" xfId="6249"/>
    <cellStyle name="표준 2 2 3 3 10" xfId="6250"/>
    <cellStyle name="표준 2 2 3 3 2" xfId="6251"/>
    <cellStyle name="표준 2 2 3 3 2 2" xfId="6252"/>
    <cellStyle name="표준 2 2 3 3 2 3" xfId="6253"/>
    <cellStyle name="표준 2 2 3 3 3" xfId="6254"/>
    <cellStyle name="표준 2 2 3 3 3 2" xfId="6255"/>
    <cellStyle name="표준 2 2 3 3 3 3" xfId="6256"/>
    <cellStyle name="표준 2 2 3 3 4" xfId="6257"/>
    <cellStyle name="표준 2 2 3 3 4 2" xfId="6258"/>
    <cellStyle name="표준 2 2 3 3 4 3" xfId="6259"/>
    <cellStyle name="표준 2 2 3 3 5" xfId="6260"/>
    <cellStyle name="표준 2 2 3 3 5 2" xfId="6261"/>
    <cellStyle name="표준 2 2 3 3 5 3" xfId="6262"/>
    <cellStyle name="표준 2 2 3 3 6" xfId="6263"/>
    <cellStyle name="표준 2 2 3 3 6 2" xfId="6264"/>
    <cellStyle name="표준 2 2 3 3 6 3" xfId="6265"/>
    <cellStyle name="표준 2 2 3 3 7" xfId="6266"/>
    <cellStyle name="표준 2 2 3 3 7 2" xfId="6267"/>
    <cellStyle name="표준 2 2 3 3 7 3" xfId="6268"/>
    <cellStyle name="표준 2 2 3 3 8" xfId="6269"/>
    <cellStyle name="표준 2 2 3 3 9" xfId="6270"/>
    <cellStyle name="표준 2 2 3 4" xfId="6271"/>
    <cellStyle name="표준 2 2 3 4 10" xfId="6272"/>
    <cellStyle name="표준 2 2 3 4 2" xfId="6273"/>
    <cellStyle name="표준 2 2 3 4 2 2" xfId="6274"/>
    <cellStyle name="표준 2 2 3 4 2 3" xfId="6275"/>
    <cellStyle name="표준 2 2 3 4 3" xfId="6276"/>
    <cellStyle name="표준 2 2 3 4 3 2" xfId="6277"/>
    <cellStyle name="표준 2 2 3 4 3 3" xfId="6278"/>
    <cellStyle name="표준 2 2 3 4 4" xfId="6279"/>
    <cellStyle name="표준 2 2 3 4 4 2" xfId="6280"/>
    <cellStyle name="표준 2 2 3 4 4 3" xfId="6281"/>
    <cellStyle name="표준 2 2 3 4 5" xfId="6282"/>
    <cellStyle name="표준 2 2 3 4 5 2" xfId="6283"/>
    <cellStyle name="표준 2 2 3 4 5 3" xfId="6284"/>
    <cellStyle name="표준 2 2 3 4 6" xfId="6285"/>
    <cellStyle name="표준 2 2 3 4 6 2" xfId="6286"/>
    <cellStyle name="표준 2 2 3 4 6 3" xfId="6287"/>
    <cellStyle name="표준 2 2 3 4 7" xfId="6288"/>
    <cellStyle name="표준 2 2 3 4 7 2" xfId="6289"/>
    <cellStyle name="표준 2 2 3 4 7 3" xfId="6290"/>
    <cellStyle name="표준 2 2 3 4 8" xfId="6291"/>
    <cellStyle name="표준 2 2 3 4 9" xfId="6292"/>
    <cellStyle name="표준 2 2 3 5" xfId="6293"/>
    <cellStyle name="표준 2 2 3 5 10" xfId="6294"/>
    <cellStyle name="표준 2 2 3 5 2" xfId="6295"/>
    <cellStyle name="표준 2 2 3 5 2 2" xfId="6296"/>
    <cellStyle name="표준 2 2 3 5 2 3" xfId="6297"/>
    <cellStyle name="표준 2 2 3 5 3" xfId="6298"/>
    <cellStyle name="표준 2 2 3 5 3 2" xfId="6299"/>
    <cellStyle name="표준 2 2 3 5 3 3" xfId="6300"/>
    <cellStyle name="표준 2 2 3 5 4" xfId="6301"/>
    <cellStyle name="표준 2 2 3 5 4 2" xfId="6302"/>
    <cellStyle name="표준 2 2 3 5 4 3" xfId="6303"/>
    <cellStyle name="표준 2 2 3 5 5" xfId="6304"/>
    <cellStyle name="표준 2 2 3 5 5 2" xfId="6305"/>
    <cellStyle name="표준 2 2 3 5 5 3" xfId="6306"/>
    <cellStyle name="표준 2 2 3 5 6" xfId="6307"/>
    <cellStyle name="표준 2 2 3 5 6 2" xfId="6308"/>
    <cellStyle name="표준 2 2 3 5 6 3" xfId="6309"/>
    <cellStyle name="표준 2 2 3 5 7" xfId="6310"/>
    <cellStyle name="표준 2 2 3 5 7 2" xfId="6311"/>
    <cellStyle name="표준 2 2 3 5 7 3" xfId="6312"/>
    <cellStyle name="표준 2 2 3 5 8" xfId="6313"/>
    <cellStyle name="표준 2 2 3 5 9" xfId="6314"/>
    <cellStyle name="표준 2 2 3 6" xfId="6315"/>
    <cellStyle name="표준 2 2 3 6 10" xfId="6316"/>
    <cellStyle name="표준 2 2 3 6 2" xfId="6317"/>
    <cellStyle name="표준 2 2 3 6 2 2" xfId="6318"/>
    <cellStyle name="표준 2 2 3 6 2 3" xfId="6319"/>
    <cellStyle name="표준 2 2 3 6 3" xfId="6320"/>
    <cellStyle name="표준 2 2 3 6 3 2" xfId="6321"/>
    <cellStyle name="표준 2 2 3 6 3 3" xfId="6322"/>
    <cellStyle name="표준 2 2 3 6 4" xfId="6323"/>
    <cellStyle name="표준 2 2 3 6 4 2" xfId="6324"/>
    <cellStyle name="표준 2 2 3 6 4 3" xfId="6325"/>
    <cellStyle name="표준 2 2 3 6 5" xfId="6326"/>
    <cellStyle name="표준 2 2 3 6 5 2" xfId="6327"/>
    <cellStyle name="표준 2 2 3 6 5 3" xfId="6328"/>
    <cellStyle name="표준 2 2 3 6 6" xfId="6329"/>
    <cellStyle name="표준 2 2 3 6 6 2" xfId="6330"/>
    <cellStyle name="표준 2 2 3 6 6 3" xfId="6331"/>
    <cellStyle name="표준 2 2 3 6 7" xfId="6332"/>
    <cellStyle name="표준 2 2 3 6 7 2" xfId="6333"/>
    <cellStyle name="표준 2 2 3 6 7 3" xfId="6334"/>
    <cellStyle name="표준 2 2 3 6 8" xfId="6335"/>
    <cellStyle name="표준 2 2 3 6 9" xfId="6336"/>
    <cellStyle name="표준 2 2 3 7" xfId="6337"/>
    <cellStyle name="표준 2 2 3 7 10" xfId="6338"/>
    <cellStyle name="표준 2 2 3 7 2" xfId="6339"/>
    <cellStyle name="표준 2 2 3 7 2 2" xfId="6340"/>
    <cellStyle name="표준 2 2 3 7 2 3" xfId="6341"/>
    <cellStyle name="표준 2 2 3 7 3" xfId="6342"/>
    <cellStyle name="표준 2 2 3 7 3 2" xfId="6343"/>
    <cellStyle name="표준 2 2 3 7 3 3" xfId="6344"/>
    <cellStyle name="표준 2 2 3 7 4" xfId="6345"/>
    <cellStyle name="표준 2 2 3 7 4 2" xfId="6346"/>
    <cellStyle name="표준 2 2 3 7 4 3" xfId="6347"/>
    <cellStyle name="표준 2 2 3 7 5" xfId="6348"/>
    <cellStyle name="표준 2 2 3 7 5 2" xfId="6349"/>
    <cellStyle name="표준 2 2 3 7 5 3" xfId="6350"/>
    <cellStyle name="표준 2 2 3 7 6" xfId="6351"/>
    <cellStyle name="표준 2 2 3 7 6 2" xfId="6352"/>
    <cellStyle name="표준 2 2 3 7 6 3" xfId="6353"/>
    <cellStyle name="표준 2 2 3 7 7" xfId="6354"/>
    <cellStyle name="표준 2 2 3 7 7 2" xfId="6355"/>
    <cellStyle name="표준 2 2 3 7 7 3" xfId="6356"/>
    <cellStyle name="표준 2 2 3 7 8" xfId="6357"/>
    <cellStyle name="표준 2 2 3 7 9" xfId="6358"/>
    <cellStyle name="표준 2 2 3 8" xfId="6359"/>
    <cellStyle name="표준 2 2 3 8 10" xfId="6360"/>
    <cellStyle name="표준 2 2 3 8 2" xfId="6361"/>
    <cellStyle name="표준 2 2 3 8 2 2" xfId="6362"/>
    <cellStyle name="표준 2 2 3 8 2 3" xfId="6363"/>
    <cellStyle name="표준 2 2 3 8 3" xfId="6364"/>
    <cellStyle name="표준 2 2 3 8 3 2" xfId="6365"/>
    <cellStyle name="표준 2 2 3 8 3 3" xfId="6366"/>
    <cellStyle name="표준 2 2 3 8 4" xfId="6367"/>
    <cellStyle name="표준 2 2 3 8 4 2" xfId="6368"/>
    <cellStyle name="표준 2 2 3 8 4 3" xfId="6369"/>
    <cellStyle name="표준 2 2 3 8 5" xfId="6370"/>
    <cellStyle name="표준 2 2 3 8 5 2" xfId="6371"/>
    <cellStyle name="표준 2 2 3 8 5 3" xfId="6372"/>
    <cellStyle name="표준 2 2 3 8 6" xfId="6373"/>
    <cellStyle name="표준 2 2 3 8 6 2" xfId="6374"/>
    <cellStyle name="표준 2 2 3 8 6 3" xfId="6375"/>
    <cellStyle name="표준 2 2 3 8 7" xfId="6376"/>
    <cellStyle name="표준 2 2 3 8 7 2" xfId="6377"/>
    <cellStyle name="표준 2 2 3 8 7 3" xfId="6378"/>
    <cellStyle name="표준 2 2 3 8 8" xfId="6379"/>
    <cellStyle name="표준 2 2 3 8 9" xfId="6380"/>
    <cellStyle name="표준 2 2 3 9" xfId="6381"/>
    <cellStyle name="표준 2 2 3 9 10" xfId="6382"/>
    <cellStyle name="표준 2 2 3 9 2" xfId="6383"/>
    <cellStyle name="표준 2 2 3 9 2 2" xfId="6384"/>
    <cellStyle name="표준 2 2 3 9 2 3" xfId="6385"/>
    <cellStyle name="표준 2 2 3 9 3" xfId="6386"/>
    <cellStyle name="표준 2 2 3 9 3 2" xfId="6387"/>
    <cellStyle name="표준 2 2 3 9 3 3" xfId="6388"/>
    <cellStyle name="표준 2 2 3 9 4" xfId="6389"/>
    <cellStyle name="표준 2 2 3 9 4 2" xfId="6390"/>
    <cellStyle name="표준 2 2 3 9 4 3" xfId="6391"/>
    <cellStyle name="표준 2 2 3 9 5" xfId="6392"/>
    <cellStyle name="표준 2 2 3 9 5 2" xfId="6393"/>
    <cellStyle name="표준 2 2 3 9 5 3" xfId="6394"/>
    <cellStyle name="표준 2 2 3 9 6" xfId="6395"/>
    <cellStyle name="표준 2 2 3 9 6 2" xfId="6396"/>
    <cellStyle name="표준 2 2 3 9 6 3" xfId="6397"/>
    <cellStyle name="표준 2 2 3 9 7" xfId="6398"/>
    <cellStyle name="표준 2 2 3 9 7 2" xfId="6399"/>
    <cellStyle name="표준 2 2 3 9 7 3" xfId="6400"/>
    <cellStyle name="표준 2 2 3 9 8" xfId="6401"/>
    <cellStyle name="표준 2 2 3 9 9" xfId="6402"/>
    <cellStyle name="표준 2 2 30" xfId="6403"/>
    <cellStyle name="표준 2 2 30 10" xfId="6404"/>
    <cellStyle name="표준 2 2 30 2" xfId="6405"/>
    <cellStyle name="표준 2 2 30 2 2" xfId="6406"/>
    <cellStyle name="표준 2 2 30 2 3" xfId="6407"/>
    <cellStyle name="표준 2 2 30 3" xfId="6408"/>
    <cellStyle name="표준 2 2 30 3 2" xfId="6409"/>
    <cellStyle name="표준 2 2 30 3 3" xfId="6410"/>
    <cellStyle name="표준 2 2 30 4" xfId="6411"/>
    <cellStyle name="표준 2 2 30 4 2" xfId="6412"/>
    <cellStyle name="표준 2 2 30 4 3" xfId="6413"/>
    <cellStyle name="표준 2 2 30 5" xfId="6414"/>
    <cellStyle name="표준 2 2 30 5 2" xfId="6415"/>
    <cellStyle name="표준 2 2 30 5 3" xfId="6416"/>
    <cellStyle name="표준 2 2 30 6" xfId="6417"/>
    <cellStyle name="표준 2 2 30 6 2" xfId="6418"/>
    <cellStyle name="표준 2 2 30 6 3" xfId="6419"/>
    <cellStyle name="표준 2 2 30 7" xfId="6420"/>
    <cellStyle name="표준 2 2 30 7 2" xfId="6421"/>
    <cellStyle name="표준 2 2 30 7 3" xfId="6422"/>
    <cellStyle name="표준 2 2 30 8" xfId="6423"/>
    <cellStyle name="표준 2 2 30 9" xfId="6424"/>
    <cellStyle name="표준 2 2 31" xfId="6425"/>
    <cellStyle name="표준 2 2 31 10" xfId="6426"/>
    <cellStyle name="표준 2 2 31 2" xfId="6427"/>
    <cellStyle name="표준 2 2 31 2 2" xfId="6428"/>
    <cellStyle name="표준 2 2 31 2 3" xfId="6429"/>
    <cellStyle name="표준 2 2 31 3" xfId="6430"/>
    <cellStyle name="표준 2 2 31 3 2" xfId="6431"/>
    <cellStyle name="표준 2 2 31 3 3" xfId="6432"/>
    <cellStyle name="표준 2 2 31 4" xfId="6433"/>
    <cellStyle name="표준 2 2 31 4 2" xfId="6434"/>
    <cellStyle name="표준 2 2 31 4 3" xfId="6435"/>
    <cellStyle name="표준 2 2 31 5" xfId="6436"/>
    <cellStyle name="표준 2 2 31 5 2" xfId="6437"/>
    <cellStyle name="표준 2 2 31 5 3" xfId="6438"/>
    <cellStyle name="표준 2 2 31 6" xfId="6439"/>
    <cellStyle name="표준 2 2 31 6 2" xfId="6440"/>
    <cellStyle name="표준 2 2 31 6 3" xfId="6441"/>
    <cellStyle name="표준 2 2 31 7" xfId="6442"/>
    <cellStyle name="표준 2 2 31 7 2" xfId="6443"/>
    <cellStyle name="표준 2 2 31 7 3" xfId="6444"/>
    <cellStyle name="표준 2 2 31 8" xfId="6445"/>
    <cellStyle name="표준 2 2 31 9" xfId="6446"/>
    <cellStyle name="표준 2 2 32" xfId="6447"/>
    <cellStyle name="표준 2 2 32 10" xfId="6448"/>
    <cellStyle name="표준 2 2 32 2" xfId="6449"/>
    <cellStyle name="표준 2 2 32 2 2" xfId="6450"/>
    <cellStyle name="표준 2 2 32 2 3" xfId="6451"/>
    <cellStyle name="표준 2 2 32 3" xfId="6452"/>
    <cellStyle name="표준 2 2 32 3 2" xfId="6453"/>
    <cellStyle name="표준 2 2 32 3 3" xfId="6454"/>
    <cellStyle name="표준 2 2 32 4" xfId="6455"/>
    <cellStyle name="표준 2 2 32 4 2" xfId="6456"/>
    <cellStyle name="표준 2 2 32 4 3" xfId="6457"/>
    <cellStyle name="표준 2 2 32 5" xfId="6458"/>
    <cellStyle name="표준 2 2 32 5 2" xfId="6459"/>
    <cellStyle name="표준 2 2 32 5 3" xfId="6460"/>
    <cellStyle name="표준 2 2 32 6" xfId="6461"/>
    <cellStyle name="표준 2 2 32 6 2" xfId="6462"/>
    <cellStyle name="표준 2 2 32 6 3" xfId="6463"/>
    <cellStyle name="표준 2 2 32 7" xfId="6464"/>
    <cellStyle name="표준 2 2 32 7 2" xfId="6465"/>
    <cellStyle name="표준 2 2 32 7 3" xfId="6466"/>
    <cellStyle name="표준 2 2 32 8" xfId="6467"/>
    <cellStyle name="표준 2 2 32 9" xfId="6468"/>
    <cellStyle name="표준 2 2 33" xfId="6469"/>
    <cellStyle name="표준 2 2 33 10" xfId="6470"/>
    <cellStyle name="표준 2 2 33 2" xfId="6471"/>
    <cellStyle name="표준 2 2 33 2 2" xfId="6472"/>
    <cellStyle name="표준 2 2 33 2 3" xfId="6473"/>
    <cellStyle name="표준 2 2 33 3" xfId="6474"/>
    <cellStyle name="표준 2 2 33 3 2" xfId="6475"/>
    <cellStyle name="표준 2 2 33 3 3" xfId="6476"/>
    <cellStyle name="표준 2 2 33 4" xfId="6477"/>
    <cellStyle name="표준 2 2 33 4 2" xfId="6478"/>
    <cellStyle name="표준 2 2 33 4 3" xfId="6479"/>
    <cellStyle name="표준 2 2 33 5" xfId="6480"/>
    <cellStyle name="표준 2 2 33 5 2" xfId="6481"/>
    <cellStyle name="표준 2 2 33 5 3" xfId="6482"/>
    <cellStyle name="표준 2 2 33 6" xfId="6483"/>
    <cellStyle name="표준 2 2 33 6 2" xfId="6484"/>
    <cellStyle name="표준 2 2 33 6 3" xfId="6485"/>
    <cellStyle name="표준 2 2 33 7" xfId="6486"/>
    <cellStyle name="표준 2 2 33 7 2" xfId="6487"/>
    <cellStyle name="표준 2 2 33 7 3" xfId="6488"/>
    <cellStyle name="표준 2 2 33 8" xfId="6489"/>
    <cellStyle name="표준 2 2 33 9" xfId="6490"/>
    <cellStyle name="표준 2 2 34" xfId="6491"/>
    <cellStyle name="표준 2 2 34 10" xfId="6492"/>
    <cellStyle name="표준 2 2 34 2" xfId="6493"/>
    <cellStyle name="표준 2 2 34 2 2" xfId="6494"/>
    <cellStyle name="표준 2 2 34 2 3" xfId="6495"/>
    <cellStyle name="표준 2 2 34 3" xfId="6496"/>
    <cellStyle name="표준 2 2 34 3 2" xfId="6497"/>
    <cellStyle name="표준 2 2 34 3 3" xfId="6498"/>
    <cellStyle name="표준 2 2 34 4" xfId="6499"/>
    <cellStyle name="표준 2 2 34 4 2" xfId="6500"/>
    <cellStyle name="표준 2 2 34 4 3" xfId="6501"/>
    <cellStyle name="표준 2 2 34 5" xfId="6502"/>
    <cellStyle name="표준 2 2 34 5 2" xfId="6503"/>
    <cellStyle name="표준 2 2 34 5 3" xfId="6504"/>
    <cellStyle name="표준 2 2 34 6" xfId="6505"/>
    <cellStyle name="표준 2 2 34 6 2" xfId="6506"/>
    <cellStyle name="표준 2 2 34 6 3" xfId="6507"/>
    <cellStyle name="표준 2 2 34 7" xfId="6508"/>
    <cellStyle name="표준 2 2 34 7 2" xfId="6509"/>
    <cellStyle name="표준 2 2 34 7 3" xfId="6510"/>
    <cellStyle name="표준 2 2 34 8" xfId="6511"/>
    <cellStyle name="표준 2 2 34 9" xfId="6512"/>
    <cellStyle name="표준 2 2 35" xfId="6513"/>
    <cellStyle name="표준 2 2 35 10" xfId="6514"/>
    <cellStyle name="표준 2 2 35 2" xfId="6515"/>
    <cellStyle name="표준 2 2 35 2 2" xfId="6516"/>
    <cellStyle name="표준 2 2 35 2 3" xfId="6517"/>
    <cellStyle name="표준 2 2 35 3" xfId="6518"/>
    <cellStyle name="표준 2 2 35 3 2" xfId="6519"/>
    <cellStyle name="표준 2 2 35 3 3" xfId="6520"/>
    <cellStyle name="표준 2 2 35 4" xfId="6521"/>
    <cellStyle name="표준 2 2 35 4 2" xfId="6522"/>
    <cellStyle name="표준 2 2 35 4 3" xfId="6523"/>
    <cellStyle name="표준 2 2 35 5" xfId="6524"/>
    <cellStyle name="표준 2 2 35 5 2" xfId="6525"/>
    <cellStyle name="표준 2 2 35 5 3" xfId="6526"/>
    <cellStyle name="표준 2 2 35 6" xfId="6527"/>
    <cellStyle name="표준 2 2 35 6 2" xfId="6528"/>
    <cellStyle name="표준 2 2 35 6 3" xfId="6529"/>
    <cellStyle name="표준 2 2 35 7" xfId="6530"/>
    <cellStyle name="표준 2 2 35 7 2" xfId="6531"/>
    <cellStyle name="표준 2 2 35 7 3" xfId="6532"/>
    <cellStyle name="표준 2 2 35 8" xfId="6533"/>
    <cellStyle name="표준 2 2 35 9" xfId="6534"/>
    <cellStyle name="표준 2 2 36" xfId="6535"/>
    <cellStyle name="표준 2 2 36 10" xfId="6536"/>
    <cellStyle name="표준 2 2 36 2" xfId="6537"/>
    <cellStyle name="표준 2 2 36 2 2" xfId="6538"/>
    <cellStyle name="표준 2 2 36 2 3" xfId="6539"/>
    <cellStyle name="표준 2 2 36 3" xfId="6540"/>
    <cellStyle name="표준 2 2 36 3 2" xfId="6541"/>
    <cellStyle name="표준 2 2 36 3 3" xfId="6542"/>
    <cellStyle name="표준 2 2 36 4" xfId="6543"/>
    <cellStyle name="표준 2 2 36 4 2" xfId="6544"/>
    <cellStyle name="표준 2 2 36 4 3" xfId="6545"/>
    <cellStyle name="표준 2 2 36 5" xfId="6546"/>
    <cellStyle name="표준 2 2 36 5 2" xfId="6547"/>
    <cellStyle name="표준 2 2 36 5 3" xfId="6548"/>
    <cellStyle name="표준 2 2 36 6" xfId="6549"/>
    <cellStyle name="표준 2 2 36 6 2" xfId="6550"/>
    <cellStyle name="표준 2 2 36 6 3" xfId="6551"/>
    <cellStyle name="표준 2 2 36 7" xfId="6552"/>
    <cellStyle name="표준 2 2 36 7 2" xfId="6553"/>
    <cellStyle name="표준 2 2 36 7 3" xfId="6554"/>
    <cellStyle name="표준 2 2 36 8" xfId="6555"/>
    <cellStyle name="표준 2 2 36 9" xfId="6556"/>
    <cellStyle name="표준 2 2 37" xfId="6557"/>
    <cellStyle name="표준 2 2 37 10" xfId="6558"/>
    <cellStyle name="표준 2 2 37 2" xfId="6559"/>
    <cellStyle name="표준 2 2 37 2 2" xfId="6560"/>
    <cellStyle name="표준 2 2 37 2 3" xfId="6561"/>
    <cellStyle name="표준 2 2 37 3" xfId="6562"/>
    <cellStyle name="표준 2 2 37 3 2" xfId="6563"/>
    <cellStyle name="표준 2 2 37 3 3" xfId="6564"/>
    <cellStyle name="표준 2 2 37 4" xfId="6565"/>
    <cellStyle name="표준 2 2 37 4 2" xfId="6566"/>
    <cellStyle name="표준 2 2 37 4 3" xfId="6567"/>
    <cellStyle name="표준 2 2 37 5" xfId="6568"/>
    <cellStyle name="표준 2 2 37 5 2" xfId="6569"/>
    <cellStyle name="표준 2 2 37 5 3" xfId="6570"/>
    <cellStyle name="표준 2 2 37 6" xfId="6571"/>
    <cellStyle name="표준 2 2 37 6 2" xfId="6572"/>
    <cellStyle name="표준 2 2 37 6 3" xfId="6573"/>
    <cellStyle name="표준 2 2 37 7" xfId="6574"/>
    <cellStyle name="표준 2 2 37 7 2" xfId="6575"/>
    <cellStyle name="표준 2 2 37 7 3" xfId="6576"/>
    <cellStyle name="표준 2 2 37 8" xfId="6577"/>
    <cellStyle name="표준 2 2 37 9" xfId="6578"/>
    <cellStyle name="표준 2 2 38" xfId="6579"/>
    <cellStyle name="표준 2 2 38 10" xfId="6580"/>
    <cellStyle name="표준 2 2 38 2" xfId="6581"/>
    <cellStyle name="표준 2 2 38 2 2" xfId="6582"/>
    <cellStyle name="표준 2 2 38 2 3" xfId="6583"/>
    <cellStyle name="표준 2 2 38 3" xfId="6584"/>
    <cellStyle name="표준 2 2 38 3 2" xfId="6585"/>
    <cellStyle name="표준 2 2 38 3 3" xfId="6586"/>
    <cellStyle name="표준 2 2 38 4" xfId="6587"/>
    <cellStyle name="표준 2 2 38 4 2" xfId="6588"/>
    <cellStyle name="표준 2 2 38 4 3" xfId="6589"/>
    <cellStyle name="표준 2 2 38 5" xfId="6590"/>
    <cellStyle name="표준 2 2 38 5 2" xfId="6591"/>
    <cellStyle name="표준 2 2 38 5 3" xfId="6592"/>
    <cellStyle name="표준 2 2 38 6" xfId="6593"/>
    <cellStyle name="표준 2 2 38 6 2" xfId="6594"/>
    <cellStyle name="표준 2 2 38 6 3" xfId="6595"/>
    <cellStyle name="표준 2 2 38 7" xfId="6596"/>
    <cellStyle name="표준 2 2 38 7 2" xfId="6597"/>
    <cellStyle name="표준 2 2 38 7 3" xfId="6598"/>
    <cellStyle name="표준 2 2 38 8" xfId="6599"/>
    <cellStyle name="표준 2 2 38 9" xfId="6600"/>
    <cellStyle name="표준 2 2 39" xfId="6601"/>
    <cellStyle name="표준 2 2 39 10" xfId="6602"/>
    <cellStyle name="표준 2 2 39 2" xfId="6603"/>
    <cellStyle name="표준 2 2 39 2 2" xfId="6604"/>
    <cellStyle name="표준 2 2 39 2 3" xfId="6605"/>
    <cellStyle name="표준 2 2 39 3" xfId="6606"/>
    <cellStyle name="표준 2 2 39 3 2" xfId="6607"/>
    <cellStyle name="표준 2 2 39 3 3" xfId="6608"/>
    <cellStyle name="표준 2 2 39 4" xfId="6609"/>
    <cellStyle name="표준 2 2 39 4 2" xfId="6610"/>
    <cellStyle name="표준 2 2 39 4 3" xfId="6611"/>
    <cellStyle name="표준 2 2 39 5" xfId="6612"/>
    <cellStyle name="표준 2 2 39 5 2" xfId="6613"/>
    <cellStyle name="표준 2 2 39 5 3" xfId="6614"/>
    <cellStyle name="표준 2 2 39 6" xfId="6615"/>
    <cellStyle name="표준 2 2 39 6 2" xfId="6616"/>
    <cellStyle name="표준 2 2 39 6 3" xfId="6617"/>
    <cellStyle name="표준 2 2 39 7" xfId="6618"/>
    <cellStyle name="표준 2 2 39 7 2" xfId="6619"/>
    <cellStyle name="표준 2 2 39 7 3" xfId="6620"/>
    <cellStyle name="표준 2 2 39 8" xfId="6621"/>
    <cellStyle name="표준 2 2 39 9" xfId="6622"/>
    <cellStyle name="표준 2 2 4" xfId="6623"/>
    <cellStyle name="표준 2 2 4 10" xfId="6624"/>
    <cellStyle name="표준 2 2 4 2" xfId="6625"/>
    <cellStyle name="표준 2 2 4 2 2" xfId="6626"/>
    <cellStyle name="표준 2 2 4 2 3" xfId="6627"/>
    <cellStyle name="표준 2 2 4 3" xfId="6628"/>
    <cellStyle name="표준 2 2 4 3 2" xfId="6629"/>
    <cellStyle name="표준 2 2 4 3 3" xfId="6630"/>
    <cellStyle name="표준 2 2 4 4" xfId="6631"/>
    <cellStyle name="표준 2 2 4 4 2" xfId="6632"/>
    <cellStyle name="표준 2 2 4 4 3" xfId="6633"/>
    <cellStyle name="표준 2 2 4 5" xfId="6634"/>
    <cellStyle name="표준 2 2 4 5 2" xfId="6635"/>
    <cellStyle name="표준 2 2 4 5 3" xfId="6636"/>
    <cellStyle name="표준 2 2 4 6" xfId="6637"/>
    <cellStyle name="표준 2 2 4 6 2" xfId="6638"/>
    <cellStyle name="표준 2 2 4 6 3" xfId="6639"/>
    <cellStyle name="표준 2 2 4 7" xfId="6640"/>
    <cellStyle name="표준 2 2 4 7 2" xfId="6641"/>
    <cellStyle name="표준 2 2 4 7 3" xfId="6642"/>
    <cellStyle name="표준 2 2 4 8" xfId="6643"/>
    <cellStyle name="표준 2 2 4 9" xfId="6644"/>
    <cellStyle name="표준 2 2 40" xfId="6645"/>
    <cellStyle name="표준 2 2 40 10" xfId="6646"/>
    <cellStyle name="표준 2 2 40 2" xfId="6647"/>
    <cellStyle name="표준 2 2 40 2 2" xfId="6648"/>
    <cellStyle name="표준 2 2 40 2 3" xfId="6649"/>
    <cellStyle name="표준 2 2 40 3" xfId="6650"/>
    <cellStyle name="표준 2 2 40 3 2" xfId="6651"/>
    <cellStyle name="표준 2 2 40 3 3" xfId="6652"/>
    <cellStyle name="표준 2 2 40 4" xfId="6653"/>
    <cellStyle name="표준 2 2 40 4 2" xfId="6654"/>
    <cellStyle name="표준 2 2 40 4 3" xfId="6655"/>
    <cellStyle name="표준 2 2 40 5" xfId="6656"/>
    <cellStyle name="표준 2 2 40 5 2" xfId="6657"/>
    <cellStyle name="표준 2 2 40 5 3" xfId="6658"/>
    <cellStyle name="표준 2 2 40 6" xfId="6659"/>
    <cellStyle name="표준 2 2 40 6 2" xfId="6660"/>
    <cellStyle name="표준 2 2 40 6 3" xfId="6661"/>
    <cellStyle name="표준 2 2 40 7" xfId="6662"/>
    <cellStyle name="표준 2 2 40 7 2" xfId="6663"/>
    <cellStyle name="표준 2 2 40 7 3" xfId="6664"/>
    <cellStyle name="표준 2 2 40 8" xfId="6665"/>
    <cellStyle name="표준 2 2 40 9" xfId="6666"/>
    <cellStyle name="표준 2 2 41" xfId="6667"/>
    <cellStyle name="표준 2 2 41 10" xfId="6668"/>
    <cellStyle name="표준 2 2 41 2" xfId="6669"/>
    <cellStyle name="표준 2 2 41 2 2" xfId="6670"/>
    <cellStyle name="표준 2 2 41 2 3" xfId="6671"/>
    <cellStyle name="표준 2 2 41 3" xfId="6672"/>
    <cellStyle name="표준 2 2 41 3 2" xfId="6673"/>
    <cellStyle name="표준 2 2 41 3 3" xfId="6674"/>
    <cellStyle name="표준 2 2 41 4" xfId="6675"/>
    <cellStyle name="표준 2 2 41 4 2" xfId="6676"/>
    <cellStyle name="표준 2 2 41 4 3" xfId="6677"/>
    <cellStyle name="표준 2 2 41 5" xfId="6678"/>
    <cellStyle name="표준 2 2 41 5 2" xfId="6679"/>
    <cellStyle name="표준 2 2 41 5 3" xfId="6680"/>
    <cellStyle name="표준 2 2 41 6" xfId="6681"/>
    <cellStyle name="표준 2 2 41 6 2" xfId="6682"/>
    <cellStyle name="표준 2 2 41 6 3" xfId="6683"/>
    <cellStyle name="표준 2 2 41 7" xfId="6684"/>
    <cellStyle name="표준 2 2 41 7 2" xfId="6685"/>
    <cellStyle name="표준 2 2 41 7 3" xfId="6686"/>
    <cellStyle name="표준 2 2 41 8" xfId="6687"/>
    <cellStyle name="표준 2 2 41 9" xfId="6688"/>
    <cellStyle name="표준 2 2 42" xfId="6689"/>
    <cellStyle name="표준 2 2 42 10" xfId="6690"/>
    <cellStyle name="표준 2 2 42 2" xfId="6691"/>
    <cellStyle name="표준 2 2 42 2 2" xfId="6692"/>
    <cellStyle name="표준 2 2 42 2 3" xfId="6693"/>
    <cellStyle name="표준 2 2 42 3" xfId="6694"/>
    <cellStyle name="표준 2 2 42 3 2" xfId="6695"/>
    <cellStyle name="표준 2 2 42 3 3" xfId="6696"/>
    <cellStyle name="표준 2 2 42 4" xfId="6697"/>
    <cellStyle name="표준 2 2 42 4 2" xfId="6698"/>
    <cellStyle name="표준 2 2 42 4 3" xfId="6699"/>
    <cellStyle name="표준 2 2 42 5" xfId="6700"/>
    <cellStyle name="표준 2 2 42 5 2" xfId="6701"/>
    <cellStyle name="표준 2 2 42 5 3" xfId="6702"/>
    <cellStyle name="표준 2 2 42 6" xfId="6703"/>
    <cellStyle name="표준 2 2 42 6 2" xfId="6704"/>
    <cellStyle name="표준 2 2 42 6 3" xfId="6705"/>
    <cellStyle name="표준 2 2 42 7" xfId="6706"/>
    <cellStyle name="표준 2 2 42 7 2" xfId="6707"/>
    <cellStyle name="표준 2 2 42 7 3" xfId="6708"/>
    <cellStyle name="표준 2 2 42 8" xfId="6709"/>
    <cellStyle name="표준 2 2 42 9" xfId="6710"/>
    <cellStyle name="표준 2 2 43" xfId="6711"/>
    <cellStyle name="표준 2 2 43 10" xfId="6712"/>
    <cellStyle name="표준 2 2 43 2" xfId="6713"/>
    <cellStyle name="표준 2 2 43 2 2" xfId="6714"/>
    <cellStyle name="표준 2 2 43 2 3" xfId="6715"/>
    <cellStyle name="표준 2 2 43 3" xfId="6716"/>
    <cellStyle name="표준 2 2 43 3 2" xfId="6717"/>
    <cellStyle name="표준 2 2 43 3 3" xfId="6718"/>
    <cellStyle name="표준 2 2 43 4" xfId="6719"/>
    <cellStyle name="표준 2 2 43 4 2" xfId="6720"/>
    <cellStyle name="표준 2 2 43 4 3" xfId="6721"/>
    <cellStyle name="표준 2 2 43 5" xfId="6722"/>
    <cellStyle name="표준 2 2 43 5 2" xfId="6723"/>
    <cellStyle name="표준 2 2 43 5 3" xfId="6724"/>
    <cellStyle name="표준 2 2 43 6" xfId="6725"/>
    <cellStyle name="표준 2 2 43 6 2" xfId="6726"/>
    <cellStyle name="표준 2 2 43 6 3" xfId="6727"/>
    <cellStyle name="표준 2 2 43 7" xfId="6728"/>
    <cellStyle name="표준 2 2 43 7 2" xfId="6729"/>
    <cellStyle name="표준 2 2 43 7 3" xfId="6730"/>
    <cellStyle name="표준 2 2 43 8" xfId="6731"/>
    <cellStyle name="표준 2 2 43 9" xfId="6732"/>
    <cellStyle name="표준 2 2 44" xfId="6733"/>
    <cellStyle name="표준 2 2 44 10" xfId="6734"/>
    <cellStyle name="표준 2 2 44 2" xfId="6735"/>
    <cellStyle name="표준 2 2 44 2 2" xfId="6736"/>
    <cellStyle name="표준 2 2 44 2 3" xfId="6737"/>
    <cellStyle name="표준 2 2 44 3" xfId="6738"/>
    <cellStyle name="표준 2 2 44 3 2" xfId="6739"/>
    <cellStyle name="표준 2 2 44 3 3" xfId="6740"/>
    <cellStyle name="표준 2 2 44 4" xfId="6741"/>
    <cellStyle name="표준 2 2 44 4 2" xfId="6742"/>
    <cellStyle name="표준 2 2 44 4 3" xfId="6743"/>
    <cellStyle name="표준 2 2 44 5" xfId="6744"/>
    <cellStyle name="표준 2 2 44 5 2" xfId="6745"/>
    <cellStyle name="표준 2 2 44 5 3" xfId="6746"/>
    <cellStyle name="표준 2 2 44 6" xfId="6747"/>
    <cellStyle name="표준 2 2 44 6 2" xfId="6748"/>
    <cellStyle name="표준 2 2 44 6 3" xfId="6749"/>
    <cellStyle name="표준 2 2 44 7" xfId="6750"/>
    <cellStyle name="표준 2 2 44 7 2" xfId="6751"/>
    <cellStyle name="표준 2 2 44 7 3" xfId="6752"/>
    <cellStyle name="표준 2 2 44 8" xfId="6753"/>
    <cellStyle name="표준 2 2 44 9" xfId="6754"/>
    <cellStyle name="표준 2 2 45" xfId="6755"/>
    <cellStyle name="표준 2 2 45 10" xfId="6756"/>
    <cellStyle name="표준 2 2 45 2" xfId="6757"/>
    <cellStyle name="표준 2 2 45 2 2" xfId="6758"/>
    <cellStyle name="표준 2 2 45 2 3" xfId="6759"/>
    <cellStyle name="표준 2 2 45 3" xfId="6760"/>
    <cellStyle name="표준 2 2 45 3 2" xfId="6761"/>
    <cellStyle name="표준 2 2 45 3 3" xfId="6762"/>
    <cellStyle name="표준 2 2 45 4" xfId="6763"/>
    <cellStyle name="표준 2 2 45 4 2" xfId="6764"/>
    <cellStyle name="표준 2 2 45 4 3" xfId="6765"/>
    <cellStyle name="표준 2 2 45 5" xfId="6766"/>
    <cellStyle name="표준 2 2 45 5 2" xfId="6767"/>
    <cellStyle name="표준 2 2 45 5 3" xfId="6768"/>
    <cellStyle name="표준 2 2 45 6" xfId="6769"/>
    <cellStyle name="표준 2 2 45 6 2" xfId="6770"/>
    <cellStyle name="표준 2 2 45 6 3" xfId="6771"/>
    <cellStyle name="표준 2 2 45 7" xfId="6772"/>
    <cellStyle name="표준 2 2 45 7 2" xfId="6773"/>
    <cellStyle name="표준 2 2 45 7 3" xfId="6774"/>
    <cellStyle name="표준 2 2 45 8" xfId="6775"/>
    <cellStyle name="표준 2 2 45 9" xfId="6776"/>
    <cellStyle name="표준 2 2 46" xfId="6777"/>
    <cellStyle name="표준 2 2 46 10" xfId="6778"/>
    <cellStyle name="표준 2 2 46 2" xfId="6779"/>
    <cellStyle name="표준 2 2 46 2 2" xfId="6780"/>
    <cellStyle name="표준 2 2 46 2 3" xfId="6781"/>
    <cellStyle name="표준 2 2 46 3" xfId="6782"/>
    <cellStyle name="표준 2 2 46 3 2" xfId="6783"/>
    <cellStyle name="표준 2 2 46 3 3" xfId="6784"/>
    <cellStyle name="표준 2 2 46 4" xfId="6785"/>
    <cellStyle name="표준 2 2 46 4 2" xfId="6786"/>
    <cellStyle name="표준 2 2 46 4 3" xfId="6787"/>
    <cellStyle name="표준 2 2 46 5" xfId="6788"/>
    <cellStyle name="표준 2 2 46 5 2" xfId="6789"/>
    <cellStyle name="표준 2 2 46 5 3" xfId="6790"/>
    <cellStyle name="표준 2 2 46 6" xfId="6791"/>
    <cellStyle name="표준 2 2 46 6 2" xfId="6792"/>
    <cellStyle name="표준 2 2 46 6 3" xfId="6793"/>
    <cellStyle name="표준 2 2 46 7" xfId="6794"/>
    <cellStyle name="표준 2 2 46 7 2" xfId="6795"/>
    <cellStyle name="표준 2 2 46 7 3" xfId="6796"/>
    <cellStyle name="표준 2 2 46 8" xfId="6797"/>
    <cellStyle name="표준 2 2 46 9" xfId="6798"/>
    <cellStyle name="표준 2 2 47" xfId="6799"/>
    <cellStyle name="표준 2 2 47 10" xfId="6800"/>
    <cellStyle name="표준 2 2 47 10 2" xfId="6801"/>
    <cellStyle name="표준 2 2 47 10 3" xfId="6802"/>
    <cellStyle name="표준 2 2 47 11" xfId="6803"/>
    <cellStyle name="표준 2 2 47 11 2" xfId="6804"/>
    <cellStyle name="표준 2 2 47 11 3" xfId="6805"/>
    <cellStyle name="표준 2 2 47 12" xfId="6806"/>
    <cellStyle name="표준 2 2 47 12 2" xfId="6807"/>
    <cellStyle name="표준 2 2 47 12 3" xfId="6808"/>
    <cellStyle name="표준 2 2 47 13" xfId="6809"/>
    <cellStyle name="표준 2 2 47 13 2" xfId="6810"/>
    <cellStyle name="표준 2 2 47 13 3" xfId="6811"/>
    <cellStyle name="표준 2 2 47 14" xfId="6812"/>
    <cellStyle name="표준 2 2 47 14 2" xfId="6813"/>
    <cellStyle name="표준 2 2 47 14 3" xfId="6814"/>
    <cellStyle name="표준 2 2 47 15" xfId="6815"/>
    <cellStyle name="표준 2 2 47 15 2" xfId="6816"/>
    <cellStyle name="표준 2 2 47 15 3" xfId="6817"/>
    <cellStyle name="표준 2 2 47 16" xfId="6818"/>
    <cellStyle name="표준 2 2 47 16 2" xfId="6819"/>
    <cellStyle name="표준 2 2 47 16 3" xfId="6820"/>
    <cellStyle name="표준 2 2 47 17" xfId="6821"/>
    <cellStyle name="표준 2 2 47 18" xfId="6822"/>
    <cellStyle name="표준 2 2 47 19" xfId="6823"/>
    <cellStyle name="표준 2 2 47 2" xfId="6824"/>
    <cellStyle name="표준 2 2 47 2 10" xfId="6825"/>
    <cellStyle name="표준 2 2 47 2 10 2" xfId="6826"/>
    <cellStyle name="표준 2 2 47 2 10 3" xfId="6827"/>
    <cellStyle name="표준 2 2 47 2 11" xfId="6828"/>
    <cellStyle name="표준 2 2 47 2 11 2" xfId="6829"/>
    <cellStyle name="표준 2 2 47 2 11 3" xfId="6830"/>
    <cellStyle name="표준 2 2 47 2 12" xfId="6831"/>
    <cellStyle name="표준 2 2 47 2 12 2" xfId="6832"/>
    <cellStyle name="표준 2 2 47 2 12 3" xfId="6833"/>
    <cellStyle name="표준 2 2 47 2 13" xfId="6834"/>
    <cellStyle name="표준 2 2 47 2 13 2" xfId="6835"/>
    <cellStyle name="표준 2 2 47 2 13 3" xfId="6836"/>
    <cellStyle name="표준 2 2 47 2 14" xfId="6837"/>
    <cellStyle name="표준 2 2 47 2 14 2" xfId="6838"/>
    <cellStyle name="표준 2 2 47 2 14 3" xfId="6839"/>
    <cellStyle name="표준 2 2 47 2 15" xfId="6840"/>
    <cellStyle name="표준 2 2 47 2 15 2" xfId="6841"/>
    <cellStyle name="표준 2 2 47 2 15 3" xfId="6842"/>
    <cellStyle name="표준 2 2 47 2 16" xfId="6843"/>
    <cellStyle name="표준 2 2 47 2 17" xfId="6844"/>
    <cellStyle name="표준 2 2 47 2 18" xfId="6845"/>
    <cellStyle name="표준 2 2 47 2 2" xfId="6846"/>
    <cellStyle name="표준 2 2 47 2 2 10" xfId="6847"/>
    <cellStyle name="표준 2 2 47 2 2 11" xfId="6848"/>
    <cellStyle name="표준 2 2 47 2 2 2" xfId="6849"/>
    <cellStyle name="표준 2 2 47 2 2 2 10" xfId="6850"/>
    <cellStyle name="표준 2 2 47 2 2 2 2" xfId="6851"/>
    <cellStyle name="표준 2 2 47 2 2 2 2 2" xfId="6852"/>
    <cellStyle name="표준 2 2 47 2 2 2 2 3" xfId="6853"/>
    <cellStyle name="표준 2 2 47 2 2 2 3" xfId="6854"/>
    <cellStyle name="표준 2 2 47 2 2 2 3 2" xfId="6855"/>
    <cellStyle name="표준 2 2 47 2 2 2 3 3" xfId="6856"/>
    <cellStyle name="표준 2 2 47 2 2 2 4" xfId="6857"/>
    <cellStyle name="표준 2 2 47 2 2 2 4 2" xfId="6858"/>
    <cellStyle name="표준 2 2 47 2 2 2 4 3" xfId="6859"/>
    <cellStyle name="표준 2 2 47 2 2 2 5" xfId="6860"/>
    <cellStyle name="표준 2 2 47 2 2 2 5 2" xfId="6861"/>
    <cellStyle name="표준 2 2 47 2 2 2 5 3" xfId="6862"/>
    <cellStyle name="표준 2 2 47 2 2 2 6" xfId="6863"/>
    <cellStyle name="표준 2 2 47 2 2 2 6 2" xfId="6864"/>
    <cellStyle name="표준 2 2 47 2 2 2 6 3" xfId="6865"/>
    <cellStyle name="표준 2 2 47 2 2 2 7" xfId="6866"/>
    <cellStyle name="표준 2 2 47 2 2 2 7 2" xfId="6867"/>
    <cellStyle name="표준 2 2 47 2 2 2 7 3" xfId="6868"/>
    <cellStyle name="표준 2 2 47 2 2 2 8" xfId="6869"/>
    <cellStyle name="표준 2 2 47 2 2 2 8 2" xfId="6870"/>
    <cellStyle name="표준 2 2 47 2 2 2 8 3" xfId="6871"/>
    <cellStyle name="표준 2 2 47 2 2 2 9" xfId="6872"/>
    <cellStyle name="표준 2 2 47 2 2 3" xfId="6873"/>
    <cellStyle name="표준 2 2 47 2 2 3 2" xfId="6874"/>
    <cellStyle name="표준 2 2 47 2 2 3 3" xfId="6875"/>
    <cellStyle name="표준 2 2 47 2 2 4" xfId="6876"/>
    <cellStyle name="표준 2 2 47 2 2 4 2" xfId="6877"/>
    <cellStyle name="표준 2 2 47 2 2 4 3" xfId="6878"/>
    <cellStyle name="표준 2 2 47 2 2 5" xfId="6879"/>
    <cellStyle name="표준 2 2 47 2 2 5 2" xfId="6880"/>
    <cellStyle name="표준 2 2 47 2 2 5 3" xfId="6881"/>
    <cellStyle name="표준 2 2 47 2 2 6" xfId="6882"/>
    <cellStyle name="표준 2 2 47 2 2 6 2" xfId="6883"/>
    <cellStyle name="표준 2 2 47 2 2 6 3" xfId="6884"/>
    <cellStyle name="표준 2 2 47 2 2 7" xfId="6885"/>
    <cellStyle name="표준 2 2 47 2 2 7 2" xfId="6886"/>
    <cellStyle name="표준 2 2 47 2 2 7 3" xfId="6887"/>
    <cellStyle name="표준 2 2 47 2 2 8" xfId="6888"/>
    <cellStyle name="표준 2 2 47 2 2 8 2" xfId="6889"/>
    <cellStyle name="표준 2 2 47 2 2 8 3" xfId="6890"/>
    <cellStyle name="표준 2 2 47 2 2 9" xfId="6891"/>
    <cellStyle name="표준 2 2 47 2 3" xfId="6892"/>
    <cellStyle name="표준 2 2 47 2 3 2" xfId="6893"/>
    <cellStyle name="표준 2 2 47 2 3 3" xfId="6894"/>
    <cellStyle name="표준 2 2 47 2 4" xfId="6895"/>
    <cellStyle name="표준 2 2 47 2 4 2" xfId="6896"/>
    <cellStyle name="표준 2 2 47 2 4 3" xfId="6897"/>
    <cellStyle name="표준 2 2 47 2 5" xfId="6898"/>
    <cellStyle name="표준 2 2 47 2 5 2" xfId="6899"/>
    <cellStyle name="표준 2 2 47 2 5 3" xfId="6900"/>
    <cellStyle name="표준 2 2 47 2 6" xfId="6901"/>
    <cellStyle name="표준 2 2 47 2 6 2" xfId="6902"/>
    <cellStyle name="표준 2 2 47 2 6 3" xfId="6903"/>
    <cellStyle name="표준 2 2 47 2 7" xfId="6904"/>
    <cellStyle name="표준 2 2 47 2 7 2" xfId="6905"/>
    <cellStyle name="표준 2 2 47 2 7 3" xfId="6906"/>
    <cellStyle name="표준 2 2 47 2 8" xfId="6907"/>
    <cellStyle name="표준 2 2 47 2 8 2" xfId="6908"/>
    <cellStyle name="표준 2 2 47 2 8 3" xfId="6909"/>
    <cellStyle name="표준 2 2 47 2 9" xfId="6910"/>
    <cellStyle name="표준 2 2 47 2 9 2" xfId="6911"/>
    <cellStyle name="표준 2 2 47 2 9 3" xfId="6912"/>
    <cellStyle name="표준 2 2 47 3" xfId="6913"/>
    <cellStyle name="표준 2 2 47 3 2" xfId="6914"/>
    <cellStyle name="표준 2 2 47 3 3" xfId="6915"/>
    <cellStyle name="표준 2 2 47 3 4" xfId="6916"/>
    <cellStyle name="표준 2 2 47 4" xfId="6917"/>
    <cellStyle name="표준 2 2 47 4 2" xfId="6918"/>
    <cellStyle name="표준 2 2 47 4 3" xfId="6919"/>
    <cellStyle name="표준 2 2 47 4 4" xfId="6920"/>
    <cellStyle name="표준 2 2 47 5" xfId="6921"/>
    <cellStyle name="표준 2 2 47 5 2" xfId="6922"/>
    <cellStyle name="표준 2 2 47 5 3" xfId="6923"/>
    <cellStyle name="표준 2 2 47 5 4" xfId="6924"/>
    <cellStyle name="표준 2 2 47 6" xfId="6925"/>
    <cellStyle name="표준 2 2 47 6 2" xfId="6926"/>
    <cellStyle name="표준 2 2 47 6 3" xfId="6927"/>
    <cellStyle name="표준 2 2 47 6 4" xfId="6928"/>
    <cellStyle name="표준 2 2 47 7" xfId="6929"/>
    <cellStyle name="표준 2 2 47 7 2" xfId="6930"/>
    <cellStyle name="표준 2 2 47 7 3" xfId="6931"/>
    <cellStyle name="표준 2 2 47 7 4" xfId="6932"/>
    <cellStyle name="표준 2 2 47 8" xfId="6933"/>
    <cellStyle name="표준 2 2 47 8 2" xfId="6934"/>
    <cellStyle name="표준 2 2 47 8 3" xfId="6935"/>
    <cellStyle name="표준 2 2 47 8 4" xfId="6936"/>
    <cellStyle name="표준 2 2 47 9" xfId="6937"/>
    <cellStyle name="표준 2 2 47 9 2" xfId="6938"/>
    <cellStyle name="표준 2 2 47 9 3" xfId="6939"/>
    <cellStyle name="표준 2 2 47 9 4" xfId="6940"/>
    <cellStyle name="표준 2 2 48" xfId="6941"/>
    <cellStyle name="표준 2 2 48 2" xfId="6942"/>
    <cellStyle name="표준 2 2 48 3" xfId="6943"/>
    <cellStyle name="표준 2 2 48 4" xfId="6944"/>
    <cellStyle name="표준 2 2 49" xfId="6945"/>
    <cellStyle name="표준 2 2 49 2" xfId="6946"/>
    <cellStyle name="표준 2 2 49 3" xfId="6947"/>
    <cellStyle name="표준 2 2 49 4" xfId="6948"/>
    <cellStyle name="표준 2 2 5" xfId="6949"/>
    <cellStyle name="표준 2 2 5 10" xfId="6950"/>
    <cellStyle name="표준 2 2 5 2" xfId="6951"/>
    <cellStyle name="표준 2 2 5 2 2" xfId="6952"/>
    <cellStyle name="표준 2 2 5 2 3" xfId="6953"/>
    <cellStyle name="표준 2 2 5 3" xfId="6954"/>
    <cellStyle name="표준 2 2 5 3 2" xfId="6955"/>
    <cellStyle name="표준 2 2 5 3 3" xfId="6956"/>
    <cellStyle name="표준 2 2 5 4" xfId="6957"/>
    <cellStyle name="표준 2 2 5 4 2" xfId="6958"/>
    <cellStyle name="표준 2 2 5 4 3" xfId="6959"/>
    <cellStyle name="표준 2 2 5 5" xfId="6960"/>
    <cellStyle name="표준 2 2 5 5 2" xfId="6961"/>
    <cellStyle name="표준 2 2 5 5 3" xfId="6962"/>
    <cellStyle name="표준 2 2 5 6" xfId="6963"/>
    <cellStyle name="표준 2 2 5 6 2" xfId="6964"/>
    <cellStyle name="표준 2 2 5 6 3" xfId="6965"/>
    <cellStyle name="표준 2 2 5 7" xfId="6966"/>
    <cellStyle name="표준 2 2 5 7 2" xfId="6967"/>
    <cellStyle name="표준 2 2 5 7 3" xfId="6968"/>
    <cellStyle name="표준 2 2 5 8" xfId="6969"/>
    <cellStyle name="표준 2 2 5 9" xfId="6970"/>
    <cellStyle name="표준 2 2 50" xfId="6971"/>
    <cellStyle name="표준 2 2 50 2" xfId="6972"/>
    <cellStyle name="표준 2 2 50 3" xfId="6973"/>
    <cellStyle name="표준 2 2 50 4" xfId="6974"/>
    <cellStyle name="표준 2 2 51" xfId="6975"/>
    <cellStyle name="표준 2 2 51 2" xfId="6976"/>
    <cellStyle name="표준 2 2 51 3" xfId="6977"/>
    <cellStyle name="표준 2 2 51 4" xfId="6978"/>
    <cellStyle name="표준 2 2 52" xfId="6979"/>
    <cellStyle name="표준 2 2 52 2" xfId="6980"/>
    <cellStyle name="표준 2 2 52 3" xfId="6981"/>
    <cellStyle name="표준 2 2 52 4" xfId="6982"/>
    <cellStyle name="표준 2 2 53" xfId="6983"/>
    <cellStyle name="표준 2 2 53 2" xfId="6984"/>
    <cellStyle name="표준 2 2 53 3" xfId="6985"/>
    <cellStyle name="표준 2 2 53 4" xfId="6986"/>
    <cellStyle name="표준 2 2 54" xfId="6987"/>
    <cellStyle name="표준 2 2 54 2" xfId="6988"/>
    <cellStyle name="표준 2 2 54 3" xfId="6989"/>
    <cellStyle name="표준 2 2 54 4" xfId="6990"/>
    <cellStyle name="표준 2 2 55" xfId="6991"/>
    <cellStyle name="표준 2 2 55 10" xfId="6992"/>
    <cellStyle name="표준 2 2 55 11" xfId="6993"/>
    <cellStyle name="표준 2 2 55 12" xfId="6994"/>
    <cellStyle name="표준 2 2 55 2" xfId="6995"/>
    <cellStyle name="표준 2 2 55 2 10" xfId="6996"/>
    <cellStyle name="표준 2 2 55 2 10 2" xfId="6997"/>
    <cellStyle name="표준 2 2 55 2 10 3" xfId="6998"/>
    <cellStyle name="표준 2 2 55 2 11" xfId="6999"/>
    <cellStyle name="표준 2 2 55 2 11 2" xfId="7000"/>
    <cellStyle name="표준 2 2 55 2 11 3" xfId="7001"/>
    <cellStyle name="표준 2 2 55 2 12" xfId="7002"/>
    <cellStyle name="표준 2 2 55 2 12 2" xfId="7003"/>
    <cellStyle name="표준 2 2 55 2 12 3" xfId="7004"/>
    <cellStyle name="표준 2 2 55 2 13" xfId="7005"/>
    <cellStyle name="표준 2 2 55 2 13 2" xfId="7006"/>
    <cellStyle name="표준 2 2 55 2 13 3" xfId="7007"/>
    <cellStyle name="표준 2 2 55 2 14" xfId="7008"/>
    <cellStyle name="표준 2 2 55 2 14 2" xfId="7009"/>
    <cellStyle name="표준 2 2 55 2 14 3" xfId="7010"/>
    <cellStyle name="표준 2 2 55 2 15" xfId="7011"/>
    <cellStyle name="표준 2 2 55 2 16" xfId="7012"/>
    <cellStyle name="표준 2 2 55 2 17" xfId="7013"/>
    <cellStyle name="표준 2 2 55 2 2" xfId="7014"/>
    <cellStyle name="표준 2 2 55 2 2 2" xfId="7015"/>
    <cellStyle name="표준 2 2 55 2 2 3" xfId="7016"/>
    <cellStyle name="표준 2 2 55 2 3" xfId="7017"/>
    <cellStyle name="표준 2 2 55 2 3 2" xfId="7018"/>
    <cellStyle name="표준 2 2 55 2 3 3" xfId="7019"/>
    <cellStyle name="표준 2 2 55 2 4" xfId="7020"/>
    <cellStyle name="표준 2 2 55 2 4 2" xfId="7021"/>
    <cellStyle name="표준 2 2 55 2 4 3" xfId="7022"/>
    <cellStyle name="표준 2 2 55 2 5" xfId="7023"/>
    <cellStyle name="표준 2 2 55 2 5 2" xfId="7024"/>
    <cellStyle name="표준 2 2 55 2 5 3" xfId="7025"/>
    <cellStyle name="표준 2 2 55 2 6" xfId="7026"/>
    <cellStyle name="표준 2 2 55 2 6 2" xfId="7027"/>
    <cellStyle name="표준 2 2 55 2 6 3" xfId="7028"/>
    <cellStyle name="표준 2 2 55 2 7" xfId="7029"/>
    <cellStyle name="표준 2 2 55 2 7 2" xfId="7030"/>
    <cellStyle name="표준 2 2 55 2 7 3" xfId="7031"/>
    <cellStyle name="표준 2 2 55 2 8" xfId="7032"/>
    <cellStyle name="표준 2 2 55 2 8 2" xfId="7033"/>
    <cellStyle name="표준 2 2 55 2 8 3" xfId="7034"/>
    <cellStyle name="표준 2 2 55 2 9" xfId="7035"/>
    <cellStyle name="표준 2 2 55 2 9 2" xfId="7036"/>
    <cellStyle name="표준 2 2 55 2 9 3" xfId="7037"/>
    <cellStyle name="표준 2 2 55 3" xfId="7038"/>
    <cellStyle name="표준 2 2 55 3 2" xfId="7039"/>
    <cellStyle name="표준 2 2 55 3 3" xfId="7040"/>
    <cellStyle name="표준 2 2 55 4" xfId="7041"/>
    <cellStyle name="표준 2 2 55 4 2" xfId="7042"/>
    <cellStyle name="표준 2 2 55 4 3" xfId="7043"/>
    <cellStyle name="표준 2 2 55 5" xfId="7044"/>
    <cellStyle name="표준 2 2 55 5 2" xfId="7045"/>
    <cellStyle name="표준 2 2 55 5 3" xfId="7046"/>
    <cellStyle name="표준 2 2 55 6" xfId="7047"/>
    <cellStyle name="표준 2 2 55 6 2" xfId="7048"/>
    <cellStyle name="표준 2 2 55 6 3" xfId="7049"/>
    <cellStyle name="표준 2 2 55 7" xfId="7050"/>
    <cellStyle name="표준 2 2 55 7 2" xfId="7051"/>
    <cellStyle name="표준 2 2 55 7 3" xfId="7052"/>
    <cellStyle name="표준 2 2 55 8" xfId="7053"/>
    <cellStyle name="표준 2 2 55 8 2" xfId="7054"/>
    <cellStyle name="표준 2 2 55 8 3" xfId="7055"/>
    <cellStyle name="표준 2 2 55 9" xfId="7056"/>
    <cellStyle name="표준 2 2 55 9 2" xfId="7057"/>
    <cellStyle name="표준 2 2 55 9 3" xfId="7058"/>
    <cellStyle name="표준 2 2 56" xfId="7059"/>
    <cellStyle name="표준 2 2 56 10" xfId="7060"/>
    <cellStyle name="표준 2 2 56 2" xfId="7061"/>
    <cellStyle name="표준 2 2 56 2 2" xfId="7062"/>
    <cellStyle name="표준 2 2 56 2 3" xfId="7063"/>
    <cellStyle name="표준 2 2 56 3" xfId="7064"/>
    <cellStyle name="표준 2 2 56 3 2" xfId="7065"/>
    <cellStyle name="표준 2 2 56 3 3" xfId="7066"/>
    <cellStyle name="표준 2 2 56 4" xfId="7067"/>
    <cellStyle name="표준 2 2 56 4 2" xfId="7068"/>
    <cellStyle name="표준 2 2 56 4 3" xfId="7069"/>
    <cellStyle name="표준 2 2 56 5" xfId="7070"/>
    <cellStyle name="표준 2 2 56 5 2" xfId="7071"/>
    <cellStyle name="표준 2 2 56 5 3" xfId="7072"/>
    <cellStyle name="표준 2 2 56 6" xfId="7073"/>
    <cellStyle name="표준 2 2 56 6 2" xfId="7074"/>
    <cellStyle name="표준 2 2 56 6 3" xfId="7075"/>
    <cellStyle name="표준 2 2 56 7" xfId="7076"/>
    <cellStyle name="표준 2 2 56 7 2" xfId="7077"/>
    <cellStyle name="표준 2 2 56 7 3" xfId="7078"/>
    <cellStyle name="표준 2 2 56 8" xfId="7079"/>
    <cellStyle name="표준 2 2 56 9" xfId="7080"/>
    <cellStyle name="표준 2 2 57" xfId="7081"/>
    <cellStyle name="표준 2 2 57 10" xfId="7082"/>
    <cellStyle name="표준 2 2 57 2" xfId="7083"/>
    <cellStyle name="표준 2 2 57 2 2" xfId="7084"/>
    <cellStyle name="표준 2 2 57 2 3" xfId="7085"/>
    <cellStyle name="표준 2 2 57 3" xfId="7086"/>
    <cellStyle name="표준 2 2 57 3 2" xfId="7087"/>
    <cellStyle name="표준 2 2 57 3 3" xfId="7088"/>
    <cellStyle name="표준 2 2 57 4" xfId="7089"/>
    <cellStyle name="표준 2 2 57 4 2" xfId="7090"/>
    <cellStyle name="표준 2 2 57 4 3" xfId="7091"/>
    <cellStyle name="표준 2 2 57 5" xfId="7092"/>
    <cellStyle name="표준 2 2 57 5 2" xfId="7093"/>
    <cellStyle name="표준 2 2 57 5 3" xfId="7094"/>
    <cellStyle name="표준 2 2 57 6" xfId="7095"/>
    <cellStyle name="표준 2 2 57 6 2" xfId="7096"/>
    <cellStyle name="표준 2 2 57 6 3" xfId="7097"/>
    <cellStyle name="표준 2 2 57 7" xfId="7098"/>
    <cellStyle name="표준 2 2 57 7 2" xfId="7099"/>
    <cellStyle name="표준 2 2 57 7 3" xfId="7100"/>
    <cellStyle name="표준 2 2 57 8" xfId="7101"/>
    <cellStyle name="표준 2 2 57 9" xfId="7102"/>
    <cellStyle name="표준 2 2 58" xfId="7103"/>
    <cellStyle name="표준 2 2 58 10" xfId="7104"/>
    <cellStyle name="표준 2 2 58 2" xfId="7105"/>
    <cellStyle name="표준 2 2 58 2 2" xfId="7106"/>
    <cellStyle name="표준 2 2 58 2 3" xfId="7107"/>
    <cellStyle name="표준 2 2 58 3" xfId="7108"/>
    <cellStyle name="표준 2 2 58 3 2" xfId="7109"/>
    <cellStyle name="표준 2 2 58 3 3" xfId="7110"/>
    <cellStyle name="표준 2 2 58 4" xfId="7111"/>
    <cellStyle name="표준 2 2 58 4 2" xfId="7112"/>
    <cellStyle name="표준 2 2 58 4 3" xfId="7113"/>
    <cellStyle name="표준 2 2 58 5" xfId="7114"/>
    <cellStyle name="표준 2 2 58 5 2" xfId="7115"/>
    <cellStyle name="표준 2 2 58 5 3" xfId="7116"/>
    <cellStyle name="표준 2 2 58 6" xfId="7117"/>
    <cellStyle name="표준 2 2 58 6 2" xfId="7118"/>
    <cellStyle name="표준 2 2 58 6 3" xfId="7119"/>
    <cellStyle name="표준 2 2 58 7" xfId="7120"/>
    <cellStyle name="표준 2 2 58 7 2" xfId="7121"/>
    <cellStyle name="표준 2 2 58 7 3" xfId="7122"/>
    <cellStyle name="표준 2 2 58 8" xfId="7123"/>
    <cellStyle name="표준 2 2 58 9" xfId="7124"/>
    <cellStyle name="표준 2 2 59" xfId="7125"/>
    <cellStyle name="표준 2 2 59 10" xfId="7126"/>
    <cellStyle name="표준 2 2 59 2" xfId="7127"/>
    <cellStyle name="표준 2 2 59 2 2" xfId="7128"/>
    <cellStyle name="표준 2 2 59 2 3" xfId="7129"/>
    <cellStyle name="표준 2 2 59 3" xfId="7130"/>
    <cellStyle name="표준 2 2 59 3 2" xfId="7131"/>
    <cellStyle name="표준 2 2 59 3 3" xfId="7132"/>
    <cellStyle name="표준 2 2 59 4" xfId="7133"/>
    <cellStyle name="표준 2 2 59 4 2" xfId="7134"/>
    <cellStyle name="표준 2 2 59 4 3" xfId="7135"/>
    <cellStyle name="표준 2 2 59 5" xfId="7136"/>
    <cellStyle name="표준 2 2 59 5 2" xfId="7137"/>
    <cellStyle name="표준 2 2 59 5 3" xfId="7138"/>
    <cellStyle name="표준 2 2 59 6" xfId="7139"/>
    <cellStyle name="표준 2 2 59 6 2" xfId="7140"/>
    <cellStyle name="표준 2 2 59 6 3" xfId="7141"/>
    <cellStyle name="표준 2 2 59 7" xfId="7142"/>
    <cellStyle name="표준 2 2 59 7 2" xfId="7143"/>
    <cellStyle name="표준 2 2 59 7 3" xfId="7144"/>
    <cellStyle name="표준 2 2 59 8" xfId="7145"/>
    <cellStyle name="표준 2 2 59 9" xfId="7146"/>
    <cellStyle name="표준 2 2 6" xfId="7147"/>
    <cellStyle name="표준 2 2 6 10" xfId="7148"/>
    <cellStyle name="표준 2 2 6 2" xfId="7149"/>
    <cellStyle name="표준 2 2 6 2 2" xfId="7150"/>
    <cellStyle name="표준 2 2 6 2 3" xfId="7151"/>
    <cellStyle name="표준 2 2 6 3" xfId="7152"/>
    <cellStyle name="표준 2 2 6 3 2" xfId="7153"/>
    <cellStyle name="표준 2 2 6 3 3" xfId="7154"/>
    <cellStyle name="표준 2 2 6 4" xfId="7155"/>
    <cellStyle name="표준 2 2 6 4 2" xfId="7156"/>
    <cellStyle name="표준 2 2 6 4 3" xfId="7157"/>
    <cellStyle name="표준 2 2 6 5" xfId="7158"/>
    <cellStyle name="표준 2 2 6 5 2" xfId="7159"/>
    <cellStyle name="표준 2 2 6 5 3" xfId="7160"/>
    <cellStyle name="표준 2 2 6 6" xfId="7161"/>
    <cellStyle name="표준 2 2 6 6 2" xfId="7162"/>
    <cellStyle name="표준 2 2 6 6 3" xfId="7163"/>
    <cellStyle name="표준 2 2 6 7" xfId="7164"/>
    <cellStyle name="표준 2 2 6 7 2" xfId="7165"/>
    <cellStyle name="표준 2 2 6 7 3" xfId="7166"/>
    <cellStyle name="표준 2 2 6 8" xfId="7167"/>
    <cellStyle name="표준 2 2 6 9" xfId="7168"/>
    <cellStyle name="표준 2 2 60" xfId="7169"/>
    <cellStyle name="표준 2 2 60 10" xfId="7170"/>
    <cellStyle name="표준 2 2 60 2" xfId="7171"/>
    <cellStyle name="표준 2 2 60 2 2" xfId="7172"/>
    <cellStyle name="표준 2 2 60 2 3" xfId="7173"/>
    <cellStyle name="표준 2 2 60 3" xfId="7174"/>
    <cellStyle name="표준 2 2 60 3 2" xfId="7175"/>
    <cellStyle name="표준 2 2 60 3 3" xfId="7176"/>
    <cellStyle name="표준 2 2 60 4" xfId="7177"/>
    <cellStyle name="표준 2 2 60 4 2" xfId="7178"/>
    <cellStyle name="표준 2 2 60 4 3" xfId="7179"/>
    <cellStyle name="표준 2 2 60 5" xfId="7180"/>
    <cellStyle name="표준 2 2 60 5 2" xfId="7181"/>
    <cellStyle name="표준 2 2 60 5 3" xfId="7182"/>
    <cellStyle name="표준 2 2 60 6" xfId="7183"/>
    <cellStyle name="표준 2 2 60 6 2" xfId="7184"/>
    <cellStyle name="표준 2 2 60 6 3" xfId="7185"/>
    <cellStyle name="표준 2 2 60 7" xfId="7186"/>
    <cellStyle name="표준 2 2 60 7 2" xfId="7187"/>
    <cellStyle name="표준 2 2 60 7 3" xfId="7188"/>
    <cellStyle name="표준 2 2 60 8" xfId="7189"/>
    <cellStyle name="표준 2 2 60 9" xfId="7190"/>
    <cellStyle name="표준 2 2 61" xfId="7191"/>
    <cellStyle name="표준 2 2 61 10" xfId="7192"/>
    <cellStyle name="표준 2 2 61 2" xfId="7193"/>
    <cellStyle name="표준 2 2 61 2 2" xfId="7194"/>
    <cellStyle name="표준 2 2 61 2 3" xfId="7195"/>
    <cellStyle name="표준 2 2 61 3" xfId="7196"/>
    <cellStyle name="표준 2 2 61 3 2" xfId="7197"/>
    <cellStyle name="표준 2 2 61 3 3" xfId="7198"/>
    <cellStyle name="표준 2 2 61 4" xfId="7199"/>
    <cellStyle name="표준 2 2 61 4 2" xfId="7200"/>
    <cellStyle name="표준 2 2 61 4 3" xfId="7201"/>
    <cellStyle name="표준 2 2 61 5" xfId="7202"/>
    <cellStyle name="표준 2 2 61 5 2" xfId="7203"/>
    <cellStyle name="표준 2 2 61 5 3" xfId="7204"/>
    <cellStyle name="표준 2 2 61 6" xfId="7205"/>
    <cellStyle name="표준 2 2 61 6 2" xfId="7206"/>
    <cellStyle name="표준 2 2 61 6 3" xfId="7207"/>
    <cellStyle name="표준 2 2 61 7" xfId="7208"/>
    <cellStyle name="표준 2 2 61 7 2" xfId="7209"/>
    <cellStyle name="표준 2 2 61 7 3" xfId="7210"/>
    <cellStyle name="표준 2 2 61 8" xfId="7211"/>
    <cellStyle name="표준 2 2 61 9" xfId="7212"/>
    <cellStyle name="표준 2 2 62" xfId="7213"/>
    <cellStyle name="표준 2 2 62 10" xfId="7214"/>
    <cellStyle name="표준 2 2 62 2" xfId="7215"/>
    <cellStyle name="표준 2 2 62 2 2" xfId="7216"/>
    <cellStyle name="표준 2 2 62 2 3" xfId="7217"/>
    <cellStyle name="표준 2 2 62 3" xfId="7218"/>
    <cellStyle name="표준 2 2 62 3 2" xfId="7219"/>
    <cellStyle name="표준 2 2 62 3 3" xfId="7220"/>
    <cellStyle name="표준 2 2 62 4" xfId="7221"/>
    <cellStyle name="표준 2 2 62 4 2" xfId="7222"/>
    <cellStyle name="표준 2 2 62 4 3" xfId="7223"/>
    <cellStyle name="표준 2 2 62 5" xfId="7224"/>
    <cellStyle name="표준 2 2 62 5 2" xfId="7225"/>
    <cellStyle name="표준 2 2 62 5 3" xfId="7226"/>
    <cellStyle name="표준 2 2 62 6" xfId="7227"/>
    <cellStyle name="표준 2 2 62 6 2" xfId="7228"/>
    <cellStyle name="표준 2 2 62 6 3" xfId="7229"/>
    <cellStyle name="표준 2 2 62 7" xfId="7230"/>
    <cellStyle name="표준 2 2 62 7 2" xfId="7231"/>
    <cellStyle name="표준 2 2 62 7 3" xfId="7232"/>
    <cellStyle name="표준 2 2 62 8" xfId="7233"/>
    <cellStyle name="표준 2 2 62 9" xfId="7234"/>
    <cellStyle name="표준 2 2 63" xfId="7235"/>
    <cellStyle name="표준 2 2 63 10" xfId="7236"/>
    <cellStyle name="표준 2 2 63 2" xfId="7237"/>
    <cellStyle name="표준 2 2 63 2 10" xfId="7238"/>
    <cellStyle name="표준 2 2 63 2 2" xfId="7239"/>
    <cellStyle name="표준 2 2 63 2 2 2" xfId="7240"/>
    <cellStyle name="표준 2 2 63 2 2 3" xfId="7241"/>
    <cellStyle name="표준 2 2 63 2 3" xfId="7242"/>
    <cellStyle name="표준 2 2 63 2 3 2" xfId="7243"/>
    <cellStyle name="표준 2 2 63 2 3 3" xfId="7244"/>
    <cellStyle name="표준 2 2 63 2 4" xfId="7245"/>
    <cellStyle name="표준 2 2 63 2 4 2" xfId="7246"/>
    <cellStyle name="표준 2 2 63 2 4 3" xfId="7247"/>
    <cellStyle name="표준 2 2 63 2 5" xfId="7248"/>
    <cellStyle name="표준 2 2 63 2 5 2" xfId="7249"/>
    <cellStyle name="표준 2 2 63 2 5 3" xfId="7250"/>
    <cellStyle name="표준 2 2 63 2 6" xfId="7251"/>
    <cellStyle name="표준 2 2 63 2 6 2" xfId="7252"/>
    <cellStyle name="표준 2 2 63 2 6 3" xfId="7253"/>
    <cellStyle name="표준 2 2 63 2 7" xfId="7254"/>
    <cellStyle name="표준 2 2 63 2 7 2" xfId="7255"/>
    <cellStyle name="표준 2 2 63 2 7 3" xfId="7256"/>
    <cellStyle name="표준 2 2 63 2 8" xfId="7257"/>
    <cellStyle name="표준 2 2 63 2 8 2" xfId="7258"/>
    <cellStyle name="표준 2 2 63 2 8 3" xfId="7259"/>
    <cellStyle name="표준 2 2 63 2 9" xfId="7260"/>
    <cellStyle name="표준 2 2 63 3" xfId="7261"/>
    <cellStyle name="표준 2 2 63 3 2" xfId="7262"/>
    <cellStyle name="표준 2 2 63 3 3" xfId="7263"/>
    <cellStyle name="표준 2 2 63 4" xfId="7264"/>
    <cellStyle name="표준 2 2 63 4 2" xfId="7265"/>
    <cellStyle name="표준 2 2 63 4 3" xfId="7266"/>
    <cellStyle name="표준 2 2 63 5" xfId="7267"/>
    <cellStyle name="표준 2 2 63 5 2" xfId="7268"/>
    <cellStyle name="표준 2 2 63 5 3" xfId="7269"/>
    <cellStyle name="표준 2 2 63 6" xfId="7270"/>
    <cellStyle name="표준 2 2 63 6 2" xfId="7271"/>
    <cellStyle name="표준 2 2 63 6 3" xfId="7272"/>
    <cellStyle name="표준 2 2 63 7" xfId="7273"/>
    <cellStyle name="표준 2 2 63 7 2" xfId="7274"/>
    <cellStyle name="표준 2 2 63 7 3" xfId="7275"/>
    <cellStyle name="표준 2 2 63 8" xfId="7276"/>
    <cellStyle name="표준 2 2 63 8 2" xfId="7277"/>
    <cellStyle name="표준 2 2 63 8 3" xfId="7278"/>
    <cellStyle name="표준 2 2 63 9" xfId="7279"/>
    <cellStyle name="표준 2 2 63 9 2" xfId="7280"/>
    <cellStyle name="표준 2 2 63 9 3" xfId="7281"/>
    <cellStyle name="표준 2 2 64" xfId="7282"/>
    <cellStyle name="표준 2 2 65" xfId="7283"/>
    <cellStyle name="표준 2 2 65 2" xfId="7284"/>
    <cellStyle name="표준 2 2 65 3" xfId="7285"/>
    <cellStyle name="표준 2 2 66" xfId="7286"/>
    <cellStyle name="표준 2 2 66 2" xfId="7287"/>
    <cellStyle name="표준 2 2 66 3" xfId="7288"/>
    <cellStyle name="표준 2 2 67" xfId="7289"/>
    <cellStyle name="표준 2 2 67 2" xfId="7290"/>
    <cellStyle name="표준 2 2 67 3" xfId="7291"/>
    <cellStyle name="표준 2 2 68" xfId="7292"/>
    <cellStyle name="표준 2 2 68 2" xfId="7293"/>
    <cellStyle name="표준 2 2 68 3" xfId="7294"/>
    <cellStyle name="표준 2 2 69" xfId="7295"/>
    <cellStyle name="표준 2 2 69 2" xfId="7296"/>
    <cellStyle name="표준 2 2 69 3" xfId="7297"/>
    <cellStyle name="표준 2 2 7" xfId="7298"/>
    <cellStyle name="표준 2 2 7 10" xfId="7299"/>
    <cellStyle name="표준 2 2 7 2" xfId="7300"/>
    <cellStyle name="표준 2 2 7 2 2" xfId="7301"/>
    <cellStyle name="표준 2 2 7 2 3" xfId="7302"/>
    <cellStyle name="표준 2 2 7 3" xfId="7303"/>
    <cellStyle name="표준 2 2 7 3 2" xfId="7304"/>
    <cellStyle name="표준 2 2 7 3 3" xfId="7305"/>
    <cellStyle name="표준 2 2 7 4" xfId="7306"/>
    <cellStyle name="표준 2 2 7 4 2" xfId="7307"/>
    <cellStyle name="표준 2 2 7 4 3" xfId="7308"/>
    <cellStyle name="표준 2 2 7 5" xfId="7309"/>
    <cellStyle name="표준 2 2 7 5 2" xfId="7310"/>
    <cellStyle name="표준 2 2 7 5 3" xfId="7311"/>
    <cellStyle name="표준 2 2 7 6" xfId="7312"/>
    <cellStyle name="표준 2 2 7 6 2" xfId="7313"/>
    <cellStyle name="표준 2 2 7 6 3" xfId="7314"/>
    <cellStyle name="표준 2 2 7 7" xfId="7315"/>
    <cellStyle name="표준 2 2 7 7 2" xfId="7316"/>
    <cellStyle name="표준 2 2 7 7 3" xfId="7317"/>
    <cellStyle name="표준 2 2 7 8" xfId="7318"/>
    <cellStyle name="표준 2 2 7 9" xfId="7319"/>
    <cellStyle name="표준 2 2 70" xfId="7320"/>
    <cellStyle name="표준 2 2 70 2" xfId="7321"/>
    <cellStyle name="표준 2 2 70 3" xfId="7322"/>
    <cellStyle name="표준 2 2 73" xfId="7323"/>
    <cellStyle name="표준 2 2 73 2" xfId="7324"/>
    <cellStyle name="표준 2 2 73 3" xfId="7325"/>
    <cellStyle name="표준 2 2 74" xfId="7326"/>
    <cellStyle name="표준 2 2 74 2" xfId="7327"/>
    <cellStyle name="표준 2 2 74 3" xfId="7328"/>
    <cellStyle name="표준 2 2 76" xfId="7329"/>
    <cellStyle name="표준 2 2 76 2" xfId="7330"/>
    <cellStyle name="표준 2 2 76 3" xfId="7331"/>
    <cellStyle name="표준 2 2 77" xfId="7332"/>
    <cellStyle name="표준 2 2 77 2" xfId="7333"/>
    <cellStyle name="표준 2 2 77 3" xfId="7334"/>
    <cellStyle name="표준 2 2 78" xfId="7335"/>
    <cellStyle name="표준 2 2 78 2" xfId="7336"/>
    <cellStyle name="표준 2 2 78 3" xfId="7337"/>
    <cellStyle name="표준 2 2 8" xfId="7338"/>
    <cellStyle name="표준 2 2 8 10" xfId="7339"/>
    <cellStyle name="표준 2 2 8 2" xfId="7340"/>
    <cellStyle name="표준 2 2 8 2 2" xfId="7341"/>
    <cellStyle name="표준 2 2 8 2 3" xfId="7342"/>
    <cellStyle name="표준 2 2 8 3" xfId="7343"/>
    <cellStyle name="표준 2 2 8 3 2" xfId="7344"/>
    <cellStyle name="표준 2 2 8 3 3" xfId="7345"/>
    <cellStyle name="표준 2 2 8 4" xfId="7346"/>
    <cellStyle name="표준 2 2 8 4 2" xfId="7347"/>
    <cellStyle name="표준 2 2 8 4 3" xfId="7348"/>
    <cellStyle name="표준 2 2 8 5" xfId="7349"/>
    <cellStyle name="표준 2 2 8 5 2" xfId="7350"/>
    <cellStyle name="표준 2 2 8 5 3" xfId="7351"/>
    <cellStyle name="표준 2 2 8 6" xfId="7352"/>
    <cellStyle name="표준 2 2 8 6 2" xfId="7353"/>
    <cellStyle name="표준 2 2 8 6 3" xfId="7354"/>
    <cellStyle name="표준 2 2 8 7" xfId="7355"/>
    <cellStyle name="표준 2 2 8 7 2" xfId="7356"/>
    <cellStyle name="표준 2 2 8 7 3" xfId="7357"/>
    <cellStyle name="표준 2 2 8 8" xfId="7358"/>
    <cellStyle name="표준 2 2 8 9" xfId="7359"/>
    <cellStyle name="표준 2 2 9" xfId="7360"/>
    <cellStyle name="표준 2 2 9 10" xfId="7361"/>
    <cellStyle name="표준 2 2 9 2" xfId="7362"/>
    <cellStyle name="표준 2 2 9 2 2" xfId="7363"/>
    <cellStyle name="표준 2 2 9 2 3" xfId="7364"/>
    <cellStyle name="표준 2 2 9 3" xfId="7365"/>
    <cellStyle name="표준 2 2 9 3 2" xfId="7366"/>
    <cellStyle name="표준 2 2 9 3 3" xfId="7367"/>
    <cellStyle name="표준 2 2 9 4" xfId="7368"/>
    <cellStyle name="표준 2 2 9 4 2" xfId="7369"/>
    <cellStyle name="표준 2 2 9 4 3" xfId="7370"/>
    <cellStyle name="표준 2 2 9 5" xfId="7371"/>
    <cellStyle name="표준 2 2 9 5 2" xfId="7372"/>
    <cellStyle name="표준 2 2 9 5 3" xfId="7373"/>
    <cellStyle name="표준 2 2 9 6" xfId="7374"/>
    <cellStyle name="표준 2 2 9 6 2" xfId="7375"/>
    <cellStyle name="표준 2 2 9 6 3" xfId="7376"/>
    <cellStyle name="표준 2 2 9 7" xfId="7377"/>
    <cellStyle name="표준 2 2 9 7 2" xfId="7378"/>
    <cellStyle name="표준 2 2 9 7 3" xfId="7379"/>
    <cellStyle name="표준 2 2 9 8" xfId="7380"/>
    <cellStyle name="표준 2 2 9 9" xfId="7381"/>
    <cellStyle name="표준 2 2 90" xfId="7382"/>
    <cellStyle name="표준 2 2 90 2" xfId="7383"/>
    <cellStyle name="표준 2 2 90 3" xfId="7384"/>
    <cellStyle name="표준 2 2 91" xfId="7385"/>
    <cellStyle name="표준 2 2 91 2" xfId="7386"/>
    <cellStyle name="표준 2 2 91 3" xfId="7387"/>
    <cellStyle name="표준 2 2 92" xfId="7388"/>
    <cellStyle name="표준 2 2 92 2" xfId="7389"/>
    <cellStyle name="표준 2 2 92 3" xfId="7390"/>
    <cellStyle name="표준 2 20" xfId="7391"/>
    <cellStyle name="표준 2 20 2" xfId="7392"/>
    <cellStyle name="표준 2 20 3" xfId="7393"/>
    <cellStyle name="표준 2 20 4" xfId="7394"/>
    <cellStyle name="표준 2 21" xfId="7395"/>
    <cellStyle name="표준 2 21 2" xfId="7396"/>
    <cellStyle name="표준 2 21 3" xfId="7397"/>
    <cellStyle name="표준 2 21 4" xfId="7398"/>
    <cellStyle name="표준 2 22" xfId="7399"/>
    <cellStyle name="표준 2 22 2" xfId="7400"/>
    <cellStyle name="표준 2 22 3" xfId="7401"/>
    <cellStyle name="표준 2 22 4" xfId="7402"/>
    <cellStyle name="표준 2 23" xfId="7403"/>
    <cellStyle name="표준 2 23 2" xfId="7404"/>
    <cellStyle name="표준 2 23 3" xfId="7405"/>
    <cellStyle name="표준 2 23 4" xfId="7406"/>
    <cellStyle name="표준 2 24" xfId="7407"/>
    <cellStyle name="표준 2 24 2" xfId="7408"/>
    <cellStyle name="표준 2 24 3" xfId="7409"/>
    <cellStyle name="표준 2 24 4" xfId="7410"/>
    <cellStyle name="표준 2 25" xfId="7411"/>
    <cellStyle name="표준 2 25 2" xfId="7412"/>
    <cellStyle name="표준 2 25 3" xfId="7413"/>
    <cellStyle name="표준 2 25 4" xfId="7414"/>
    <cellStyle name="표준 2 26" xfId="7415"/>
    <cellStyle name="표준 2 26 2" xfId="7416"/>
    <cellStyle name="표준 2 26 3" xfId="7417"/>
    <cellStyle name="표준 2 26 4" xfId="7418"/>
    <cellStyle name="표준 2 27" xfId="7419"/>
    <cellStyle name="표준 2 27 2" xfId="7420"/>
    <cellStyle name="표준 2 27 3" xfId="7421"/>
    <cellStyle name="표준 2 27 4" xfId="7422"/>
    <cellStyle name="표준 2 28" xfId="7423"/>
    <cellStyle name="표준 2 28 2" xfId="7424"/>
    <cellStyle name="표준 2 28 3" xfId="7425"/>
    <cellStyle name="표준 2 28 4" xfId="7426"/>
    <cellStyle name="표준 2 29" xfId="7427"/>
    <cellStyle name="표준 2 29 2" xfId="7428"/>
    <cellStyle name="표준 2 29 3" xfId="7429"/>
    <cellStyle name="표준 2 29 4" xfId="7430"/>
    <cellStyle name="표준 2 3" xfId="7431"/>
    <cellStyle name="표준 2 3 10" xfId="7432"/>
    <cellStyle name="표준 2 3 10 2" xfId="7433"/>
    <cellStyle name="표준 2 3 10 3" xfId="7434"/>
    <cellStyle name="표준 2 3 11" xfId="7435"/>
    <cellStyle name="표준 2 3 11 2" xfId="7436"/>
    <cellStyle name="표준 2 3 11 3" xfId="7437"/>
    <cellStyle name="표준 2 3 12" xfId="7438"/>
    <cellStyle name="표준 2 3 12 2" xfId="7439"/>
    <cellStyle name="표준 2 3 12 3" xfId="7440"/>
    <cellStyle name="표준 2 3 13" xfId="7441"/>
    <cellStyle name="표준 2 3 13 2" xfId="7442"/>
    <cellStyle name="표준 2 3 13 3" xfId="7443"/>
    <cellStyle name="표준 2 3 14" xfId="7444"/>
    <cellStyle name="표준 2 3 14 2" xfId="7445"/>
    <cellStyle name="표준 2 3 14 3" xfId="7446"/>
    <cellStyle name="표준 2 3 15" xfId="7447"/>
    <cellStyle name="표준 2 3 15 2" xfId="7448"/>
    <cellStyle name="표준 2 3 15 3" xfId="7449"/>
    <cellStyle name="표준 2 3 16" xfId="7450"/>
    <cellStyle name="표준 2 3 16 2" xfId="7451"/>
    <cellStyle name="표준 2 3 16 3" xfId="7452"/>
    <cellStyle name="표준 2 3 17" xfId="7453"/>
    <cellStyle name="표준 2 3 17 2" xfId="7454"/>
    <cellStyle name="표준 2 3 17 3" xfId="7455"/>
    <cellStyle name="표준 2 3 18" xfId="7456"/>
    <cellStyle name="표준 2 3 18 2" xfId="7457"/>
    <cellStyle name="표준 2 3 18 3" xfId="7458"/>
    <cellStyle name="표준 2 3 19" xfId="7459"/>
    <cellStyle name="표준 2 3 19 2" xfId="7460"/>
    <cellStyle name="표준 2 3 19 3" xfId="7461"/>
    <cellStyle name="표준 2 3 2" xfId="7462"/>
    <cellStyle name="표준 2 3 2 2" xfId="7463"/>
    <cellStyle name="표준 2 3 2 2 2" xfId="7464"/>
    <cellStyle name="표준 2 3 2 2 2 2" xfId="7465"/>
    <cellStyle name="표준 2 3 2 2 2 3" xfId="7466"/>
    <cellStyle name="표준 2 3 2 2 3" xfId="7467"/>
    <cellStyle name="표준 2 3 2 2 4" xfId="7468"/>
    <cellStyle name="표준 2 3 2 3" xfId="7469"/>
    <cellStyle name="표준 2 3 2 3 2" xfId="7470"/>
    <cellStyle name="표준 2 3 2 3 3" xfId="7471"/>
    <cellStyle name="표준 2 3 2 4" xfId="7472"/>
    <cellStyle name="표준 2 3 2 4 2" xfId="7473"/>
    <cellStyle name="표준 2 3 2 4 3" xfId="7474"/>
    <cellStyle name="표준 2 3 2 5" xfId="7475"/>
    <cellStyle name="표준 2 3 2 6" xfId="7476"/>
    <cellStyle name="표준 2 3 20" xfId="7477"/>
    <cellStyle name="표준 2 3 20 2" xfId="7478"/>
    <cellStyle name="표준 2 3 20 3" xfId="7479"/>
    <cellStyle name="표준 2 3 21" xfId="7480"/>
    <cellStyle name="표준 2 3 21 2" xfId="7481"/>
    <cellStyle name="표준 2 3 21 3" xfId="7482"/>
    <cellStyle name="표준 2 3 22" xfId="7483"/>
    <cellStyle name="표준 2 3 22 2" xfId="7484"/>
    <cellStyle name="표준 2 3 22 3" xfId="7485"/>
    <cellStyle name="표준 2 3 23" xfId="7486"/>
    <cellStyle name="표준 2 3 23 2" xfId="7487"/>
    <cellStyle name="표준 2 3 23 3" xfId="7488"/>
    <cellStyle name="표준 2 3 24" xfId="7489"/>
    <cellStyle name="표준 2 3 24 2" xfId="7490"/>
    <cellStyle name="표준 2 3 24 3" xfId="7491"/>
    <cellStyle name="표준 2 3 25" xfId="7492"/>
    <cellStyle name="표준 2 3 25 2" xfId="7493"/>
    <cellStyle name="표준 2 3 25 3" xfId="7494"/>
    <cellStyle name="표준 2 3 26" xfId="7495"/>
    <cellStyle name="표준 2 3 26 2" xfId="7496"/>
    <cellStyle name="표준 2 3 26 3" xfId="7497"/>
    <cellStyle name="표준 2 3 27" xfId="7498"/>
    <cellStyle name="표준 2 3 27 2" xfId="7499"/>
    <cellStyle name="표준 2 3 27 3" xfId="7500"/>
    <cellStyle name="표준 2 3 28" xfId="7501"/>
    <cellStyle name="표준 2 3 28 2" xfId="7502"/>
    <cellStyle name="표준 2 3 28 3" xfId="7503"/>
    <cellStyle name="표준 2 3 29" xfId="7504"/>
    <cellStyle name="표준 2 3 29 2" xfId="7505"/>
    <cellStyle name="표준 2 3 29 3" xfId="7506"/>
    <cellStyle name="표준 2 3 3" xfId="7507"/>
    <cellStyle name="표준 2 3 3 2" xfId="7508"/>
    <cellStyle name="표준 2 3 3 2 2" xfId="7509"/>
    <cellStyle name="표준 2 3 3 2 3" xfId="7510"/>
    <cellStyle name="표준 2 3 30" xfId="7511"/>
    <cellStyle name="표준 2 3 30 2" xfId="7512"/>
    <cellStyle name="표준 2 3 30 3" xfId="7513"/>
    <cellStyle name="표준 2 3 31" xfId="7514"/>
    <cellStyle name="표준 2 3 31 2" xfId="7515"/>
    <cellStyle name="표준 2 3 31 3" xfId="7516"/>
    <cellStyle name="표준 2 3 32" xfId="7517"/>
    <cellStyle name="표준 2 3 32 2" xfId="7518"/>
    <cellStyle name="표준 2 3 32 3" xfId="7519"/>
    <cellStyle name="표준 2 3 33" xfId="7520"/>
    <cellStyle name="표준 2 3 33 2" xfId="7521"/>
    <cellStyle name="표준 2 3 33 3" xfId="7522"/>
    <cellStyle name="표준 2 3 34" xfId="7523"/>
    <cellStyle name="표준 2 3 34 2" xfId="7524"/>
    <cellStyle name="표준 2 3 34 3" xfId="7525"/>
    <cellStyle name="표준 2 3 35" xfId="7526"/>
    <cellStyle name="표준 2 3 35 2" xfId="7527"/>
    <cellStyle name="표준 2 3 35 3" xfId="7528"/>
    <cellStyle name="표준 2 3 36" xfId="7529"/>
    <cellStyle name="표준 2 3 36 2" xfId="7530"/>
    <cellStyle name="표준 2 3 36 3" xfId="7531"/>
    <cellStyle name="표준 2 3 37" xfId="7532"/>
    <cellStyle name="표준 2 3 37 2" xfId="7533"/>
    <cellStyle name="표준 2 3 37 3" xfId="7534"/>
    <cellStyle name="표준 2 3 38" xfId="7535"/>
    <cellStyle name="표준 2 3 38 2" xfId="7536"/>
    <cellStyle name="표준 2 3 38 3" xfId="7537"/>
    <cellStyle name="표준 2 3 39" xfId="7538"/>
    <cellStyle name="표준 2 3 39 2" xfId="7539"/>
    <cellStyle name="표준 2 3 39 3" xfId="7540"/>
    <cellStyle name="표준 2 3 4" xfId="7541"/>
    <cellStyle name="표준 2 3 4 2" xfId="7542"/>
    <cellStyle name="표준 2 3 4 3" xfId="7543"/>
    <cellStyle name="표준 2 3 40" xfId="7544"/>
    <cellStyle name="표준 2 3 40 2" xfId="7545"/>
    <cellStyle name="표준 2 3 40 3" xfId="7546"/>
    <cellStyle name="표준 2 3 41" xfId="7547"/>
    <cellStyle name="표준 2 3 41 2" xfId="7548"/>
    <cellStyle name="표준 2 3 41 3" xfId="7549"/>
    <cellStyle name="표준 2 3 42" xfId="7550"/>
    <cellStyle name="표준 2 3 42 2" xfId="7551"/>
    <cellStyle name="표준 2 3 42 3" xfId="7552"/>
    <cellStyle name="표준 2 3 43" xfId="7553"/>
    <cellStyle name="표준 2 3 43 2" xfId="7554"/>
    <cellStyle name="표준 2 3 43 3" xfId="7555"/>
    <cellStyle name="표준 2 3 44" xfId="7556"/>
    <cellStyle name="표준 2 3 44 2" xfId="7557"/>
    <cellStyle name="표준 2 3 44 3" xfId="7558"/>
    <cellStyle name="표준 2 3 45" xfId="7559"/>
    <cellStyle name="표준 2 3 45 2" xfId="7560"/>
    <cellStyle name="표준 2 3 45 3" xfId="7561"/>
    <cellStyle name="표준 2 3 46" xfId="7562"/>
    <cellStyle name="표준 2 3 46 2" xfId="7563"/>
    <cellStyle name="표준 2 3 46 3" xfId="7564"/>
    <cellStyle name="표준 2 3 47" xfId="7565"/>
    <cellStyle name="표준 2 3 47 2" xfId="7566"/>
    <cellStyle name="표준 2 3 47 3" xfId="7567"/>
    <cellStyle name="표준 2 3 48" xfId="7568"/>
    <cellStyle name="표준 2 3 48 2" xfId="7569"/>
    <cellStyle name="표준 2 3 48 3" xfId="7570"/>
    <cellStyle name="표준 2 3 49" xfId="7571"/>
    <cellStyle name="표준 2 3 49 2" xfId="7572"/>
    <cellStyle name="표준 2 3 49 3" xfId="7573"/>
    <cellStyle name="표준 2 3 5" xfId="7574"/>
    <cellStyle name="표준 2 3 5 2" xfId="7575"/>
    <cellStyle name="표준 2 3 5 3" xfId="7576"/>
    <cellStyle name="표준 2 3 50" xfId="7577"/>
    <cellStyle name="표준 2 3 50 2" xfId="7578"/>
    <cellStyle name="표준 2 3 50 3" xfId="7579"/>
    <cellStyle name="표준 2 3 51" xfId="7580"/>
    <cellStyle name="표준 2 3 51 2" xfId="7581"/>
    <cellStyle name="표준 2 3 51 3" xfId="7582"/>
    <cellStyle name="표준 2 3 52" xfId="7583"/>
    <cellStyle name="표준 2 3 52 2" xfId="7584"/>
    <cellStyle name="표준 2 3 52 3" xfId="7585"/>
    <cellStyle name="표준 2 3 53" xfId="7586"/>
    <cellStyle name="표준 2 3 53 2" xfId="7587"/>
    <cellStyle name="표준 2 3 53 3" xfId="7588"/>
    <cellStyle name="표준 2 3 54" xfId="7589"/>
    <cellStyle name="표준 2 3 54 2" xfId="7590"/>
    <cellStyle name="표준 2 3 54 3" xfId="7591"/>
    <cellStyle name="표준 2 3 55" xfId="7592"/>
    <cellStyle name="표준 2 3 55 2" xfId="7593"/>
    <cellStyle name="표준 2 3 55 3" xfId="7594"/>
    <cellStyle name="표준 2 3 56" xfId="7595"/>
    <cellStyle name="표준 2 3 56 2" xfId="7596"/>
    <cellStyle name="표준 2 3 56 3" xfId="7597"/>
    <cellStyle name="표준 2 3 57" xfId="7598"/>
    <cellStyle name="표준 2 3 57 2" xfId="7599"/>
    <cellStyle name="표준 2 3 57 3" xfId="7600"/>
    <cellStyle name="표준 2 3 58" xfId="7601"/>
    <cellStyle name="표준 2 3 58 2" xfId="7602"/>
    <cellStyle name="표준 2 3 58 3" xfId="7603"/>
    <cellStyle name="표준 2 3 59" xfId="7604"/>
    <cellStyle name="표준 2 3 59 2" xfId="7605"/>
    <cellStyle name="표준 2 3 59 3" xfId="7606"/>
    <cellStyle name="표준 2 3 6" xfId="7607"/>
    <cellStyle name="표준 2 3 6 2" xfId="7608"/>
    <cellStyle name="표준 2 3 6 3" xfId="7609"/>
    <cellStyle name="표준 2 3 60" xfId="7610"/>
    <cellStyle name="표준 2 3 60 2" xfId="7611"/>
    <cellStyle name="표준 2 3 60 3" xfId="7612"/>
    <cellStyle name="표준 2 3 61" xfId="7613"/>
    <cellStyle name="표준 2 3 61 2" xfId="7614"/>
    <cellStyle name="표준 2 3 61 3" xfId="7615"/>
    <cellStyle name="표준 2 3 62" xfId="7616"/>
    <cellStyle name="표준 2 3 62 2" xfId="7617"/>
    <cellStyle name="표준 2 3 62 3" xfId="7618"/>
    <cellStyle name="표준 2 3 63" xfId="7619"/>
    <cellStyle name="표준 2 3 63 2" xfId="7620"/>
    <cellStyle name="표준 2 3 63 3" xfId="7621"/>
    <cellStyle name="표준 2 3 64" xfId="7622"/>
    <cellStyle name="표준 2 3 64 2" xfId="7623"/>
    <cellStyle name="표준 2 3 64 3" xfId="7624"/>
    <cellStyle name="표준 2 3 65" xfId="7625"/>
    <cellStyle name="표준 2 3 65 2" xfId="7626"/>
    <cellStyle name="표준 2 3 65 3" xfId="7627"/>
    <cellStyle name="표준 2 3 66" xfId="7628"/>
    <cellStyle name="표준 2 3 66 2" xfId="7629"/>
    <cellStyle name="표준 2 3 66 3" xfId="7630"/>
    <cellStyle name="표준 2 3 67" xfId="7631"/>
    <cellStyle name="표준 2 3 67 2" xfId="7632"/>
    <cellStyle name="표준 2 3 67 3" xfId="7633"/>
    <cellStyle name="표준 2 3 68" xfId="7634"/>
    <cellStyle name="표준 2 3 69" xfId="7635"/>
    <cellStyle name="표준 2 3 7" xfId="7636"/>
    <cellStyle name="표준 2 3 7 2" xfId="7637"/>
    <cellStyle name="표준 2 3 7 3" xfId="7638"/>
    <cellStyle name="표준 2 3 70" xfId="7639"/>
    <cellStyle name="표준 2 3 71" xfId="7640"/>
    <cellStyle name="표준 2 3 72" xfId="7641"/>
    <cellStyle name="표준 2 3 73" xfId="7642"/>
    <cellStyle name="표준 2 3 74" xfId="7643"/>
    <cellStyle name="표준 2 3 75" xfId="7644"/>
    <cellStyle name="표준 2 3 76" xfId="7645"/>
    <cellStyle name="표준 2 3 77" xfId="7646"/>
    <cellStyle name="표준 2 3 78" xfId="7647"/>
    <cellStyle name="표준 2 3 8" xfId="7648"/>
    <cellStyle name="표준 2 3 8 2" xfId="7649"/>
    <cellStyle name="표준 2 3 8 3" xfId="7650"/>
    <cellStyle name="표준 2 3 9" xfId="7651"/>
    <cellStyle name="표준 2 3 9 2" xfId="7652"/>
    <cellStyle name="표준 2 3 9 3" xfId="7653"/>
    <cellStyle name="표준 2 30" xfId="7654"/>
    <cellStyle name="표준 2 30 2" xfId="7655"/>
    <cellStyle name="표준 2 30 3" xfId="7656"/>
    <cellStyle name="표준 2 30 4" xfId="7657"/>
    <cellStyle name="표준 2 31" xfId="7658"/>
    <cellStyle name="표준 2 31 2" xfId="7659"/>
    <cellStyle name="표준 2 31 3" xfId="7660"/>
    <cellStyle name="표준 2 31 4" xfId="7661"/>
    <cellStyle name="표준 2 32" xfId="7662"/>
    <cellStyle name="표준 2 32 2" xfId="7663"/>
    <cellStyle name="표준 2 32 3" xfId="7664"/>
    <cellStyle name="표준 2 32 4" xfId="7665"/>
    <cellStyle name="표준 2 33" xfId="7666"/>
    <cellStyle name="표준 2 33 2" xfId="7667"/>
    <cellStyle name="표준 2 33 3" xfId="7668"/>
    <cellStyle name="표준 2 33 4" xfId="7669"/>
    <cellStyle name="표준 2 34" xfId="7670"/>
    <cellStyle name="표준 2 34 2" xfId="7671"/>
    <cellStyle name="표준 2 34 3" xfId="7672"/>
    <cellStyle name="표준 2 34 4" xfId="7673"/>
    <cellStyle name="표준 2 35" xfId="7674"/>
    <cellStyle name="표준 2 35 2" xfId="7675"/>
    <cellStyle name="표준 2 35 3" xfId="7676"/>
    <cellStyle name="표준 2 35 4" xfId="7677"/>
    <cellStyle name="표준 2 36" xfId="7678"/>
    <cellStyle name="표준 2 36 2" xfId="7679"/>
    <cellStyle name="표준 2 36 3" xfId="7680"/>
    <cellStyle name="표준 2 36 4" xfId="7681"/>
    <cellStyle name="표준 2 37" xfId="7682"/>
    <cellStyle name="표준 2 37 2" xfId="7683"/>
    <cellStyle name="표준 2 37 3" xfId="7684"/>
    <cellStyle name="표준 2 37 4" xfId="7685"/>
    <cellStyle name="표준 2 38" xfId="7686"/>
    <cellStyle name="표준 2 38 2" xfId="7687"/>
    <cellStyle name="표준 2 38 3" xfId="7688"/>
    <cellStyle name="표준 2 38 4" xfId="7689"/>
    <cellStyle name="표준 2 39" xfId="7690"/>
    <cellStyle name="표준 2 39 2" xfId="7691"/>
    <cellStyle name="표준 2 39 3" xfId="7692"/>
    <cellStyle name="표준 2 39 4" xfId="7693"/>
    <cellStyle name="표준 2 4" xfId="7694"/>
    <cellStyle name="표준 2 4 10" xfId="7695"/>
    <cellStyle name="표준 2 4 10 2" xfId="7696"/>
    <cellStyle name="표준 2 4 10 3" xfId="7697"/>
    <cellStyle name="표준 2 4 11" xfId="7698"/>
    <cellStyle name="표준 2 4 11 2" xfId="7699"/>
    <cellStyle name="표준 2 4 11 3" xfId="7700"/>
    <cellStyle name="표준 2 4 12" xfId="7701"/>
    <cellStyle name="표준 2 4 12 2" xfId="7702"/>
    <cellStyle name="표준 2 4 12 3" xfId="7703"/>
    <cellStyle name="표준 2 4 13" xfId="7704"/>
    <cellStyle name="표준 2 4 13 2" xfId="7705"/>
    <cellStyle name="표준 2 4 13 3" xfId="7706"/>
    <cellStyle name="표준 2 4 14" xfId="7707"/>
    <cellStyle name="표준 2 4 14 2" xfId="7708"/>
    <cellStyle name="표준 2 4 14 3" xfId="7709"/>
    <cellStyle name="표준 2 4 15" xfId="7710"/>
    <cellStyle name="표준 2 4 15 2" xfId="7711"/>
    <cellStyle name="표준 2 4 15 3" xfId="7712"/>
    <cellStyle name="표준 2 4 16" xfId="7713"/>
    <cellStyle name="표준 2 4 16 2" xfId="7714"/>
    <cellStyle name="표준 2 4 16 3" xfId="7715"/>
    <cellStyle name="표준 2 4 17" xfId="7716"/>
    <cellStyle name="표준 2 4 17 2" xfId="7717"/>
    <cellStyle name="표준 2 4 17 3" xfId="7718"/>
    <cellStyle name="표준 2 4 18" xfId="7719"/>
    <cellStyle name="표준 2 4 18 2" xfId="7720"/>
    <cellStyle name="표준 2 4 18 3" xfId="7721"/>
    <cellStyle name="표준 2 4 19" xfId="7722"/>
    <cellStyle name="표준 2 4 19 2" xfId="7723"/>
    <cellStyle name="표준 2 4 19 3" xfId="7724"/>
    <cellStyle name="표준 2 4 2" xfId="7725"/>
    <cellStyle name="표준 2 4 2 10" xfId="7726"/>
    <cellStyle name="표준 2 4 2 10 2" xfId="7727"/>
    <cellStyle name="표준 2 4 2 10 3" xfId="7728"/>
    <cellStyle name="표준 2 4 2 11" xfId="7729"/>
    <cellStyle name="표준 2 4 2 11 2" xfId="7730"/>
    <cellStyle name="표준 2 4 2 11 3" xfId="7731"/>
    <cellStyle name="표준 2 4 2 2" xfId="7732"/>
    <cellStyle name="표준 2 4 2 2 2" xfId="7733"/>
    <cellStyle name="표준 2 4 2 2 3" xfId="7734"/>
    <cellStyle name="표준 2 4 2 3" xfId="7735"/>
    <cellStyle name="표준 2 4 2 3 2" xfId="7736"/>
    <cellStyle name="표준 2 4 2 3 3" xfId="7737"/>
    <cellStyle name="표준 2 4 2 4" xfId="7738"/>
    <cellStyle name="표준 2 4 2 4 2" xfId="7739"/>
    <cellStyle name="표준 2 4 2 4 3" xfId="7740"/>
    <cellStyle name="표준 2 4 2 5" xfId="7741"/>
    <cellStyle name="표준 2 4 2 5 2" xfId="7742"/>
    <cellStyle name="표준 2 4 2 5 3" xfId="7743"/>
    <cellStyle name="표준 2 4 2 6" xfId="7744"/>
    <cellStyle name="표준 2 4 2 6 2" xfId="7745"/>
    <cellStyle name="표준 2 4 2 6 3" xfId="7746"/>
    <cellStyle name="표준 2 4 2 7" xfId="7747"/>
    <cellStyle name="표준 2 4 2 7 2" xfId="7748"/>
    <cellStyle name="표준 2 4 2 7 3" xfId="7749"/>
    <cellStyle name="표준 2 4 2 8" xfId="7750"/>
    <cellStyle name="표준 2 4 2 8 2" xfId="7751"/>
    <cellStyle name="표준 2 4 2 8 3" xfId="7752"/>
    <cellStyle name="표준 2 4 2 9" xfId="7753"/>
    <cellStyle name="표준 2 4 2 9 2" xfId="7754"/>
    <cellStyle name="표준 2 4 2 9 3" xfId="7755"/>
    <cellStyle name="표준 2 4 20" xfId="7756"/>
    <cellStyle name="표준 2 4 20 2" xfId="7757"/>
    <cellStyle name="표준 2 4 20 3" xfId="7758"/>
    <cellStyle name="표준 2 4 21" xfId="7759"/>
    <cellStyle name="표준 2 4 21 2" xfId="7760"/>
    <cellStyle name="표준 2 4 21 3" xfId="7761"/>
    <cellStyle name="표준 2 4 22" xfId="7762"/>
    <cellStyle name="표준 2 4 22 2" xfId="7763"/>
    <cellStyle name="표준 2 4 22 3" xfId="7764"/>
    <cellStyle name="표준 2 4 23" xfId="7765"/>
    <cellStyle name="표준 2 4 23 2" xfId="7766"/>
    <cellStyle name="표준 2 4 23 3" xfId="7767"/>
    <cellStyle name="표준 2 4 24" xfId="7768"/>
    <cellStyle name="표준 2 4 24 2" xfId="7769"/>
    <cellStyle name="표준 2 4 24 3" xfId="7770"/>
    <cellStyle name="표준 2 4 25" xfId="7771"/>
    <cellStyle name="표준 2 4 25 2" xfId="7772"/>
    <cellStyle name="표준 2 4 25 3" xfId="7773"/>
    <cellStyle name="표준 2 4 26" xfId="7774"/>
    <cellStyle name="표준 2 4 26 2" xfId="7775"/>
    <cellStyle name="표준 2 4 26 3" xfId="7776"/>
    <cellStyle name="표준 2 4 27" xfId="7777"/>
    <cellStyle name="표준 2 4 27 2" xfId="7778"/>
    <cellStyle name="표준 2 4 27 3" xfId="7779"/>
    <cellStyle name="표준 2 4 28" xfId="7780"/>
    <cellStyle name="표준 2 4 28 2" xfId="7781"/>
    <cellStyle name="표준 2 4 28 3" xfId="7782"/>
    <cellStyle name="표준 2 4 29" xfId="7783"/>
    <cellStyle name="표준 2 4 29 2" xfId="7784"/>
    <cellStyle name="표준 2 4 29 3" xfId="7785"/>
    <cellStyle name="표준 2 4 3" xfId="7786"/>
    <cellStyle name="표준 2 4 3 2" xfId="7787"/>
    <cellStyle name="표준 2 4 3 3" xfId="7788"/>
    <cellStyle name="표준 2 4 30" xfId="7789"/>
    <cellStyle name="표준 2 4 30 2" xfId="7790"/>
    <cellStyle name="표준 2 4 30 3" xfId="7791"/>
    <cellStyle name="표준 2 4 31" xfId="7792"/>
    <cellStyle name="표준 2 4 31 2" xfId="7793"/>
    <cellStyle name="표준 2 4 31 3" xfId="7794"/>
    <cellStyle name="표준 2 4 32" xfId="7795"/>
    <cellStyle name="표준 2 4 32 2" xfId="7796"/>
    <cellStyle name="표준 2 4 32 3" xfId="7797"/>
    <cellStyle name="표준 2 4 33" xfId="7798"/>
    <cellStyle name="표준 2 4 33 2" xfId="7799"/>
    <cellStyle name="표준 2 4 33 3" xfId="7800"/>
    <cellStyle name="표준 2 4 34" xfId="7801"/>
    <cellStyle name="표준 2 4 34 2" xfId="7802"/>
    <cellStyle name="표준 2 4 34 3" xfId="7803"/>
    <cellStyle name="표준 2 4 35" xfId="7804"/>
    <cellStyle name="표준 2 4 35 2" xfId="7805"/>
    <cellStyle name="표준 2 4 35 3" xfId="7806"/>
    <cellStyle name="표준 2 4 36" xfId="7807"/>
    <cellStyle name="표준 2 4 36 2" xfId="7808"/>
    <cellStyle name="표준 2 4 36 3" xfId="7809"/>
    <cellStyle name="표준 2 4 37" xfId="7810"/>
    <cellStyle name="표준 2 4 37 2" xfId="7811"/>
    <cellStyle name="표준 2 4 37 3" xfId="7812"/>
    <cellStyle name="표준 2 4 38" xfId="7813"/>
    <cellStyle name="표준 2 4 38 2" xfId="7814"/>
    <cellStyle name="표준 2 4 38 3" xfId="7815"/>
    <cellStyle name="표준 2 4 39" xfId="7816"/>
    <cellStyle name="표준 2 4 39 2" xfId="7817"/>
    <cellStyle name="표준 2 4 39 3" xfId="7818"/>
    <cellStyle name="표준 2 4 4" xfId="7819"/>
    <cellStyle name="표준 2 4 4 2" xfId="7820"/>
    <cellStyle name="표준 2 4 4 3" xfId="7821"/>
    <cellStyle name="표준 2 4 40" xfId="7822"/>
    <cellStyle name="표준 2 4 40 2" xfId="7823"/>
    <cellStyle name="표준 2 4 40 3" xfId="7824"/>
    <cellStyle name="표준 2 4 41" xfId="7825"/>
    <cellStyle name="표준 2 4 41 2" xfId="7826"/>
    <cellStyle name="표준 2 4 41 3" xfId="7827"/>
    <cellStyle name="표준 2 4 42" xfId="7828"/>
    <cellStyle name="표준 2 4 42 2" xfId="7829"/>
    <cellStyle name="표준 2 4 42 3" xfId="7830"/>
    <cellStyle name="표준 2 4 43" xfId="7831"/>
    <cellStyle name="표준 2 4 43 2" xfId="7832"/>
    <cellStyle name="표준 2 4 43 3" xfId="7833"/>
    <cellStyle name="표준 2 4 44" xfId="7834"/>
    <cellStyle name="표준 2 4 44 2" xfId="7835"/>
    <cellStyle name="표준 2 4 44 3" xfId="7836"/>
    <cellStyle name="표준 2 4 45" xfId="7837"/>
    <cellStyle name="표준 2 4 45 2" xfId="7838"/>
    <cellStyle name="표준 2 4 45 3" xfId="7839"/>
    <cellStyle name="표준 2 4 46" xfId="7840"/>
    <cellStyle name="표준 2 4 46 2" xfId="7841"/>
    <cellStyle name="표준 2 4 46 3" xfId="7842"/>
    <cellStyle name="표준 2 4 47" xfId="7843"/>
    <cellStyle name="표준 2 4 47 2" xfId="7844"/>
    <cellStyle name="표준 2 4 47 3" xfId="7845"/>
    <cellStyle name="표준 2 4 48" xfId="7846"/>
    <cellStyle name="표준 2 4 48 2" xfId="7847"/>
    <cellStyle name="표준 2 4 48 3" xfId="7848"/>
    <cellStyle name="표준 2 4 49" xfId="7849"/>
    <cellStyle name="표준 2 4 49 2" xfId="7850"/>
    <cellStyle name="표준 2 4 49 3" xfId="7851"/>
    <cellStyle name="표준 2 4 5" xfId="7852"/>
    <cellStyle name="표준 2 4 5 2" xfId="7853"/>
    <cellStyle name="표준 2 4 5 3" xfId="7854"/>
    <cellStyle name="표준 2 4 50" xfId="7855"/>
    <cellStyle name="표준 2 4 50 2" xfId="7856"/>
    <cellStyle name="표준 2 4 50 3" xfId="7857"/>
    <cellStyle name="표준 2 4 51" xfId="7858"/>
    <cellStyle name="표준 2 4 51 2" xfId="7859"/>
    <cellStyle name="표준 2 4 51 3" xfId="7860"/>
    <cellStyle name="표준 2 4 52" xfId="7861"/>
    <cellStyle name="표준 2 4 52 2" xfId="7862"/>
    <cellStyle name="표준 2 4 52 3" xfId="7863"/>
    <cellStyle name="표준 2 4 53" xfId="7864"/>
    <cellStyle name="표준 2 4 53 2" xfId="7865"/>
    <cellStyle name="표준 2 4 53 3" xfId="7866"/>
    <cellStyle name="표준 2 4 54" xfId="7867"/>
    <cellStyle name="표준 2 4 54 2" xfId="7868"/>
    <cellStyle name="표준 2 4 54 3" xfId="7869"/>
    <cellStyle name="표준 2 4 55" xfId="7870"/>
    <cellStyle name="표준 2 4 55 2" xfId="7871"/>
    <cellStyle name="표준 2 4 55 3" xfId="7872"/>
    <cellStyle name="표준 2 4 56" xfId="7873"/>
    <cellStyle name="표준 2 4 56 2" xfId="7874"/>
    <cellStyle name="표준 2 4 56 3" xfId="7875"/>
    <cellStyle name="표준 2 4 57" xfId="7876"/>
    <cellStyle name="표준 2 4 57 2" xfId="7877"/>
    <cellStyle name="표준 2 4 57 3" xfId="7878"/>
    <cellStyle name="표준 2 4 58" xfId="7879"/>
    <cellStyle name="표준 2 4 58 2" xfId="7880"/>
    <cellStyle name="표준 2 4 58 3" xfId="7881"/>
    <cellStyle name="표준 2 4 59" xfId="7882"/>
    <cellStyle name="표준 2 4 59 2" xfId="7883"/>
    <cellStyle name="표준 2 4 59 3" xfId="7884"/>
    <cellStyle name="표준 2 4 6" xfId="7885"/>
    <cellStyle name="표준 2 4 6 2" xfId="7886"/>
    <cellStyle name="표준 2 4 6 3" xfId="7887"/>
    <cellStyle name="표준 2 4 60" xfId="7888"/>
    <cellStyle name="표준 2 4 60 2" xfId="7889"/>
    <cellStyle name="표준 2 4 60 3" xfId="7890"/>
    <cellStyle name="표준 2 4 61" xfId="7891"/>
    <cellStyle name="표준 2 4 61 2" xfId="7892"/>
    <cellStyle name="표준 2 4 61 3" xfId="7893"/>
    <cellStyle name="표준 2 4 62" xfId="7894"/>
    <cellStyle name="표준 2 4 62 2" xfId="7895"/>
    <cellStyle name="표준 2 4 62 3" xfId="7896"/>
    <cellStyle name="표준 2 4 63" xfId="7897"/>
    <cellStyle name="표준 2 4 63 2" xfId="7898"/>
    <cellStyle name="표준 2 4 63 3" xfId="7899"/>
    <cellStyle name="표준 2 4 64" xfId="7900"/>
    <cellStyle name="표준 2 4 64 2" xfId="7901"/>
    <cellStyle name="표준 2 4 64 3" xfId="7902"/>
    <cellStyle name="표준 2 4 65" xfId="7903"/>
    <cellStyle name="표준 2 4 65 2" xfId="7904"/>
    <cellStyle name="표준 2 4 65 3" xfId="7905"/>
    <cellStyle name="표준 2 4 66" xfId="7906"/>
    <cellStyle name="표준 2 4 66 2" xfId="7907"/>
    <cellStyle name="표준 2 4 66 3" xfId="7908"/>
    <cellStyle name="표준 2 4 67" xfId="7909"/>
    <cellStyle name="표준 2 4 67 2" xfId="7910"/>
    <cellStyle name="표준 2 4 67 3" xfId="7911"/>
    <cellStyle name="표준 2 4 68" xfId="7912"/>
    <cellStyle name="표준 2 4 68 2" xfId="7913"/>
    <cellStyle name="표준 2 4 68 3" xfId="7914"/>
    <cellStyle name="표준 2 4 69" xfId="7915"/>
    <cellStyle name="표준 2 4 69 2" xfId="7916"/>
    <cellStyle name="표준 2 4 69 3" xfId="7917"/>
    <cellStyle name="표준 2 4 7" xfId="7918"/>
    <cellStyle name="표준 2 4 7 2" xfId="7919"/>
    <cellStyle name="표준 2 4 7 3" xfId="7920"/>
    <cellStyle name="표준 2 4 70" xfId="7921"/>
    <cellStyle name="표준 2 4 70 2" xfId="7922"/>
    <cellStyle name="표준 2 4 70 3" xfId="7923"/>
    <cellStyle name="표준 2 4 71" xfId="7924"/>
    <cellStyle name="표준 2 4 71 2" xfId="7925"/>
    <cellStyle name="표준 2 4 71 3" xfId="7926"/>
    <cellStyle name="표준 2 4 72" xfId="7927"/>
    <cellStyle name="표준 2 4 72 2" xfId="7928"/>
    <cellStyle name="표준 2 4 72 3" xfId="7929"/>
    <cellStyle name="표준 2 4 73" xfId="7930"/>
    <cellStyle name="표준 2 4 73 2" xfId="7931"/>
    <cellStyle name="표준 2 4 73 3" xfId="7932"/>
    <cellStyle name="표준 2 4 74" xfId="7933"/>
    <cellStyle name="표준 2 4 74 2" xfId="7934"/>
    <cellStyle name="표준 2 4 74 3" xfId="7935"/>
    <cellStyle name="표준 2 4 75" xfId="7936"/>
    <cellStyle name="표준 2 4 75 2" xfId="7937"/>
    <cellStyle name="표준 2 4 75 3" xfId="7938"/>
    <cellStyle name="표준 2 4 8" xfId="7939"/>
    <cellStyle name="표준 2 4 8 2" xfId="7940"/>
    <cellStyle name="표준 2 4 8 3" xfId="7941"/>
    <cellStyle name="표준 2 4 9" xfId="7942"/>
    <cellStyle name="표준 2 4 9 2" xfId="7943"/>
    <cellStyle name="표준 2 4 9 3" xfId="7944"/>
    <cellStyle name="표준 2 40" xfId="7945"/>
    <cellStyle name="표준 2 40 2" xfId="7946"/>
    <cellStyle name="표준 2 40 3" xfId="7947"/>
    <cellStyle name="표준 2 40 4" xfId="7948"/>
    <cellStyle name="표준 2 41" xfId="7949"/>
    <cellStyle name="표준 2 41 2" xfId="7950"/>
    <cellStyle name="표준 2 41 3" xfId="7951"/>
    <cellStyle name="표준 2 41 4" xfId="7952"/>
    <cellStyle name="표준 2 42" xfId="7953"/>
    <cellStyle name="표준 2 42 2" xfId="7954"/>
    <cellStyle name="표준 2 42 3" xfId="7955"/>
    <cellStyle name="표준 2 42 4" xfId="7956"/>
    <cellStyle name="표준 2 43" xfId="7957"/>
    <cellStyle name="표준 2 43 2" xfId="7958"/>
    <cellStyle name="표준 2 43 3" xfId="7959"/>
    <cellStyle name="표준 2 43 4" xfId="7960"/>
    <cellStyle name="표준 2 44" xfId="7961"/>
    <cellStyle name="표준 2 44 2" xfId="7962"/>
    <cellStyle name="표준 2 44 3" xfId="7963"/>
    <cellStyle name="표준 2 44 4" xfId="7964"/>
    <cellStyle name="표준 2 45" xfId="7965"/>
    <cellStyle name="표준 2 45 2" xfId="7966"/>
    <cellStyle name="표준 2 45 3" xfId="7967"/>
    <cellStyle name="표준 2 45 4" xfId="7968"/>
    <cellStyle name="표준 2 46" xfId="7969"/>
    <cellStyle name="표준 2 46 2" xfId="7970"/>
    <cellStyle name="표준 2 46 3" xfId="7971"/>
    <cellStyle name="표준 2 46 4" xfId="7972"/>
    <cellStyle name="표준 2 47" xfId="7973"/>
    <cellStyle name="표준 2 47 2" xfId="7974"/>
    <cellStyle name="표준 2 47 3" xfId="7975"/>
    <cellStyle name="표준 2 47 4" xfId="7976"/>
    <cellStyle name="표준 2 48" xfId="7977"/>
    <cellStyle name="표준 2 48 2" xfId="7978"/>
    <cellStyle name="표준 2 48 3" xfId="7979"/>
    <cellStyle name="표준 2 48 4" xfId="7980"/>
    <cellStyle name="표준 2 49" xfId="7981"/>
    <cellStyle name="표준 2 49 2" xfId="7982"/>
    <cellStyle name="표준 2 49 3" xfId="7983"/>
    <cellStyle name="표준 2 49 4" xfId="7984"/>
    <cellStyle name="표준 2 5" xfId="7985"/>
    <cellStyle name="표준 2 5 10" xfId="7986"/>
    <cellStyle name="표준 2 5 10 2" xfId="7987"/>
    <cellStyle name="표준 2 5 10 3" xfId="7988"/>
    <cellStyle name="표준 2 5 11" xfId="7989"/>
    <cellStyle name="표준 2 5 11 2" xfId="7990"/>
    <cellStyle name="표준 2 5 11 3" xfId="7991"/>
    <cellStyle name="표준 2 5 12" xfId="7992"/>
    <cellStyle name="표준 2 5 12 2" xfId="7993"/>
    <cellStyle name="표준 2 5 12 3" xfId="7994"/>
    <cellStyle name="표준 2 5 13" xfId="7995"/>
    <cellStyle name="표준 2 5 13 2" xfId="7996"/>
    <cellStyle name="표준 2 5 13 3" xfId="7997"/>
    <cellStyle name="표준 2 5 14" xfId="7998"/>
    <cellStyle name="표준 2 5 14 2" xfId="7999"/>
    <cellStyle name="표준 2 5 14 3" xfId="8000"/>
    <cellStyle name="표준 2 5 15" xfId="8001"/>
    <cellStyle name="표준 2 5 15 2" xfId="8002"/>
    <cellStyle name="표준 2 5 15 3" xfId="8003"/>
    <cellStyle name="표준 2 5 16" xfId="8004"/>
    <cellStyle name="표준 2 5 17" xfId="8005"/>
    <cellStyle name="표준 2 5 18" xfId="8006"/>
    <cellStyle name="표준 2 5 19" xfId="8007"/>
    <cellStyle name="표준 2 5 2" xfId="8008"/>
    <cellStyle name="표준 2 5 2 2" xfId="8009"/>
    <cellStyle name="표준 2 5 2 3" xfId="8010"/>
    <cellStyle name="표준 2 5 3" xfId="8011"/>
    <cellStyle name="표준 2 5 3 2" xfId="8012"/>
    <cellStyle name="표준 2 5 3 3" xfId="8013"/>
    <cellStyle name="표준 2 5 4" xfId="8014"/>
    <cellStyle name="표준 2 5 4 2" xfId="8015"/>
    <cellStyle name="표준 2 5 4 3" xfId="8016"/>
    <cellStyle name="표준 2 5 5" xfId="8017"/>
    <cellStyle name="표준 2 5 5 2" xfId="8018"/>
    <cellStyle name="표준 2 5 5 3" xfId="8019"/>
    <cellStyle name="표준 2 5 6" xfId="8020"/>
    <cellStyle name="표준 2 5 6 2" xfId="8021"/>
    <cellStyle name="표준 2 5 6 3" xfId="8022"/>
    <cellStyle name="표준 2 5 7" xfId="8023"/>
    <cellStyle name="표준 2 5 7 2" xfId="8024"/>
    <cellStyle name="표준 2 5 7 3" xfId="8025"/>
    <cellStyle name="표준 2 5 8" xfId="8026"/>
    <cellStyle name="표준 2 5 8 2" xfId="8027"/>
    <cellStyle name="표준 2 5 8 3" xfId="8028"/>
    <cellStyle name="표준 2 5 9" xfId="8029"/>
    <cellStyle name="표준 2 5 9 2" xfId="8030"/>
    <cellStyle name="표준 2 5 9 3" xfId="8031"/>
    <cellStyle name="표준 2 50" xfId="8032"/>
    <cellStyle name="표준 2 50 2" xfId="8033"/>
    <cellStyle name="표준 2 50 3" xfId="8034"/>
    <cellStyle name="표준 2 50 4" xfId="8035"/>
    <cellStyle name="표준 2 51" xfId="8036"/>
    <cellStyle name="표준 2 51 2" xfId="8037"/>
    <cellStyle name="표준 2 51 3" xfId="8038"/>
    <cellStyle name="표준 2 51 4" xfId="8039"/>
    <cellStyle name="표준 2 52" xfId="8040"/>
    <cellStyle name="표준 2 52 2" xfId="8041"/>
    <cellStyle name="표준 2 52 3" xfId="8042"/>
    <cellStyle name="표준 2 52 4" xfId="8043"/>
    <cellStyle name="표준 2 53" xfId="8044"/>
    <cellStyle name="표준 2 53 2" xfId="8045"/>
    <cellStyle name="표준 2 53 3" xfId="8046"/>
    <cellStyle name="표준 2 53 4" xfId="8047"/>
    <cellStyle name="표준 2 54" xfId="8048"/>
    <cellStyle name="표준 2 54 2" xfId="8049"/>
    <cellStyle name="표준 2 54 3" xfId="8050"/>
    <cellStyle name="표준 2 54 4" xfId="8051"/>
    <cellStyle name="표준 2 55" xfId="8052"/>
    <cellStyle name="표준 2 55 2" xfId="8053"/>
    <cellStyle name="표준 2 55 3" xfId="8054"/>
    <cellStyle name="표준 2 55 4" xfId="8055"/>
    <cellStyle name="표준 2 56" xfId="8056"/>
    <cellStyle name="표준 2 56 2" xfId="8057"/>
    <cellStyle name="표준 2 56 3" xfId="8058"/>
    <cellStyle name="표준 2 56 4" xfId="8059"/>
    <cellStyle name="표준 2 57" xfId="8060"/>
    <cellStyle name="표준 2 57 2" xfId="8061"/>
    <cellStyle name="표준 2 57 3" xfId="8062"/>
    <cellStyle name="표준 2 57 4" xfId="8063"/>
    <cellStyle name="표준 2 58" xfId="8064"/>
    <cellStyle name="표준 2 59" xfId="8065"/>
    <cellStyle name="표준 2 59 2" xfId="8066"/>
    <cellStyle name="표준 2 59 3" xfId="8067"/>
    <cellStyle name="표준 2 6" xfId="8068"/>
    <cellStyle name="표준 2 6 2" xfId="8069"/>
    <cellStyle name="표준 2 6 3" xfId="8070"/>
    <cellStyle name="표준 2 6 4" xfId="8071"/>
    <cellStyle name="표준 2 60" xfId="8072"/>
    <cellStyle name="표준 2 60 2" xfId="8073"/>
    <cellStyle name="표준 2 60 3" xfId="8074"/>
    <cellStyle name="표준 2 61" xfId="8075"/>
    <cellStyle name="표준 2 61 2" xfId="8076"/>
    <cellStyle name="표준 2 61 3" xfId="8077"/>
    <cellStyle name="표준 2 62" xfId="8078"/>
    <cellStyle name="표준 2 62 2" xfId="8079"/>
    <cellStyle name="표준 2 62 3" xfId="8080"/>
    <cellStyle name="표준 2 63" xfId="8081"/>
    <cellStyle name="표준 2 63 2" xfId="8082"/>
    <cellStyle name="표준 2 63 3" xfId="8083"/>
    <cellStyle name="표준 2 64" xfId="8084"/>
    <cellStyle name="표준 2 64 2" xfId="8085"/>
    <cellStyle name="표준 2 64 3" xfId="8086"/>
    <cellStyle name="표준 2 65" xfId="8087"/>
    <cellStyle name="표준 2 65 2" xfId="8088"/>
    <cellStyle name="표준 2 65 3" xfId="8089"/>
    <cellStyle name="표준 2 66" xfId="8090"/>
    <cellStyle name="표준 2 66 2" xfId="8091"/>
    <cellStyle name="표준 2 66 3" xfId="8092"/>
    <cellStyle name="표준 2 67" xfId="8093"/>
    <cellStyle name="표준 2 67 2" xfId="8094"/>
    <cellStyle name="표준 2 67 3" xfId="8095"/>
    <cellStyle name="표준 2 68" xfId="8096"/>
    <cellStyle name="표준 2 68 2" xfId="8097"/>
    <cellStyle name="표준 2 68 3" xfId="8098"/>
    <cellStyle name="표준 2 69" xfId="8099"/>
    <cellStyle name="표준 2 69 2" xfId="8100"/>
    <cellStyle name="표준 2 69 3" xfId="8101"/>
    <cellStyle name="표준 2 7" xfId="8102"/>
    <cellStyle name="표준 2 7 2" xfId="8103"/>
    <cellStyle name="표준 2 7 3" xfId="8104"/>
    <cellStyle name="표준 2 7 4" xfId="8105"/>
    <cellStyle name="표준 2 70" xfId="8106"/>
    <cellStyle name="표준 2 70 2" xfId="8107"/>
    <cellStyle name="표준 2 70 3" xfId="8108"/>
    <cellStyle name="표준 2 71" xfId="8109"/>
    <cellStyle name="표준 2 71 2" xfId="8110"/>
    <cellStyle name="표준 2 71 3" xfId="8111"/>
    <cellStyle name="표준 2 72" xfId="8112"/>
    <cellStyle name="표준 2 72 2" xfId="8113"/>
    <cellStyle name="표준 2 72 3" xfId="8114"/>
    <cellStyle name="표준 2 73" xfId="8115"/>
    <cellStyle name="표준 2 73 2" xfId="8116"/>
    <cellStyle name="표준 2 73 3" xfId="8117"/>
    <cellStyle name="표준 2 74" xfId="8118"/>
    <cellStyle name="표준 2 74 2" xfId="8119"/>
    <cellStyle name="표준 2 74 3" xfId="8120"/>
    <cellStyle name="표준 2 75" xfId="8121"/>
    <cellStyle name="표준 2 75 2" xfId="8122"/>
    <cellStyle name="표준 2 75 3" xfId="8123"/>
    <cellStyle name="표준 2 76" xfId="8124"/>
    <cellStyle name="표준 2 76 2" xfId="8125"/>
    <cellStyle name="표준 2 76 3" xfId="8126"/>
    <cellStyle name="표준 2 77" xfId="8127"/>
    <cellStyle name="표준 2 77 2" xfId="8128"/>
    <cellStyle name="표준 2 77 3" xfId="8129"/>
    <cellStyle name="표준 2 78" xfId="8130"/>
    <cellStyle name="표준 2 78 2" xfId="8131"/>
    <cellStyle name="표준 2 78 3" xfId="8132"/>
    <cellStyle name="표준 2 79" xfId="8133"/>
    <cellStyle name="표준 2 79 2" xfId="8134"/>
    <cellStyle name="표준 2 79 3" xfId="8135"/>
    <cellStyle name="표준 2 8" xfId="8136"/>
    <cellStyle name="표준 2 8 2" xfId="8137"/>
    <cellStyle name="표준 2 8 3" xfId="8138"/>
    <cellStyle name="표준 2 8 4" xfId="8139"/>
    <cellStyle name="표준 2 80" xfId="8140"/>
    <cellStyle name="표준 2 80 2" xfId="8141"/>
    <cellStyle name="표준 2 80 3" xfId="8142"/>
    <cellStyle name="표준 2 81" xfId="8143"/>
    <cellStyle name="표준 2 81 2" xfId="8144"/>
    <cellStyle name="표준 2 81 3" xfId="8145"/>
    <cellStyle name="표준 2 82" xfId="8146"/>
    <cellStyle name="표준 2 82 2" xfId="8147"/>
    <cellStyle name="표준 2 82 3" xfId="8148"/>
    <cellStyle name="표준 2 83" xfId="8149"/>
    <cellStyle name="표준 2 83 2" xfId="8150"/>
    <cellStyle name="표준 2 83 3" xfId="8151"/>
    <cellStyle name="표준 2 84" xfId="8152"/>
    <cellStyle name="표준 2 84 2" xfId="8153"/>
    <cellStyle name="표준 2 84 3" xfId="8154"/>
    <cellStyle name="표준 2 85" xfId="8155"/>
    <cellStyle name="표준 2 85 2" xfId="8156"/>
    <cellStyle name="표준 2 85 3" xfId="8157"/>
    <cellStyle name="표준 2 86" xfId="8158"/>
    <cellStyle name="표준 2 86 2" xfId="8159"/>
    <cellStyle name="표준 2 86 3" xfId="8160"/>
    <cellStyle name="표준 2 87" xfId="8161"/>
    <cellStyle name="표준 2 87 2" xfId="8162"/>
    <cellStyle name="표준 2 87 3" xfId="8163"/>
    <cellStyle name="표준 2 88" xfId="8164"/>
    <cellStyle name="표준 2 88 2" xfId="8165"/>
    <cellStyle name="표준 2 88 3" xfId="8166"/>
    <cellStyle name="표준 2 89" xfId="8167"/>
    <cellStyle name="표준 2 89 2" xfId="8168"/>
    <cellStyle name="표준 2 89 3" xfId="8169"/>
    <cellStyle name="표준 2 9" xfId="8170"/>
    <cellStyle name="표준 2 9 10" xfId="8171"/>
    <cellStyle name="표준 2 9 2" xfId="8172"/>
    <cellStyle name="표준 2 9 2 2" xfId="8173"/>
    <cellStyle name="표준 2 9 2 3" xfId="8174"/>
    <cellStyle name="표준 2 9 3" xfId="8175"/>
    <cellStyle name="표준 2 9 3 2" xfId="8176"/>
    <cellStyle name="표준 2 9 3 3" xfId="8177"/>
    <cellStyle name="표준 2 9 4" xfId="8178"/>
    <cellStyle name="표준 2 9 4 2" xfId="8179"/>
    <cellStyle name="표준 2 9 4 3" xfId="8180"/>
    <cellStyle name="표준 2 9 5" xfId="8181"/>
    <cellStyle name="표준 2 9 5 2" xfId="8182"/>
    <cellStyle name="표준 2 9 5 3" xfId="8183"/>
    <cellStyle name="표준 2 9 6" xfId="8184"/>
    <cellStyle name="표준 2 9 6 2" xfId="8185"/>
    <cellStyle name="표준 2 9 6 3" xfId="8186"/>
    <cellStyle name="표준 2 9 7" xfId="8187"/>
    <cellStyle name="표준 2 9 7 2" xfId="8188"/>
    <cellStyle name="표준 2 9 7 3" xfId="8189"/>
    <cellStyle name="표준 2 9 8" xfId="8190"/>
    <cellStyle name="표준 2 9 9" xfId="8191"/>
    <cellStyle name="표준 2 90" xfId="8192"/>
    <cellStyle name="표준 2 90 2" xfId="8193"/>
    <cellStyle name="표준 2 90 3" xfId="8194"/>
    <cellStyle name="표준 2 91" xfId="8195"/>
    <cellStyle name="표준 2 91 2" xfId="8196"/>
    <cellStyle name="표준 2 91 3" xfId="8197"/>
    <cellStyle name="표준 2 92" xfId="8198"/>
    <cellStyle name="표준 2 92 2" xfId="8199"/>
    <cellStyle name="표준 2 92 3" xfId="8200"/>
    <cellStyle name="표준 2 93" xfId="8201"/>
    <cellStyle name="표준 2 93 2" xfId="8202"/>
    <cellStyle name="표준 2 93 3" xfId="8203"/>
    <cellStyle name="표준 2 94" xfId="8204"/>
    <cellStyle name="표준 2 94 2" xfId="8205"/>
    <cellStyle name="표준 2 94 3" xfId="8206"/>
    <cellStyle name="표준 2 95" xfId="8207"/>
    <cellStyle name="표준 2 95 2" xfId="8208"/>
    <cellStyle name="표준 2 95 3" xfId="8209"/>
    <cellStyle name="표준 2 96" xfId="8210"/>
    <cellStyle name="표준 2 96 2" xfId="8211"/>
    <cellStyle name="표준 2 96 3" xfId="8212"/>
    <cellStyle name="표준 2 97" xfId="8213"/>
    <cellStyle name="표준 2 97 2" xfId="8214"/>
    <cellStyle name="표준 2 97 3" xfId="8215"/>
    <cellStyle name="표준 2 98" xfId="8216"/>
    <cellStyle name="표준 2 98 2" xfId="8217"/>
    <cellStyle name="표준 2 98 3" xfId="8218"/>
    <cellStyle name="표준 2 99" xfId="8219"/>
    <cellStyle name="표준 2 99 2" xfId="8220"/>
    <cellStyle name="표준 2 99 3" xfId="8221"/>
    <cellStyle name="표준 20" xfId="8222"/>
    <cellStyle name="표준 20 2" xfId="8223"/>
    <cellStyle name="표준 20 3" xfId="8224"/>
    <cellStyle name="표준 20 4" xfId="8225"/>
    <cellStyle name="표준 21" xfId="8226"/>
    <cellStyle name="표준 21 2" xfId="8227"/>
    <cellStyle name="표준 21 3" xfId="8228"/>
    <cellStyle name="표준 21 4" xfId="8229"/>
    <cellStyle name="표준 22" xfId="8230"/>
    <cellStyle name="표준 22 2" xfId="8231"/>
    <cellStyle name="표준 22 3" xfId="8232"/>
    <cellStyle name="표준 22 4" xfId="8233"/>
    <cellStyle name="표준 23" xfId="8234"/>
    <cellStyle name="표준 23 2" xfId="8235"/>
    <cellStyle name="표준 23 3" xfId="8236"/>
    <cellStyle name="표준 23 4" xfId="8237"/>
    <cellStyle name="표준 24" xfId="8238"/>
    <cellStyle name="표준 24 10" xfId="8239"/>
    <cellStyle name="표준 24 10 2" xfId="8240"/>
    <cellStyle name="표준 24 11" xfId="8241"/>
    <cellStyle name="표준 24 12" xfId="8242"/>
    <cellStyle name="표준 24 13" xfId="8243"/>
    <cellStyle name="표준 24 2" xfId="8244"/>
    <cellStyle name="표준 24 2 10" xfId="8245"/>
    <cellStyle name="표준 24 2 11" xfId="8246"/>
    <cellStyle name="표준 24 2 2" xfId="8247"/>
    <cellStyle name="표준 24 2 2 2" xfId="8248"/>
    <cellStyle name="표준 24 2 2 3" xfId="8249"/>
    <cellStyle name="표준 24 2 3" xfId="8250"/>
    <cellStyle name="표준 24 2 3 2" xfId="8251"/>
    <cellStyle name="표준 24 2 3 3" xfId="8252"/>
    <cellStyle name="표준 24 2 4" xfId="8253"/>
    <cellStyle name="표준 24 2 4 2" xfId="8254"/>
    <cellStyle name="표준 24 2 4 3" xfId="8255"/>
    <cellStyle name="표준 24 2 5" xfId="8256"/>
    <cellStyle name="표준 24 2 5 2" xfId="8257"/>
    <cellStyle name="표준 24 2 5 3" xfId="8258"/>
    <cellStyle name="표준 24 2 6" xfId="8259"/>
    <cellStyle name="표준 24 2 6 2" xfId="8260"/>
    <cellStyle name="표준 24 2 6 3" xfId="8261"/>
    <cellStyle name="표준 24 2 7" xfId="8262"/>
    <cellStyle name="표준 24 2 7 2" xfId="8263"/>
    <cellStyle name="표준 24 2 7 3" xfId="8264"/>
    <cellStyle name="표준 24 2 8" xfId="8265"/>
    <cellStyle name="표준 24 2 8 2" xfId="8266"/>
    <cellStyle name="표준 24 2 8 3" xfId="8267"/>
    <cellStyle name="표준 24 2 9" xfId="8268"/>
    <cellStyle name="표준 24 3" xfId="8269"/>
    <cellStyle name="표준 24 3 2" xfId="8270"/>
    <cellStyle name="표준 24 3 3" xfId="8271"/>
    <cellStyle name="표준 24 3 4" xfId="8272"/>
    <cellStyle name="표준 24 4" xfId="8273"/>
    <cellStyle name="표준 24 4 2" xfId="8274"/>
    <cellStyle name="표준 24 4 3" xfId="8275"/>
    <cellStyle name="표준 24 4 4" xfId="8276"/>
    <cellStyle name="표준 24 5" xfId="8277"/>
    <cellStyle name="표준 24 5 2" xfId="8278"/>
    <cellStyle name="표준 24 5 2 2" xfId="8279"/>
    <cellStyle name="표준 24 5 2 3" xfId="8280"/>
    <cellStyle name="표준 24 5 3" xfId="8281"/>
    <cellStyle name="표준 24 5 3 2" xfId="8282"/>
    <cellStyle name="표준 24 5 3 3" xfId="8283"/>
    <cellStyle name="표준 24 5 4" xfId="8284"/>
    <cellStyle name="표준 24 5 4 2" xfId="8285"/>
    <cellStyle name="표준 24 5 4 3" xfId="8286"/>
    <cellStyle name="표준 24 5 5" xfId="8287"/>
    <cellStyle name="표준 24 6" xfId="8288"/>
    <cellStyle name="표준 24 6 2" xfId="8289"/>
    <cellStyle name="표준 24 6 3" xfId="8290"/>
    <cellStyle name="표준 24 7" xfId="8291"/>
    <cellStyle name="표준 24 7 2" xfId="8292"/>
    <cellStyle name="표준 24 7 3" xfId="8293"/>
    <cellStyle name="표준 24 8" xfId="8294"/>
    <cellStyle name="표준 24 8 2" xfId="8295"/>
    <cellStyle name="표준 24 8 3" xfId="8296"/>
    <cellStyle name="표준 24 9" xfId="8297"/>
    <cellStyle name="표준 24 9 2" xfId="8298"/>
    <cellStyle name="표준 24 9 3" xfId="8299"/>
    <cellStyle name="표준 25" xfId="8300"/>
    <cellStyle name="표준 25 2" xfId="8301"/>
    <cellStyle name="표준 25 3" xfId="8302"/>
    <cellStyle name="표준 25 4" xfId="8303"/>
    <cellStyle name="표준 26" xfId="8304"/>
    <cellStyle name="표준 26 2" xfId="8305"/>
    <cellStyle name="표준 26 3" xfId="8306"/>
    <cellStyle name="표준 26 4" xfId="8307"/>
    <cellStyle name="표준 27" xfId="8308"/>
    <cellStyle name="표준 27 2" xfId="8309"/>
    <cellStyle name="표준 27 3" xfId="8310"/>
    <cellStyle name="표준 27 4" xfId="8311"/>
    <cellStyle name="표준 28" xfId="8312"/>
    <cellStyle name="표준 28 2" xfId="8313"/>
    <cellStyle name="표준 28 3" xfId="8314"/>
    <cellStyle name="표준 28 4" xfId="8315"/>
    <cellStyle name="표준 29" xfId="8316"/>
    <cellStyle name="표준 29 2" xfId="8317"/>
    <cellStyle name="표준 29 3" xfId="8318"/>
    <cellStyle name="표준 29 4" xfId="8319"/>
    <cellStyle name="표준 3" xfId="8320"/>
    <cellStyle name="표준 3 10" xfId="8321"/>
    <cellStyle name="표준 3 10 2" xfId="8322"/>
    <cellStyle name="표준 3 10 3" xfId="8323"/>
    <cellStyle name="표준 3 10 4" xfId="8324"/>
    <cellStyle name="표준 3 11" xfId="8325"/>
    <cellStyle name="표준 3 11 2" xfId="8326"/>
    <cellStyle name="표준 3 11 3" xfId="8327"/>
    <cellStyle name="표준 3 11 4" xfId="8328"/>
    <cellStyle name="표준 3 12" xfId="8329"/>
    <cellStyle name="표준 3 12 2" xfId="8330"/>
    <cellStyle name="표준 3 12 3" xfId="8331"/>
    <cellStyle name="표준 3 12 4" xfId="8332"/>
    <cellStyle name="표준 3 13" xfId="8333"/>
    <cellStyle name="표준 3 13 2" xfId="8334"/>
    <cellStyle name="표준 3 13 3" xfId="8335"/>
    <cellStyle name="표준 3 13 4" xfId="8336"/>
    <cellStyle name="표준 3 14" xfId="8337"/>
    <cellStyle name="표준 3 14 2" xfId="8338"/>
    <cellStyle name="표준 3 14 3" xfId="8339"/>
    <cellStyle name="표준 3 14 4" xfId="8340"/>
    <cellStyle name="표준 3 15" xfId="8341"/>
    <cellStyle name="표준 3 15 2" xfId="8342"/>
    <cellStyle name="표준 3 15 3" xfId="8343"/>
    <cellStyle name="표준 3 15 4" xfId="8344"/>
    <cellStyle name="표준 3 16" xfId="8345"/>
    <cellStyle name="표준 3 16 2" xfId="8346"/>
    <cellStyle name="표준 3 16 3" xfId="8347"/>
    <cellStyle name="표준 3 16 4" xfId="8348"/>
    <cellStyle name="표준 3 17" xfId="8349"/>
    <cellStyle name="표준 3 17 2" xfId="8350"/>
    <cellStyle name="표준 3 17 3" xfId="8351"/>
    <cellStyle name="표준 3 17 4" xfId="8352"/>
    <cellStyle name="표준 3 18" xfId="8353"/>
    <cellStyle name="표준 3 18 2" xfId="8354"/>
    <cellStyle name="표준 3 18 3" xfId="8355"/>
    <cellStyle name="표준 3 18 4" xfId="8356"/>
    <cellStyle name="표준 3 19" xfId="8357"/>
    <cellStyle name="표준 3 19 2" xfId="8358"/>
    <cellStyle name="표준 3 19 3" xfId="8359"/>
    <cellStyle name="표준 3 19 4" xfId="8360"/>
    <cellStyle name="표준 3 2" xfId="8361"/>
    <cellStyle name="표준 3 2 10" xfId="8362"/>
    <cellStyle name="표준 3 2 11" xfId="8363"/>
    <cellStyle name="표준 3 2 12" xfId="8364"/>
    <cellStyle name="표준 3 2 13" xfId="8365"/>
    <cellStyle name="표준 3 2 14" xfId="8366"/>
    <cellStyle name="표준 3 2 15" xfId="8367"/>
    <cellStyle name="표준 3 2 16" xfId="8368"/>
    <cellStyle name="표준 3 2 17" xfId="8369"/>
    <cellStyle name="표준 3 2 18" xfId="8370"/>
    <cellStyle name="표준 3 2 19" xfId="8371"/>
    <cellStyle name="표준 3 2 2" xfId="8372"/>
    <cellStyle name="표준 3 2 2 10" xfId="8373"/>
    <cellStyle name="표준 3 2 2 11" xfId="8374"/>
    <cellStyle name="표준 3 2 2 11 2" xfId="8375"/>
    <cellStyle name="표준 3 2 2 11 2 2" xfId="8376"/>
    <cellStyle name="표준 3 2 2 11 2 3" xfId="8377"/>
    <cellStyle name="표준 3 2 2 11 2 4" xfId="8378"/>
    <cellStyle name="표준 3 2 2 12" xfId="8379"/>
    <cellStyle name="표준 3 2 2 12 2" xfId="8380"/>
    <cellStyle name="표준 3 2 2 12 3" xfId="8381"/>
    <cellStyle name="표준 3 2 2 12 4" xfId="8382"/>
    <cellStyle name="표준 3 2 2 13" xfId="8383"/>
    <cellStyle name="표준 3 2 2 13 2" xfId="8384"/>
    <cellStyle name="표준 3 2 2 13 3" xfId="8385"/>
    <cellStyle name="표준 3 2 2 13 4" xfId="8386"/>
    <cellStyle name="표준 3 2 2 14" xfId="8387"/>
    <cellStyle name="표준 3 2 2 14 2" xfId="8388"/>
    <cellStyle name="표준 3 2 2 14 3" xfId="8389"/>
    <cellStyle name="표준 3 2 2 14 4" xfId="8390"/>
    <cellStyle name="표준 3 2 2 15" xfId="8391"/>
    <cellStyle name="표준 3 2 2 15 2" xfId="8392"/>
    <cellStyle name="표준 3 2 2 15 3" xfId="8393"/>
    <cellStyle name="표준 3 2 2 15 4" xfId="8394"/>
    <cellStyle name="표준 3 2 2 16" xfId="8395"/>
    <cellStyle name="표준 3 2 2 16 2" xfId="8396"/>
    <cellStyle name="표준 3 2 2 16 3" xfId="8397"/>
    <cellStyle name="표준 3 2 2 16 4" xfId="8398"/>
    <cellStyle name="표준 3 2 2 17" xfId="8399"/>
    <cellStyle name="표준 3 2 2 17 2" xfId="8400"/>
    <cellStyle name="표준 3 2 2 17 3" xfId="8401"/>
    <cellStyle name="표준 3 2 2 17 4" xfId="8402"/>
    <cellStyle name="표준 3 2 2 2" xfId="8403"/>
    <cellStyle name="표준 3 2 2 2 2" xfId="8404"/>
    <cellStyle name="표준 3 2 2 2 2 2" xfId="8405"/>
    <cellStyle name="표준 3 2 2 2 3" xfId="8406"/>
    <cellStyle name="표준 3 2 2 2 4" xfId="8407"/>
    <cellStyle name="표준 3 2 2 2 5" xfId="8408"/>
    <cellStyle name="표준 3 2 2 2 6" xfId="8409"/>
    <cellStyle name="표준 3 2 2 2 7" xfId="8410"/>
    <cellStyle name="표준 3 2 2 2 8" xfId="8411"/>
    <cellStyle name="표준 3 2 2 2 9" xfId="8412"/>
    <cellStyle name="표준 3 2 2 3" xfId="8413"/>
    <cellStyle name="표준 3 2 2 4" xfId="8414"/>
    <cellStyle name="표준 3 2 2 5" xfId="8415"/>
    <cellStyle name="표준 3 2 2 6" xfId="8416"/>
    <cellStyle name="표준 3 2 2 7" xfId="8417"/>
    <cellStyle name="표준 3 2 2 8" xfId="8418"/>
    <cellStyle name="표준 3 2 2 9" xfId="8419"/>
    <cellStyle name="표준 3 2 20" xfId="8420"/>
    <cellStyle name="표준 3 2 21" xfId="8421"/>
    <cellStyle name="표준 3 2 22" xfId="8422"/>
    <cellStyle name="표준 3 2 23" xfId="8423"/>
    <cellStyle name="표준 3 2 24" xfId="8424"/>
    <cellStyle name="표준 3 2 25" xfId="8425"/>
    <cellStyle name="표준 3 2 26" xfId="8426"/>
    <cellStyle name="표준 3 2 27" xfId="8427"/>
    <cellStyle name="표준 3 2 28" xfId="8428"/>
    <cellStyle name="표준 3 2 29" xfId="8429"/>
    <cellStyle name="표준 3 2 3" xfId="8430"/>
    <cellStyle name="표준 3 2 30" xfId="8431"/>
    <cellStyle name="표준 3 2 31" xfId="8432"/>
    <cellStyle name="표준 3 2 32" xfId="8433"/>
    <cellStyle name="표준 3 2 33" xfId="8434"/>
    <cellStyle name="표준 3 2 34" xfId="8435"/>
    <cellStyle name="표준 3 2 35" xfId="8436"/>
    <cellStyle name="표준 3 2 36" xfId="8437"/>
    <cellStyle name="표준 3 2 37" xfId="8438"/>
    <cellStyle name="표준 3 2 38" xfId="8439"/>
    <cellStyle name="표준 3 2 39" xfId="8440"/>
    <cellStyle name="표준 3 2 4" xfId="8441"/>
    <cellStyle name="표준 3 2 40" xfId="8442"/>
    <cellStyle name="표준 3 2 41" xfId="8443"/>
    <cellStyle name="표준 3 2 42" xfId="8444"/>
    <cellStyle name="표준 3 2 43" xfId="8445"/>
    <cellStyle name="표준 3 2 44" xfId="8446"/>
    <cellStyle name="표준 3 2 45" xfId="8447"/>
    <cellStyle name="표준 3 2 46" xfId="8448"/>
    <cellStyle name="표준 3 2 47" xfId="8449"/>
    <cellStyle name="표준 3 2 47 2" xfId="8450"/>
    <cellStyle name="표준 3 2 47 2 2" xfId="8451"/>
    <cellStyle name="표준 3 2 47 2 2 2" xfId="8452"/>
    <cellStyle name="표준 3 2 47 2 2 3" xfId="8453"/>
    <cellStyle name="표준 3 2 47 2 2 4" xfId="8454"/>
    <cellStyle name="표준 3 2 47 3" xfId="8455"/>
    <cellStyle name="표준 3 2 47 3 2" xfId="8456"/>
    <cellStyle name="표준 3 2 47 3 3" xfId="8457"/>
    <cellStyle name="표준 3 2 47 3 4" xfId="8458"/>
    <cellStyle name="표준 3 2 47 4" xfId="8459"/>
    <cellStyle name="표준 3 2 47 4 2" xfId="8460"/>
    <cellStyle name="표준 3 2 47 4 3" xfId="8461"/>
    <cellStyle name="표준 3 2 47 4 4" xfId="8462"/>
    <cellStyle name="표준 3 2 47 5" xfId="8463"/>
    <cellStyle name="표준 3 2 47 5 2" xfId="8464"/>
    <cellStyle name="표준 3 2 47 5 3" xfId="8465"/>
    <cellStyle name="표준 3 2 47 5 4" xfId="8466"/>
    <cellStyle name="표준 3 2 47 6" xfId="8467"/>
    <cellStyle name="표준 3 2 47 6 2" xfId="8468"/>
    <cellStyle name="표준 3 2 47 6 3" xfId="8469"/>
    <cellStyle name="표준 3 2 47 6 4" xfId="8470"/>
    <cellStyle name="표준 3 2 47 7" xfId="8471"/>
    <cellStyle name="표준 3 2 47 7 2" xfId="8472"/>
    <cellStyle name="표준 3 2 47 7 3" xfId="8473"/>
    <cellStyle name="표준 3 2 47 7 4" xfId="8474"/>
    <cellStyle name="표준 3 2 47 8" xfId="8475"/>
    <cellStyle name="표준 3 2 47 8 2" xfId="8476"/>
    <cellStyle name="표준 3 2 47 8 3" xfId="8477"/>
    <cellStyle name="표준 3 2 47 8 4" xfId="8478"/>
    <cellStyle name="표준 3 2 47 9" xfId="8479"/>
    <cellStyle name="표준 3 2 47 9 2" xfId="8480"/>
    <cellStyle name="표준 3 2 47 9 3" xfId="8481"/>
    <cellStyle name="표준 3 2 47 9 4" xfId="8482"/>
    <cellStyle name="표준 3 2 48" xfId="8483"/>
    <cellStyle name="표준 3 2 48 2" xfId="8484"/>
    <cellStyle name="표준 3 2 48 3" xfId="8485"/>
    <cellStyle name="표준 3 2 48 4" xfId="8486"/>
    <cellStyle name="표준 3 2 49" xfId="8487"/>
    <cellStyle name="표준 3 2 49 2" xfId="8488"/>
    <cellStyle name="표준 3 2 49 3" xfId="8489"/>
    <cellStyle name="표준 3 2 49 4" xfId="8490"/>
    <cellStyle name="표준 3 2 5" xfId="8491"/>
    <cellStyle name="표준 3 2 50" xfId="8492"/>
    <cellStyle name="표준 3 2 50 2" xfId="8493"/>
    <cellStyle name="표준 3 2 50 3" xfId="8494"/>
    <cellStyle name="표준 3 2 50 4" xfId="8495"/>
    <cellStyle name="표준 3 2 51" xfId="8496"/>
    <cellStyle name="표준 3 2 51 2" xfId="8497"/>
    <cellStyle name="표준 3 2 51 3" xfId="8498"/>
    <cellStyle name="표준 3 2 51 4" xfId="8499"/>
    <cellStyle name="표준 3 2 52" xfId="8500"/>
    <cellStyle name="표준 3 2 52 2" xfId="8501"/>
    <cellStyle name="표준 3 2 52 3" xfId="8502"/>
    <cellStyle name="표준 3 2 52 4" xfId="8503"/>
    <cellStyle name="표준 3 2 53" xfId="8504"/>
    <cellStyle name="표준 3 2 53 2" xfId="8505"/>
    <cellStyle name="표준 3 2 53 3" xfId="8506"/>
    <cellStyle name="표준 3 2 53 4" xfId="8507"/>
    <cellStyle name="표준 3 2 54" xfId="8508"/>
    <cellStyle name="표준 3 2 54 2" xfId="8509"/>
    <cellStyle name="표준 3 2 54 3" xfId="8510"/>
    <cellStyle name="표준 3 2 54 4" xfId="8511"/>
    <cellStyle name="표준 3 2 55" xfId="8512"/>
    <cellStyle name="표준 3 2 55 2" xfId="8513"/>
    <cellStyle name="표준 3 2 56" xfId="8514"/>
    <cellStyle name="표준 3 2 57" xfId="8515"/>
    <cellStyle name="표준 3 2 58" xfId="8516"/>
    <cellStyle name="표준 3 2 59" xfId="8517"/>
    <cellStyle name="표준 3 2 6" xfId="8518"/>
    <cellStyle name="표준 3 2 60" xfId="8519"/>
    <cellStyle name="표준 3 2 61" xfId="8520"/>
    <cellStyle name="표준 3 2 62" xfId="8521"/>
    <cellStyle name="표준 3 2 7" xfId="8522"/>
    <cellStyle name="표준 3 2 8" xfId="8523"/>
    <cellStyle name="표준 3 2 9" xfId="8524"/>
    <cellStyle name="표준 3 20" xfId="8525"/>
    <cellStyle name="표준 3 20 2" xfId="8526"/>
    <cellStyle name="표준 3 20 3" xfId="8527"/>
    <cellStyle name="표준 3 20 4" xfId="8528"/>
    <cellStyle name="표준 3 21" xfId="8529"/>
    <cellStyle name="표준 3 21 2" xfId="8530"/>
    <cellStyle name="표준 3 21 3" xfId="8531"/>
    <cellStyle name="표준 3 21 4" xfId="8532"/>
    <cellStyle name="표준 3 22" xfId="8533"/>
    <cellStyle name="표준 3 22 2" xfId="8534"/>
    <cellStyle name="표준 3 22 3" xfId="8535"/>
    <cellStyle name="표준 3 22 4" xfId="8536"/>
    <cellStyle name="표준 3 23" xfId="8537"/>
    <cellStyle name="표준 3 23 2" xfId="8538"/>
    <cellStyle name="표준 3 23 3" xfId="8539"/>
    <cellStyle name="표준 3 23 4" xfId="8540"/>
    <cellStyle name="표준 3 24" xfId="8541"/>
    <cellStyle name="표준 3 24 2" xfId="8542"/>
    <cellStyle name="표준 3 24 3" xfId="8543"/>
    <cellStyle name="표준 3 24 4" xfId="8544"/>
    <cellStyle name="표준 3 25" xfId="8545"/>
    <cellStyle name="표준 3 25 2" xfId="8546"/>
    <cellStyle name="표준 3 25 3" xfId="8547"/>
    <cellStyle name="표준 3 25 4" xfId="8548"/>
    <cellStyle name="표준 3 26" xfId="8549"/>
    <cellStyle name="표준 3 26 2" xfId="8550"/>
    <cellStyle name="표준 3 26 3" xfId="8551"/>
    <cellStyle name="표준 3 26 4" xfId="8552"/>
    <cellStyle name="표준 3 27" xfId="8553"/>
    <cellStyle name="표준 3 27 2" xfId="8554"/>
    <cellStyle name="표준 3 27 3" xfId="8555"/>
    <cellStyle name="표준 3 27 4" xfId="8556"/>
    <cellStyle name="표준 3 28" xfId="8557"/>
    <cellStyle name="표준 3 28 2" xfId="8558"/>
    <cellStyle name="표준 3 28 3" xfId="8559"/>
    <cellStyle name="표준 3 28 4" xfId="8560"/>
    <cellStyle name="표준 3 29" xfId="8561"/>
    <cellStyle name="표준 3 29 2" xfId="8562"/>
    <cellStyle name="표준 3 29 3" xfId="8563"/>
    <cellStyle name="표준 3 29 4" xfId="8564"/>
    <cellStyle name="표준 3 3" xfId="8565"/>
    <cellStyle name="표준 3 3 10" xfId="8566"/>
    <cellStyle name="표준 3 3 10 2" xfId="8567"/>
    <cellStyle name="표준 3 3 10 3" xfId="8568"/>
    <cellStyle name="표준 3 3 10 4" xfId="8569"/>
    <cellStyle name="표준 3 3 11" xfId="8570"/>
    <cellStyle name="표준 3 3 11 2" xfId="8571"/>
    <cellStyle name="표준 3 3 12" xfId="8572"/>
    <cellStyle name="표준 3 3 13" xfId="8573"/>
    <cellStyle name="표준 3 3 14" xfId="8574"/>
    <cellStyle name="표준 3 3 15" xfId="8575"/>
    <cellStyle name="표준 3 3 16" xfId="8576"/>
    <cellStyle name="표준 3 3 17" xfId="8577"/>
    <cellStyle name="표준 3 3 18" xfId="8578"/>
    <cellStyle name="표준 3 3 18 2" xfId="8579"/>
    <cellStyle name="표준 3 3 18 2 2" xfId="8580"/>
    <cellStyle name="표준 3 3 18 2 3" xfId="8581"/>
    <cellStyle name="표준 3 3 18 3" xfId="8582"/>
    <cellStyle name="표준 3 3 18 4" xfId="8583"/>
    <cellStyle name="표준 3 3 18 5" xfId="8584"/>
    <cellStyle name="표준 3 3 18 6" xfId="8585"/>
    <cellStyle name="표준 3 3 18 7" xfId="8586"/>
    <cellStyle name="표준 3 3 19" xfId="8587"/>
    <cellStyle name="표준 3 3 2" xfId="8588"/>
    <cellStyle name="표준 3 3 2 2" xfId="8589"/>
    <cellStyle name="표준 3 3 2 2 2" xfId="8590"/>
    <cellStyle name="표준 3 3 2 2 2 2" xfId="8591"/>
    <cellStyle name="표준 3 3 2 2 2 3" xfId="8592"/>
    <cellStyle name="표준 3 3 2 2 2 4" xfId="8593"/>
    <cellStyle name="표준 3 3 2 3" xfId="8594"/>
    <cellStyle name="표준 3 3 2 3 2" xfId="8595"/>
    <cellStyle name="표준 3 3 2 3 3" xfId="8596"/>
    <cellStyle name="표준 3 3 2 3 4" xfId="8597"/>
    <cellStyle name="표준 3 3 2 4" xfId="8598"/>
    <cellStyle name="표준 3 3 2 4 2" xfId="8599"/>
    <cellStyle name="표준 3 3 2 4 3" xfId="8600"/>
    <cellStyle name="표준 3 3 2 4 4" xfId="8601"/>
    <cellStyle name="표준 3 3 2 5" xfId="8602"/>
    <cellStyle name="표준 3 3 2 5 2" xfId="8603"/>
    <cellStyle name="표준 3 3 2 5 3" xfId="8604"/>
    <cellStyle name="표준 3 3 2 5 4" xfId="8605"/>
    <cellStyle name="표준 3 3 2 6" xfId="8606"/>
    <cellStyle name="표준 3 3 2 6 2" xfId="8607"/>
    <cellStyle name="표준 3 3 2 6 3" xfId="8608"/>
    <cellStyle name="표준 3 3 2 6 4" xfId="8609"/>
    <cellStyle name="표준 3 3 2 7" xfId="8610"/>
    <cellStyle name="표준 3 3 2 7 2" xfId="8611"/>
    <cellStyle name="표준 3 3 2 7 3" xfId="8612"/>
    <cellStyle name="표준 3 3 2 7 4" xfId="8613"/>
    <cellStyle name="표준 3 3 2 8" xfId="8614"/>
    <cellStyle name="표준 3 3 2 8 2" xfId="8615"/>
    <cellStyle name="표준 3 3 2 8 3" xfId="8616"/>
    <cellStyle name="표준 3 3 2 8 4" xfId="8617"/>
    <cellStyle name="표준 3 3 2 9" xfId="8618"/>
    <cellStyle name="표준 3 3 2 9 2" xfId="8619"/>
    <cellStyle name="표준 3 3 2 9 3" xfId="8620"/>
    <cellStyle name="표준 3 3 2 9 4" xfId="8621"/>
    <cellStyle name="표준 3 3 3" xfId="8622"/>
    <cellStyle name="표준 3 3 3 2" xfId="8623"/>
    <cellStyle name="표준 3 3 3 3" xfId="8624"/>
    <cellStyle name="표준 3 3 3 4" xfId="8625"/>
    <cellStyle name="표준 3 3 4" xfId="8626"/>
    <cellStyle name="표준 3 3 4 2" xfId="8627"/>
    <cellStyle name="표준 3 3 4 3" xfId="8628"/>
    <cellStyle name="표준 3 3 4 4" xfId="8629"/>
    <cellStyle name="표준 3 3 5" xfId="8630"/>
    <cellStyle name="표준 3 3 5 2" xfId="8631"/>
    <cellStyle name="표준 3 3 5 3" xfId="8632"/>
    <cellStyle name="표준 3 3 5 4" xfId="8633"/>
    <cellStyle name="표준 3 3 6" xfId="8634"/>
    <cellStyle name="표준 3 3 6 2" xfId="8635"/>
    <cellStyle name="표준 3 3 6 3" xfId="8636"/>
    <cellStyle name="표준 3 3 6 4" xfId="8637"/>
    <cellStyle name="표준 3 3 7" xfId="8638"/>
    <cellStyle name="표준 3 3 7 2" xfId="8639"/>
    <cellStyle name="표준 3 3 7 3" xfId="8640"/>
    <cellStyle name="표준 3 3 7 4" xfId="8641"/>
    <cellStyle name="표준 3 3 8" xfId="8642"/>
    <cellStyle name="표준 3 3 8 2" xfId="8643"/>
    <cellStyle name="표준 3 3 8 3" xfId="8644"/>
    <cellStyle name="표준 3 3 8 4" xfId="8645"/>
    <cellStyle name="표준 3 3 9" xfId="8646"/>
    <cellStyle name="표준 3 3 9 2" xfId="8647"/>
    <cellStyle name="표준 3 3 9 3" xfId="8648"/>
    <cellStyle name="표준 3 3 9 4" xfId="8649"/>
    <cellStyle name="표준 3 30" xfId="8650"/>
    <cellStyle name="표준 3 30 2" xfId="8651"/>
    <cellStyle name="표준 3 30 3" xfId="8652"/>
    <cellStyle name="표준 3 30 4" xfId="8653"/>
    <cellStyle name="표준 3 31" xfId="8654"/>
    <cellStyle name="표준 3 31 2" xfId="8655"/>
    <cellStyle name="표준 3 31 3" xfId="8656"/>
    <cellStyle name="표준 3 31 4" xfId="8657"/>
    <cellStyle name="표준 3 32" xfId="8658"/>
    <cellStyle name="표준 3 32 2" xfId="8659"/>
    <cellStyle name="표준 3 32 3" xfId="8660"/>
    <cellStyle name="표준 3 32 4" xfId="8661"/>
    <cellStyle name="표준 3 33" xfId="8662"/>
    <cellStyle name="표준 3 33 2" xfId="8663"/>
    <cellStyle name="표준 3 33 3" xfId="8664"/>
    <cellStyle name="표준 3 33 4" xfId="8665"/>
    <cellStyle name="표준 3 34" xfId="8666"/>
    <cellStyle name="표준 3 34 2" xfId="8667"/>
    <cellStyle name="표준 3 34 3" xfId="8668"/>
    <cellStyle name="표준 3 34 4" xfId="8669"/>
    <cellStyle name="표준 3 35" xfId="8670"/>
    <cellStyle name="표준 3 35 2" xfId="8671"/>
    <cellStyle name="표준 3 35 3" xfId="8672"/>
    <cellStyle name="표준 3 35 4" xfId="8673"/>
    <cellStyle name="표준 3 36" xfId="8674"/>
    <cellStyle name="표준 3 36 2" xfId="8675"/>
    <cellStyle name="표준 3 36 3" xfId="8676"/>
    <cellStyle name="표준 3 36 4" xfId="8677"/>
    <cellStyle name="표준 3 37" xfId="8678"/>
    <cellStyle name="표준 3 37 2" xfId="8679"/>
    <cellStyle name="표준 3 37 3" xfId="8680"/>
    <cellStyle name="표준 3 37 4" xfId="8681"/>
    <cellStyle name="표준 3 38" xfId="8682"/>
    <cellStyle name="표준 3 38 2" xfId="8683"/>
    <cellStyle name="표준 3 38 3" xfId="8684"/>
    <cellStyle name="표준 3 38 4" xfId="8685"/>
    <cellStyle name="표준 3 39" xfId="8686"/>
    <cellStyle name="표준 3 39 2" xfId="8687"/>
    <cellStyle name="표준 3 39 3" xfId="8688"/>
    <cellStyle name="표준 3 39 4" xfId="8689"/>
    <cellStyle name="표준 3 4" xfId="8690"/>
    <cellStyle name="표준 3 4 2" xfId="8691"/>
    <cellStyle name="표준 3 4 2 2" xfId="8692"/>
    <cellStyle name="표준 3 4 2 3" xfId="8693"/>
    <cellStyle name="표준 3 4 2 3 2" xfId="8694"/>
    <cellStyle name="표준 3 4 2 3 3" xfId="8695"/>
    <cellStyle name="표준 3 4 2 4" xfId="8696"/>
    <cellStyle name="표준 3 4 2 4 2" xfId="8697"/>
    <cellStyle name="표준 3 4 2 4 3" xfId="8698"/>
    <cellStyle name="표준 3 4 2 5" xfId="8699"/>
    <cellStyle name="표준 3 4 3" xfId="8700"/>
    <cellStyle name="표준 3 4 4" xfId="8701"/>
    <cellStyle name="표준 3 40" xfId="8702"/>
    <cellStyle name="표준 3 40 2" xfId="8703"/>
    <cellStyle name="표준 3 40 3" xfId="8704"/>
    <cellStyle name="표준 3 40 4" xfId="8705"/>
    <cellStyle name="표준 3 41" xfId="8706"/>
    <cellStyle name="표준 3 41 2" xfId="8707"/>
    <cellStyle name="표준 3 41 3" xfId="8708"/>
    <cellStyle name="표준 3 41 4" xfId="8709"/>
    <cellStyle name="표준 3 42" xfId="8710"/>
    <cellStyle name="표준 3 42 2" xfId="8711"/>
    <cellStyle name="표준 3 42 3" xfId="8712"/>
    <cellStyle name="표준 3 42 4" xfId="8713"/>
    <cellStyle name="표준 3 43" xfId="8714"/>
    <cellStyle name="표준 3 43 2" xfId="8715"/>
    <cellStyle name="표준 3 43 3" xfId="8716"/>
    <cellStyle name="표준 3 43 4" xfId="8717"/>
    <cellStyle name="표준 3 44" xfId="8718"/>
    <cellStyle name="표준 3 44 2" xfId="8719"/>
    <cellStyle name="표준 3 44 3" xfId="8720"/>
    <cellStyle name="표준 3 44 4" xfId="8721"/>
    <cellStyle name="표준 3 45" xfId="8722"/>
    <cellStyle name="표준 3 45 2" xfId="8723"/>
    <cellStyle name="표준 3 45 3" xfId="8724"/>
    <cellStyle name="표준 3 45 4" xfId="8725"/>
    <cellStyle name="표준 3 46" xfId="8726"/>
    <cellStyle name="표준 3 46 2" xfId="8727"/>
    <cellStyle name="표준 3 46 3" xfId="8728"/>
    <cellStyle name="표준 3 46 4" xfId="8729"/>
    <cellStyle name="표준 3 47" xfId="8730"/>
    <cellStyle name="표준 3 47 2" xfId="8731"/>
    <cellStyle name="표준 3 47 2 2" xfId="8732"/>
    <cellStyle name="표준 3 47 3" xfId="8733"/>
    <cellStyle name="표준 3 47 4" xfId="8734"/>
    <cellStyle name="표준 3 47 5" xfId="8735"/>
    <cellStyle name="표준 3 47 6" xfId="8736"/>
    <cellStyle name="표준 3 47 7" xfId="8737"/>
    <cellStyle name="표준 3 47 8" xfId="8738"/>
    <cellStyle name="표준 3 47 9" xfId="8739"/>
    <cellStyle name="표준 3 48" xfId="8740"/>
    <cellStyle name="표준 3 49" xfId="8741"/>
    <cellStyle name="표준 3 5" xfId="8742"/>
    <cellStyle name="표준 3 5 2" xfId="8743"/>
    <cellStyle name="표준 3 5 3" xfId="8744"/>
    <cellStyle name="표준 3 5 4" xfId="8745"/>
    <cellStyle name="표준 3 50" xfId="8746"/>
    <cellStyle name="표준 3 51" xfId="8747"/>
    <cellStyle name="표준 3 52" xfId="8748"/>
    <cellStyle name="표준 3 53" xfId="8749"/>
    <cellStyle name="표준 3 54" xfId="8750"/>
    <cellStyle name="표준 3 55" xfId="8751"/>
    <cellStyle name="표준 3 55 2" xfId="8752"/>
    <cellStyle name="표준 3 55 2 2" xfId="8753"/>
    <cellStyle name="표준 3 55 2 3" xfId="8754"/>
    <cellStyle name="표준 3 55 2 4" xfId="8755"/>
    <cellStyle name="표준 3 56" xfId="8756"/>
    <cellStyle name="표준 3 56 2" xfId="8757"/>
    <cellStyle name="표준 3 56 3" xfId="8758"/>
    <cellStyle name="표준 3 56 4" xfId="8759"/>
    <cellStyle name="표준 3 57" xfId="8760"/>
    <cellStyle name="표준 3 57 2" xfId="8761"/>
    <cellStyle name="표준 3 57 3" xfId="8762"/>
    <cellStyle name="표준 3 57 4" xfId="8763"/>
    <cellStyle name="표준 3 58" xfId="8764"/>
    <cellStyle name="표준 3 58 2" xfId="8765"/>
    <cellStyle name="표준 3 58 3" xfId="8766"/>
    <cellStyle name="표준 3 58 4" xfId="8767"/>
    <cellStyle name="표준 3 59" xfId="8768"/>
    <cellStyle name="표준 3 59 2" xfId="8769"/>
    <cellStyle name="표준 3 59 3" xfId="8770"/>
    <cellStyle name="표준 3 59 4" xfId="8771"/>
    <cellStyle name="표준 3 6" xfId="8772"/>
    <cellStyle name="표준 3 6 2" xfId="8773"/>
    <cellStyle name="표준 3 6 3" xfId="8774"/>
    <cellStyle name="표준 3 6 4" xfId="8775"/>
    <cellStyle name="표준 3 60" xfId="8776"/>
    <cellStyle name="표준 3 60 2" xfId="8777"/>
    <cellStyle name="표준 3 60 3" xfId="8778"/>
    <cellStyle name="표준 3 60 4" xfId="8779"/>
    <cellStyle name="표준 3 61" xfId="8780"/>
    <cellStyle name="표준 3 61 2" xfId="8781"/>
    <cellStyle name="표준 3 61 3" xfId="8782"/>
    <cellStyle name="표준 3 61 4" xfId="8783"/>
    <cellStyle name="표준 3 62" xfId="8784"/>
    <cellStyle name="표준 3 63" xfId="8785"/>
    <cellStyle name="표준 3 64" xfId="8786"/>
    <cellStyle name="표준 3 65" xfId="8787"/>
    <cellStyle name="표준 3 66" xfId="8788"/>
    <cellStyle name="표준 3 67" xfId="8789"/>
    <cellStyle name="표준 3 68" xfId="8790"/>
    <cellStyle name="표준 3 68 2" xfId="8791"/>
    <cellStyle name="표준 3 68 3" xfId="8792"/>
    <cellStyle name="표준 3 68 4" xfId="8793"/>
    <cellStyle name="표준 3 69" xfId="8794"/>
    <cellStyle name="표준 3 69 2" xfId="8795"/>
    <cellStyle name="표준 3 69 3" xfId="8796"/>
    <cellStyle name="표준 3 69 4" xfId="8797"/>
    <cellStyle name="표준 3 7" xfId="8798"/>
    <cellStyle name="표준 3 7 2" xfId="8799"/>
    <cellStyle name="표준 3 7 3" xfId="8800"/>
    <cellStyle name="표준 3 7 4" xfId="8801"/>
    <cellStyle name="표준 3 8" xfId="8802"/>
    <cellStyle name="표준 3 8 2" xfId="8803"/>
    <cellStyle name="표준 3 8 3" xfId="8804"/>
    <cellStyle name="표준 3 8 4" xfId="8805"/>
    <cellStyle name="표준 3 81" xfId="8806"/>
    <cellStyle name="표준 3 81 2" xfId="8807"/>
    <cellStyle name="표준 3 81 3" xfId="8808"/>
    <cellStyle name="표준 3 85" xfId="8809"/>
    <cellStyle name="표준 3 85 2" xfId="8810"/>
    <cellStyle name="표준 3 85 3" xfId="8811"/>
    <cellStyle name="표준 3 86" xfId="8812"/>
    <cellStyle name="표준 3 86 2" xfId="8813"/>
    <cellStyle name="표준 3 86 3" xfId="8814"/>
    <cellStyle name="표준 3 9" xfId="8815"/>
    <cellStyle name="표준 3 9 2" xfId="8816"/>
    <cellStyle name="표준 3 9 3" xfId="8817"/>
    <cellStyle name="표준 3 9 4" xfId="8818"/>
    <cellStyle name="표준 30" xfId="8819"/>
    <cellStyle name="표준 30 2" xfId="8820"/>
    <cellStyle name="표준 30 3" xfId="8821"/>
    <cellStyle name="표준 30 4" xfId="8822"/>
    <cellStyle name="표준 31" xfId="8823"/>
    <cellStyle name="표준 31 2" xfId="8824"/>
    <cellStyle name="표준 31 3" xfId="8825"/>
    <cellStyle name="표준 31 4" xfId="8826"/>
    <cellStyle name="표준 32" xfId="8827"/>
    <cellStyle name="표준 32 2" xfId="8828"/>
    <cellStyle name="표준 32 3" xfId="8829"/>
    <cellStyle name="표준 32 4" xfId="8830"/>
    <cellStyle name="표준 33" xfId="8831"/>
    <cellStyle name="표준 33 2" xfId="8832"/>
    <cellStyle name="표준 33 3" xfId="8833"/>
    <cellStyle name="표준 33 4" xfId="8834"/>
    <cellStyle name="표준 34" xfId="8835"/>
    <cellStyle name="표준 34 2" xfId="8836"/>
    <cellStyle name="표준 34 3" xfId="8837"/>
    <cellStyle name="표준 34 4" xfId="8838"/>
    <cellStyle name="표준 35" xfId="8839"/>
    <cellStyle name="표준 35 2" xfId="8840"/>
    <cellStyle name="표준 35 3" xfId="8841"/>
    <cellStyle name="표준 35 4" xfId="8842"/>
    <cellStyle name="표준 36" xfId="8843"/>
    <cellStyle name="표준 36 2" xfId="8844"/>
    <cellStyle name="표준 36 3" xfId="8845"/>
    <cellStyle name="표준 36 4" xfId="8846"/>
    <cellStyle name="표준 37" xfId="8847"/>
    <cellStyle name="표준 37 2" xfId="8848"/>
    <cellStyle name="표준 37 3" xfId="8849"/>
    <cellStyle name="표준 37 4" xfId="8850"/>
    <cellStyle name="표준 38" xfId="8851"/>
    <cellStyle name="표준 38 2" xfId="8852"/>
    <cellStyle name="표준 38 3" xfId="8853"/>
    <cellStyle name="표준 38 4" xfId="8854"/>
    <cellStyle name="표준 39" xfId="8855"/>
    <cellStyle name="표준 39 2" xfId="8856"/>
    <cellStyle name="표준 39 3" xfId="8857"/>
    <cellStyle name="표준 39 4" xfId="8858"/>
    <cellStyle name="표준 4" xfId="8859"/>
    <cellStyle name="표준 4 2" xfId="8860"/>
    <cellStyle name="표준 4 2 2" xfId="8861"/>
    <cellStyle name="표준 4 2 2 2" xfId="8862"/>
    <cellStyle name="표준 4 2 2 3" xfId="8863"/>
    <cellStyle name="표준 4 2 3" xfId="8864"/>
    <cellStyle name="표준 4 2 4" xfId="8865"/>
    <cellStyle name="표준 4 2 5" xfId="8866"/>
    <cellStyle name="표준 4 2 6" xfId="8867"/>
    <cellStyle name="표준 4 3" xfId="8868"/>
    <cellStyle name="표준 4 3 2" xfId="8869"/>
    <cellStyle name="표준 4 3 3" xfId="8870"/>
    <cellStyle name="표준 4 3 4" xfId="8871"/>
    <cellStyle name="표준 4 4" xfId="8872"/>
    <cellStyle name="표준 4 4 2" xfId="8873"/>
    <cellStyle name="표준 4 4 3" xfId="8874"/>
    <cellStyle name="표준 4 4 4" xfId="8875"/>
    <cellStyle name="표준 4 5" xfId="8876"/>
    <cellStyle name="표준 4 6" xfId="8877"/>
    <cellStyle name="표준 4 7" xfId="8878"/>
    <cellStyle name="표준 40" xfId="8879"/>
    <cellStyle name="표준 40 2" xfId="8880"/>
    <cellStyle name="표준 40 3" xfId="8881"/>
    <cellStyle name="표준 40 4" xfId="8882"/>
    <cellStyle name="표준 41" xfId="8883"/>
    <cellStyle name="표준 41 2" xfId="8884"/>
    <cellStyle name="표준 41 3" xfId="8885"/>
    <cellStyle name="표준 41 4" xfId="8886"/>
    <cellStyle name="표준 42" xfId="8887"/>
    <cellStyle name="표준 42 2" xfId="8888"/>
    <cellStyle name="표준 42 3" xfId="8889"/>
    <cellStyle name="표준 42 4" xfId="8890"/>
    <cellStyle name="표준 43" xfId="8891"/>
    <cellStyle name="표준 43 2" xfId="8892"/>
    <cellStyle name="표준 43 3" xfId="8893"/>
    <cellStyle name="표준 43 4" xfId="8894"/>
    <cellStyle name="표준 44" xfId="8895"/>
    <cellStyle name="표준 44 2" xfId="8896"/>
    <cellStyle name="표준 44 3" xfId="8897"/>
    <cellStyle name="표준 44 4" xfId="8898"/>
    <cellStyle name="표준 45" xfId="8899"/>
    <cellStyle name="표준 45 2" xfId="8900"/>
    <cellStyle name="표준 45 3" xfId="8901"/>
    <cellStyle name="표준 45 4" xfId="8902"/>
    <cellStyle name="표준 46" xfId="8903"/>
    <cellStyle name="표준 46 2" xfId="8904"/>
    <cellStyle name="표준 46 3" xfId="8905"/>
    <cellStyle name="표준 46 4" xfId="8906"/>
    <cellStyle name="표준 47" xfId="8907"/>
    <cellStyle name="표준 47 2" xfId="8908"/>
    <cellStyle name="표준 47 3" xfId="8909"/>
    <cellStyle name="표준 47 4" xfId="8910"/>
    <cellStyle name="표준 48" xfId="8911"/>
    <cellStyle name="표준 48 10" xfId="8912"/>
    <cellStyle name="표준 48 11" xfId="8913"/>
    <cellStyle name="표준 48 11 10" xfId="8914"/>
    <cellStyle name="표준 48 11 11" xfId="8915"/>
    <cellStyle name="표준 48 11 2" xfId="8916"/>
    <cellStyle name="표준 48 11 2 10" xfId="8917"/>
    <cellStyle name="표준 48 11 2 2" xfId="8918"/>
    <cellStyle name="표준 48 11 2 2 2" xfId="8919"/>
    <cellStyle name="표준 48 11 2 2 3" xfId="8920"/>
    <cellStyle name="표준 48 11 2 3" xfId="8921"/>
    <cellStyle name="표준 48 11 2 3 2" xfId="8922"/>
    <cellStyle name="표준 48 11 2 3 3" xfId="8923"/>
    <cellStyle name="표준 48 11 2 4" xfId="8924"/>
    <cellStyle name="표준 48 11 2 4 2" xfId="8925"/>
    <cellStyle name="표준 48 11 2 4 3" xfId="8926"/>
    <cellStyle name="표준 48 11 2 5" xfId="8927"/>
    <cellStyle name="표준 48 11 2 5 2" xfId="8928"/>
    <cellStyle name="표준 48 11 2 5 3" xfId="8929"/>
    <cellStyle name="표준 48 11 2 6" xfId="8930"/>
    <cellStyle name="표준 48 11 2 6 2" xfId="8931"/>
    <cellStyle name="표준 48 11 2 6 3" xfId="8932"/>
    <cellStyle name="표준 48 11 2 7" xfId="8933"/>
    <cellStyle name="표준 48 11 2 7 2" xfId="8934"/>
    <cellStyle name="표준 48 11 2 7 3" xfId="8935"/>
    <cellStyle name="표준 48 11 2 8" xfId="8936"/>
    <cellStyle name="표준 48 11 2 8 2" xfId="8937"/>
    <cellStyle name="표준 48 11 2 8 3" xfId="8938"/>
    <cellStyle name="표준 48 11 2 9" xfId="8939"/>
    <cellStyle name="표준 48 11 3" xfId="8940"/>
    <cellStyle name="표준 48 11 3 2" xfId="8941"/>
    <cellStyle name="표준 48 11 3 3" xfId="8942"/>
    <cellStyle name="표준 48 11 4" xfId="8943"/>
    <cellStyle name="표준 48 11 5" xfId="8944"/>
    <cellStyle name="표준 48 11 6" xfId="8945"/>
    <cellStyle name="표준 48 11 7" xfId="8946"/>
    <cellStyle name="표준 48 11 8" xfId="8947"/>
    <cellStyle name="표준 48 11 9" xfId="8948"/>
    <cellStyle name="표준 48 12" xfId="8949"/>
    <cellStyle name="표준 48 12 10" xfId="8950"/>
    <cellStyle name="표준 48 12 11" xfId="8951"/>
    <cellStyle name="표준 48 12 12" xfId="8952"/>
    <cellStyle name="표준 48 12 13" xfId="8953"/>
    <cellStyle name="표준 48 12 14" xfId="8954"/>
    <cellStyle name="표준 48 12 15" xfId="8955"/>
    <cellStyle name="표준 48 12 16" xfId="8956"/>
    <cellStyle name="표준 48 12 17" xfId="8957"/>
    <cellStyle name="표준 48 12 18" xfId="8958"/>
    <cellStyle name="표준 48 12 19" xfId="8959"/>
    <cellStyle name="표준 48 12 2" xfId="8960"/>
    <cellStyle name="표준 48 12 2 2" xfId="8961"/>
    <cellStyle name="표준 48 12 2 3" xfId="8962"/>
    <cellStyle name="표준 48 12 2 4" xfId="8963"/>
    <cellStyle name="표준 48 12 20" xfId="8964"/>
    <cellStyle name="표준 48 12 21" xfId="8965"/>
    <cellStyle name="표준 48 12 22" xfId="8966"/>
    <cellStyle name="표준 48 12 23" xfId="8967"/>
    <cellStyle name="표준 48 12 24" xfId="8968"/>
    <cellStyle name="표준 48 12 25" xfId="8969"/>
    <cellStyle name="표준 48 12 26" xfId="8970"/>
    <cellStyle name="표준 48 12 27" xfId="8971"/>
    <cellStyle name="표준 48 12 28" xfId="8972"/>
    <cellStyle name="표준 48 12 29" xfId="8973"/>
    <cellStyle name="표준 48 12 3" xfId="8974"/>
    <cellStyle name="표준 48 12 30" xfId="8975"/>
    <cellStyle name="표준 48 12 31" xfId="8976"/>
    <cellStyle name="표준 48 12 32" xfId="8977"/>
    <cellStyle name="표준 48 12 33" xfId="8978"/>
    <cellStyle name="표준 48 12 34" xfId="8979"/>
    <cellStyle name="표준 48 12 35" xfId="8980"/>
    <cellStyle name="표준 48 12 36" xfId="8981"/>
    <cellStyle name="표준 48 12 37" xfId="8982"/>
    <cellStyle name="표준 48 12 38" xfId="8983"/>
    <cellStyle name="표준 48 12 39" xfId="8984"/>
    <cellStyle name="표준 48 12 4" xfId="8985"/>
    <cellStyle name="표준 48 12 40" xfId="8986"/>
    <cellStyle name="표준 48 12 41" xfId="8987"/>
    <cellStyle name="표준 48 12 42" xfId="8988"/>
    <cellStyle name="표준 48 12 43" xfId="8989"/>
    <cellStyle name="표준 48 12 44" xfId="8990"/>
    <cellStyle name="표준 48 12 45" xfId="8991"/>
    <cellStyle name="표준 48 12 46" xfId="8992"/>
    <cellStyle name="표준 48 12 47" xfId="8993"/>
    <cellStyle name="표준 48 12 48" xfId="8994"/>
    <cellStyle name="표준 48 12 49" xfId="8995"/>
    <cellStyle name="표준 48 12 5" xfId="8996"/>
    <cellStyle name="표준 48 12 50" xfId="8997"/>
    <cellStyle name="표준 48 12 51" xfId="8998"/>
    <cellStyle name="표준 48 12 52" xfId="8999"/>
    <cellStyle name="표준 48 12 53" xfId="9000"/>
    <cellStyle name="표준 48 12 54" xfId="9001"/>
    <cellStyle name="표준 48 12 55" xfId="9002"/>
    <cellStyle name="표준 48 12 56" xfId="9003"/>
    <cellStyle name="표준 48 12 57" xfId="9004"/>
    <cellStyle name="표준 48 12 58" xfId="9005"/>
    <cellStyle name="표준 48 12 59" xfId="9006"/>
    <cellStyle name="표준 48 12 6" xfId="9007"/>
    <cellStyle name="표준 48 12 60" xfId="9008"/>
    <cellStyle name="표준 48 12 61" xfId="9009"/>
    <cellStyle name="표준 48 12 62" xfId="9010"/>
    <cellStyle name="표준 48 12 63" xfId="9011"/>
    <cellStyle name="표준 48 12 64" xfId="9012"/>
    <cellStyle name="표준 48 12 65" xfId="9013"/>
    <cellStyle name="표준 48 12 66" xfId="9014"/>
    <cellStyle name="표준 48 12 67" xfId="9015"/>
    <cellStyle name="표준 48 12 67 2" xfId="9016"/>
    <cellStyle name="표준 48 12 67 3" xfId="9017"/>
    <cellStyle name="표준 48 12 7" xfId="9018"/>
    <cellStyle name="표준 48 12 8" xfId="9019"/>
    <cellStyle name="표준 48 12 9" xfId="9020"/>
    <cellStyle name="표준 48 13" xfId="9021"/>
    <cellStyle name="표준 48 13 10" xfId="9022"/>
    <cellStyle name="표준 48 13 10 2" xfId="9023"/>
    <cellStyle name="표준 48 13 10 3" xfId="9024"/>
    <cellStyle name="표준 48 13 11" xfId="9025"/>
    <cellStyle name="표준 48 13 12" xfId="9026"/>
    <cellStyle name="표준 48 13 13" xfId="9027"/>
    <cellStyle name="표준 48 13 14" xfId="9028"/>
    <cellStyle name="표준 48 13 2" xfId="9029"/>
    <cellStyle name="표준 48 13 2 2" xfId="9030"/>
    <cellStyle name="표준 48 13 2 3" xfId="9031"/>
    <cellStyle name="표준 48 13 3" xfId="9032"/>
    <cellStyle name="표준 48 13 3 2" xfId="9033"/>
    <cellStyle name="표준 48 13 3 3" xfId="9034"/>
    <cellStyle name="표준 48 13 4" xfId="9035"/>
    <cellStyle name="표준 48 13 4 2" xfId="9036"/>
    <cellStyle name="표준 48 13 4 3" xfId="9037"/>
    <cellStyle name="표준 48 13 5" xfId="9038"/>
    <cellStyle name="표준 48 13 5 2" xfId="9039"/>
    <cellStyle name="표준 48 13 5 3" xfId="9040"/>
    <cellStyle name="표준 48 13 6" xfId="9041"/>
    <cellStyle name="표준 48 13 6 2" xfId="9042"/>
    <cellStyle name="표준 48 13 6 3" xfId="9043"/>
    <cellStyle name="표준 48 13 7" xfId="9044"/>
    <cellStyle name="표준 48 13 7 2" xfId="9045"/>
    <cellStyle name="표준 48 13 7 3" xfId="9046"/>
    <cellStyle name="표준 48 13 8" xfId="9047"/>
    <cellStyle name="표준 48 13 8 2" xfId="9048"/>
    <cellStyle name="표준 48 13 8 3" xfId="9049"/>
    <cellStyle name="표준 48 13 9" xfId="9050"/>
    <cellStyle name="표준 48 13 9 2" xfId="9051"/>
    <cellStyle name="표준 48 13 9 3" xfId="9052"/>
    <cellStyle name="표준 48 14" xfId="9053"/>
    <cellStyle name="표준 48 14 2" xfId="9054"/>
    <cellStyle name="표준 48 14 3" xfId="9055"/>
    <cellStyle name="표준 48 14 3 2" xfId="9056"/>
    <cellStyle name="표준 48 14 3 3" xfId="9057"/>
    <cellStyle name="표준 48 14 4" xfId="9058"/>
    <cellStyle name="표준 48 15" xfId="9059"/>
    <cellStyle name="표준 48 15 2" xfId="9060"/>
    <cellStyle name="표준 48 15 3" xfId="9061"/>
    <cellStyle name="표준 48 16" xfId="9062"/>
    <cellStyle name="표준 48 16 2" xfId="9063"/>
    <cellStyle name="표준 48 16 3" xfId="9064"/>
    <cellStyle name="표준 48 17" xfId="9065"/>
    <cellStyle name="표준 48 17 2" xfId="9066"/>
    <cellStyle name="표준 48 17 3" xfId="9067"/>
    <cellStyle name="표준 48 18" xfId="9068"/>
    <cellStyle name="표준 48 18 2" xfId="9069"/>
    <cellStyle name="표준 48 18 3" xfId="9070"/>
    <cellStyle name="표준 48 19" xfId="9071"/>
    <cellStyle name="표준 48 19 2" xfId="9072"/>
    <cellStyle name="표준 48 19 3" xfId="9073"/>
    <cellStyle name="표준 48 2" xfId="9074"/>
    <cellStyle name="표준 48 20" xfId="9075"/>
    <cellStyle name="표준 48 20 2" xfId="9076"/>
    <cellStyle name="표준 48 20 3" xfId="9077"/>
    <cellStyle name="표준 48 21" xfId="9078"/>
    <cellStyle name="표준 48 21 2" xfId="9079"/>
    <cellStyle name="표준 48 21 3" xfId="9080"/>
    <cellStyle name="표준 48 22" xfId="9081"/>
    <cellStyle name="표준 48 22 2" xfId="9082"/>
    <cellStyle name="표준 48 22 3" xfId="9083"/>
    <cellStyle name="표준 48 23" xfId="9084"/>
    <cellStyle name="표준 48 23 2" xfId="9085"/>
    <cellStyle name="표준 48 23 3" xfId="9086"/>
    <cellStyle name="표준 48 24" xfId="9087"/>
    <cellStyle name="표준 48 24 2" xfId="9088"/>
    <cellStyle name="표준 48 24 3" xfId="9089"/>
    <cellStyle name="표준 48 25" xfId="9090"/>
    <cellStyle name="표준 48 25 2" xfId="9091"/>
    <cellStyle name="표준 48 25 3" xfId="9092"/>
    <cellStyle name="표준 48 26" xfId="9093"/>
    <cellStyle name="표준 48 26 2" xfId="9094"/>
    <cellStyle name="표준 48 26 3" xfId="9095"/>
    <cellStyle name="표준 48 27" xfId="9096"/>
    <cellStyle name="표준 48 27 2" xfId="9097"/>
    <cellStyle name="표준 48 27 3" xfId="9098"/>
    <cellStyle name="표준 48 28" xfId="9099"/>
    <cellStyle name="표준 48 28 2" xfId="9100"/>
    <cellStyle name="표준 48 28 3" xfId="9101"/>
    <cellStyle name="표준 48 29" xfId="9102"/>
    <cellStyle name="표준 48 29 2" xfId="9103"/>
    <cellStyle name="표준 48 29 3" xfId="9104"/>
    <cellStyle name="표준 48 3" xfId="9105"/>
    <cellStyle name="표준 48 30" xfId="9106"/>
    <cellStyle name="표준 48 30 2" xfId="9107"/>
    <cellStyle name="표준 48 30 3" xfId="9108"/>
    <cellStyle name="표준 48 31" xfId="9109"/>
    <cellStyle name="표준 48 31 2" xfId="9110"/>
    <cellStyle name="표준 48 31 3" xfId="9111"/>
    <cellStyle name="표준 48 32" xfId="9112"/>
    <cellStyle name="표준 48 32 2" xfId="9113"/>
    <cellStyle name="표준 48 32 3" xfId="9114"/>
    <cellStyle name="표준 48 33" xfId="9115"/>
    <cellStyle name="표준 48 33 2" xfId="9116"/>
    <cellStyle name="표준 48 33 3" xfId="9117"/>
    <cellStyle name="표준 48 34" xfId="9118"/>
    <cellStyle name="표준 48 34 2" xfId="9119"/>
    <cellStyle name="표준 48 34 3" xfId="9120"/>
    <cellStyle name="표준 48 35" xfId="9121"/>
    <cellStyle name="표준 48 35 2" xfId="9122"/>
    <cellStyle name="표준 48 35 3" xfId="9123"/>
    <cellStyle name="표준 48 36" xfId="9124"/>
    <cellStyle name="표준 48 36 2" xfId="9125"/>
    <cellStyle name="표준 48 36 3" xfId="9126"/>
    <cellStyle name="표준 48 37" xfId="9127"/>
    <cellStyle name="표준 48 37 2" xfId="9128"/>
    <cellStyle name="표준 48 37 3" xfId="9129"/>
    <cellStyle name="표준 48 38" xfId="9130"/>
    <cellStyle name="표준 48 38 2" xfId="9131"/>
    <cellStyle name="표준 48 38 3" xfId="9132"/>
    <cellStyle name="표준 48 39" xfId="9133"/>
    <cellStyle name="표준 48 39 2" xfId="9134"/>
    <cellStyle name="표준 48 39 3" xfId="9135"/>
    <cellStyle name="표준 48 4" xfId="9136"/>
    <cellStyle name="표준 48 40" xfId="9137"/>
    <cellStyle name="표준 48 40 2" xfId="9138"/>
    <cellStyle name="표준 48 40 3" xfId="9139"/>
    <cellStyle name="표준 48 41" xfId="9140"/>
    <cellStyle name="표준 48 41 2" xfId="9141"/>
    <cellStyle name="표준 48 41 3" xfId="9142"/>
    <cellStyle name="표준 48 42" xfId="9143"/>
    <cellStyle name="표준 48 42 2" xfId="9144"/>
    <cellStyle name="표준 48 42 3" xfId="9145"/>
    <cellStyle name="표준 48 43" xfId="9146"/>
    <cellStyle name="표준 48 43 2" xfId="9147"/>
    <cellStyle name="표준 48 43 3" xfId="9148"/>
    <cellStyle name="표준 48 44" xfId="9149"/>
    <cellStyle name="표준 48 44 2" xfId="9150"/>
    <cellStyle name="표준 48 44 3" xfId="9151"/>
    <cellStyle name="표준 48 45" xfId="9152"/>
    <cellStyle name="표준 48 45 2" xfId="9153"/>
    <cellStyle name="표준 48 45 3" xfId="9154"/>
    <cellStyle name="표준 48 46" xfId="9155"/>
    <cellStyle name="표준 48 46 2" xfId="9156"/>
    <cellStyle name="표준 48 46 3" xfId="9157"/>
    <cellStyle name="표준 48 47" xfId="9158"/>
    <cellStyle name="표준 48 47 2" xfId="9159"/>
    <cellStyle name="표준 48 47 3" xfId="9160"/>
    <cellStyle name="표준 48 48" xfId="9161"/>
    <cellStyle name="표준 48 48 2" xfId="9162"/>
    <cellStyle name="표준 48 48 3" xfId="9163"/>
    <cellStyle name="표준 48 49" xfId="9164"/>
    <cellStyle name="표준 48 49 2" xfId="9165"/>
    <cellStyle name="표준 48 49 3" xfId="9166"/>
    <cellStyle name="표준 48 5" xfId="9167"/>
    <cellStyle name="표준 48 50" xfId="9168"/>
    <cellStyle name="표준 48 50 2" xfId="9169"/>
    <cellStyle name="표준 48 50 3" xfId="9170"/>
    <cellStyle name="표준 48 51" xfId="9171"/>
    <cellStyle name="표준 48 51 2" xfId="9172"/>
    <cellStyle name="표준 48 51 3" xfId="9173"/>
    <cellStyle name="표준 48 52" xfId="9174"/>
    <cellStyle name="표준 48 52 2" xfId="9175"/>
    <cellStyle name="표준 48 52 3" xfId="9176"/>
    <cellStyle name="표준 48 53" xfId="9177"/>
    <cellStyle name="표준 48 53 2" xfId="9178"/>
    <cellStyle name="표준 48 53 3" xfId="9179"/>
    <cellStyle name="표준 48 54" xfId="9180"/>
    <cellStyle name="표준 48 54 2" xfId="9181"/>
    <cellStyle name="표준 48 54 3" xfId="9182"/>
    <cellStyle name="표준 48 55" xfId="9183"/>
    <cellStyle name="표준 48 55 2" xfId="9184"/>
    <cellStyle name="표준 48 55 3" xfId="9185"/>
    <cellStyle name="표준 48 56" xfId="9186"/>
    <cellStyle name="표준 48 56 2" xfId="9187"/>
    <cellStyle name="표준 48 56 3" xfId="9188"/>
    <cellStyle name="표준 48 57" xfId="9189"/>
    <cellStyle name="표준 48 57 2" xfId="9190"/>
    <cellStyle name="표준 48 57 3" xfId="9191"/>
    <cellStyle name="표준 48 58" xfId="9192"/>
    <cellStyle name="표준 48 58 2" xfId="9193"/>
    <cellStyle name="표준 48 58 3" xfId="9194"/>
    <cellStyle name="표준 48 59" xfId="9195"/>
    <cellStyle name="표준 48 59 2" xfId="9196"/>
    <cellStyle name="표준 48 59 3" xfId="9197"/>
    <cellStyle name="표준 48 6" xfId="9198"/>
    <cellStyle name="표준 48 60" xfId="9199"/>
    <cellStyle name="표준 48 60 2" xfId="9200"/>
    <cellStyle name="표준 48 60 3" xfId="9201"/>
    <cellStyle name="표준 48 61" xfId="9202"/>
    <cellStyle name="표준 48 61 2" xfId="9203"/>
    <cellStyle name="표준 48 61 3" xfId="9204"/>
    <cellStyle name="표준 48 62" xfId="9205"/>
    <cellStyle name="표준 48 62 2" xfId="9206"/>
    <cellStyle name="표준 48 62 3" xfId="9207"/>
    <cellStyle name="표준 48 63" xfId="9208"/>
    <cellStyle name="표준 48 63 2" xfId="9209"/>
    <cellStyle name="표준 48 63 3" xfId="9210"/>
    <cellStyle name="표준 48 64" xfId="9211"/>
    <cellStyle name="표준 48 64 2" xfId="9212"/>
    <cellStyle name="표준 48 64 3" xfId="9213"/>
    <cellStyle name="표준 48 65" xfId="9214"/>
    <cellStyle name="표준 48 65 2" xfId="9215"/>
    <cellStyle name="표준 48 65 3" xfId="9216"/>
    <cellStyle name="표준 48 66" xfId="9217"/>
    <cellStyle name="표준 48 66 2" xfId="9218"/>
    <cellStyle name="표준 48 66 3" xfId="9219"/>
    <cellStyle name="표준 48 67" xfId="9220"/>
    <cellStyle name="표준 48 67 2" xfId="9221"/>
    <cellStyle name="표준 48 67 3" xfId="9222"/>
    <cellStyle name="표준 48 68" xfId="9223"/>
    <cellStyle name="표준 48 68 2" xfId="9224"/>
    <cellStyle name="표준 48 68 3" xfId="9225"/>
    <cellStyle name="표준 48 69" xfId="9226"/>
    <cellStyle name="표준 48 69 2" xfId="9227"/>
    <cellStyle name="표준 48 69 3" xfId="9228"/>
    <cellStyle name="표준 48 7" xfId="9229"/>
    <cellStyle name="표준 48 70" xfId="9230"/>
    <cellStyle name="표준 48 70 2" xfId="9231"/>
    <cellStyle name="표준 48 70 3" xfId="9232"/>
    <cellStyle name="표준 48 71" xfId="9233"/>
    <cellStyle name="표준 48 71 2" xfId="9234"/>
    <cellStyle name="표준 48 71 3" xfId="9235"/>
    <cellStyle name="표준 48 72" xfId="9236"/>
    <cellStyle name="표준 48 72 2" xfId="9237"/>
    <cellStyle name="표준 48 72 3" xfId="9238"/>
    <cellStyle name="표준 48 73" xfId="9239"/>
    <cellStyle name="표준 48 73 2" xfId="9240"/>
    <cellStyle name="표준 48 73 3" xfId="9241"/>
    <cellStyle name="표준 48 74" xfId="9242"/>
    <cellStyle name="표준 48 74 2" xfId="9243"/>
    <cellStyle name="표준 48 74 3" xfId="9244"/>
    <cellStyle name="표준 48 75" xfId="9245"/>
    <cellStyle name="표준 48 75 2" xfId="9246"/>
    <cellStyle name="표준 48 75 3" xfId="9247"/>
    <cellStyle name="표준 48 76" xfId="9248"/>
    <cellStyle name="표준 48 76 2" xfId="9249"/>
    <cellStyle name="표준 48 76 3" xfId="9250"/>
    <cellStyle name="표준 48 77" xfId="9251"/>
    <cellStyle name="표준 48 8" xfId="9252"/>
    <cellStyle name="표준 48 9" xfId="9253"/>
    <cellStyle name="표준 49" xfId="9254"/>
    <cellStyle name="표준 49 10" xfId="9255"/>
    <cellStyle name="표준 49 10 2" xfId="9256"/>
    <cellStyle name="표준 49 10 3" xfId="9257"/>
    <cellStyle name="표준 49 11" xfId="9258"/>
    <cellStyle name="표준 49 11 2" xfId="9259"/>
    <cellStyle name="표준 49 11 3" xfId="9260"/>
    <cellStyle name="표준 49 12" xfId="9261"/>
    <cellStyle name="표준 49 12 2" xfId="9262"/>
    <cellStyle name="표준 49 12 3" xfId="9263"/>
    <cellStyle name="표준 49 13" xfId="9264"/>
    <cellStyle name="표준 49 13 2" xfId="9265"/>
    <cellStyle name="표준 49 13 3" xfId="9266"/>
    <cellStyle name="표준 49 14" xfId="9267"/>
    <cellStyle name="표준 49 14 2" xfId="9268"/>
    <cellStyle name="표준 49 14 3" xfId="9269"/>
    <cellStyle name="표준 49 15" xfId="9270"/>
    <cellStyle name="표준 49 15 2" xfId="9271"/>
    <cellStyle name="표준 49 15 3" xfId="9272"/>
    <cellStyle name="표준 49 16" xfId="9273"/>
    <cellStyle name="표준 49 16 2" xfId="9274"/>
    <cellStyle name="표준 49 16 3" xfId="9275"/>
    <cellStyle name="표준 49 17" xfId="9276"/>
    <cellStyle name="표준 49 17 2" xfId="9277"/>
    <cellStyle name="표준 49 17 3" xfId="9278"/>
    <cellStyle name="표준 49 18" xfId="9279"/>
    <cellStyle name="표준 49 18 2" xfId="9280"/>
    <cellStyle name="표준 49 18 3" xfId="9281"/>
    <cellStyle name="표준 49 19" xfId="9282"/>
    <cellStyle name="표준 49 19 2" xfId="9283"/>
    <cellStyle name="표준 49 19 3" xfId="9284"/>
    <cellStyle name="표준 49 2" xfId="9285"/>
    <cellStyle name="표준 49 2 2" xfId="9286"/>
    <cellStyle name="표준 49 2 3" xfId="9287"/>
    <cellStyle name="표준 49 20" xfId="9288"/>
    <cellStyle name="표준 49 20 2" xfId="9289"/>
    <cellStyle name="표준 49 20 3" xfId="9290"/>
    <cellStyle name="표준 49 21" xfId="9291"/>
    <cellStyle name="표준 49 21 2" xfId="9292"/>
    <cellStyle name="표준 49 21 3" xfId="9293"/>
    <cellStyle name="표준 49 22" xfId="9294"/>
    <cellStyle name="표준 49 22 2" xfId="9295"/>
    <cellStyle name="표준 49 22 3" xfId="9296"/>
    <cellStyle name="표준 49 23" xfId="9297"/>
    <cellStyle name="표준 49 23 2" xfId="9298"/>
    <cellStyle name="표준 49 23 3" xfId="9299"/>
    <cellStyle name="표준 49 24" xfId="9300"/>
    <cellStyle name="표준 49 24 2" xfId="9301"/>
    <cellStyle name="표준 49 24 3" xfId="9302"/>
    <cellStyle name="표준 49 25" xfId="9303"/>
    <cellStyle name="표준 49 25 2" xfId="9304"/>
    <cellStyle name="표준 49 25 3" xfId="9305"/>
    <cellStyle name="표준 49 26" xfId="9306"/>
    <cellStyle name="표준 49 26 2" xfId="9307"/>
    <cellStyle name="표준 49 26 3" xfId="9308"/>
    <cellStyle name="표준 49 27" xfId="9309"/>
    <cellStyle name="표준 49 27 2" xfId="9310"/>
    <cellStyle name="표준 49 27 3" xfId="9311"/>
    <cellStyle name="표준 49 28" xfId="9312"/>
    <cellStyle name="표준 49 28 2" xfId="9313"/>
    <cellStyle name="표준 49 28 3" xfId="9314"/>
    <cellStyle name="표준 49 29" xfId="9315"/>
    <cellStyle name="표준 49 29 2" xfId="9316"/>
    <cellStyle name="표준 49 29 3" xfId="9317"/>
    <cellStyle name="표준 49 3" xfId="9318"/>
    <cellStyle name="표준 49 3 2" xfId="9319"/>
    <cellStyle name="표준 49 3 3" xfId="9320"/>
    <cellStyle name="표준 49 30" xfId="9321"/>
    <cellStyle name="표준 49 30 2" xfId="9322"/>
    <cellStyle name="표준 49 30 3" xfId="9323"/>
    <cellStyle name="표준 49 31" xfId="9324"/>
    <cellStyle name="표준 49 31 2" xfId="9325"/>
    <cellStyle name="표준 49 31 3" xfId="9326"/>
    <cellStyle name="표준 49 32" xfId="9327"/>
    <cellStyle name="표준 49 32 2" xfId="9328"/>
    <cellStyle name="표준 49 32 3" xfId="9329"/>
    <cellStyle name="표준 49 33" xfId="9330"/>
    <cellStyle name="표준 49 33 2" xfId="9331"/>
    <cellStyle name="표준 49 33 3" xfId="9332"/>
    <cellStyle name="표준 49 34" xfId="9333"/>
    <cellStyle name="표준 49 34 2" xfId="9334"/>
    <cellStyle name="표준 49 34 3" xfId="9335"/>
    <cellStyle name="표준 49 35" xfId="9336"/>
    <cellStyle name="표준 49 35 2" xfId="9337"/>
    <cellStyle name="표준 49 35 3" xfId="9338"/>
    <cellStyle name="표준 49 36" xfId="9339"/>
    <cellStyle name="표준 49 36 2" xfId="9340"/>
    <cellStyle name="표준 49 36 3" xfId="9341"/>
    <cellStyle name="표준 49 37" xfId="9342"/>
    <cellStyle name="표준 49 37 2" xfId="9343"/>
    <cellStyle name="표준 49 37 3" xfId="9344"/>
    <cellStyle name="표준 49 38" xfId="9345"/>
    <cellStyle name="표준 49 38 2" xfId="9346"/>
    <cellStyle name="표준 49 38 3" xfId="9347"/>
    <cellStyle name="표준 49 39" xfId="9348"/>
    <cellStyle name="표준 49 39 2" xfId="9349"/>
    <cellStyle name="표준 49 39 3" xfId="9350"/>
    <cellStyle name="표준 49 4" xfId="9351"/>
    <cellStyle name="표준 49 4 2" xfId="9352"/>
    <cellStyle name="표준 49 4 3" xfId="9353"/>
    <cellStyle name="표준 49 40" xfId="9354"/>
    <cellStyle name="표준 49 40 2" xfId="9355"/>
    <cellStyle name="표준 49 40 3" xfId="9356"/>
    <cellStyle name="표준 49 41" xfId="9357"/>
    <cellStyle name="표준 49 41 2" xfId="9358"/>
    <cellStyle name="표준 49 41 3" xfId="9359"/>
    <cellStyle name="표준 49 42" xfId="9360"/>
    <cellStyle name="표준 49 42 2" xfId="9361"/>
    <cellStyle name="표준 49 42 3" xfId="9362"/>
    <cellStyle name="표준 49 43" xfId="9363"/>
    <cellStyle name="표준 49 43 2" xfId="9364"/>
    <cellStyle name="표준 49 43 3" xfId="9365"/>
    <cellStyle name="표준 49 44" xfId="9366"/>
    <cellStyle name="표준 49 44 2" xfId="9367"/>
    <cellStyle name="표준 49 44 3" xfId="9368"/>
    <cellStyle name="표준 49 45" xfId="9369"/>
    <cellStyle name="표준 49 45 2" xfId="9370"/>
    <cellStyle name="표준 49 45 3" xfId="9371"/>
    <cellStyle name="표준 49 46" xfId="9372"/>
    <cellStyle name="표준 49 46 2" xfId="9373"/>
    <cellStyle name="표준 49 46 3" xfId="9374"/>
    <cellStyle name="표준 49 47" xfId="9375"/>
    <cellStyle name="표준 49 47 2" xfId="9376"/>
    <cellStyle name="표준 49 47 3" xfId="9377"/>
    <cellStyle name="표준 49 48" xfId="9378"/>
    <cellStyle name="표준 49 48 2" xfId="9379"/>
    <cellStyle name="표준 49 48 3" xfId="9380"/>
    <cellStyle name="표준 49 49" xfId="9381"/>
    <cellStyle name="표준 49 49 2" xfId="9382"/>
    <cellStyle name="표준 49 49 3" xfId="9383"/>
    <cellStyle name="표준 49 5" xfId="9384"/>
    <cellStyle name="표준 49 5 2" xfId="9385"/>
    <cellStyle name="표준 49 5 3" xfId="9386"/>
    <cellStyle name="표준 49 50" xfId="9387"/>
    <cellStyle name="표준 49 50 2" xfId="9388"/>
    <cellStyle name="표준 49 50 3" xfId="9389"/>
    <cellStyle name="표준 49 51" xfId="9390"/>
    <cellStyle name="표준 49 51 2" xfId="9391"/>
    <cellStyle name="표준 49 51 3" xfId="9392"/>
    <cellStyle name="표준 49 52" xfId="9393"/>
    <cellStyle name="표준 49 52 2" xfId="9394"/>
    <cellStyle name="표준 49 52 3" xfId="9395"/>
    <cellStyle name="표준 49 53" xfId="9396"/>
    <cellStyle name="표준 49 53 2" xfId="9397"/>
    <cellStyle name="표준 49 53 3" xfId="9398"/>
    <cellStyle name="표준 49 54" xfId="9399"/>
    <cellStyle name="표준 49 54 2" xfId="9400"/>
    <cellStyle name="표준 49 54 3" xfId="9401"/>
    <cellStyle name="표준 49 55" xfId="9402"/>
    <cellStyle name="표준 49 55 2" xfId="9403"/>
    <cellStyle name="표준 49 55 3" xfId="9404"/>
    <cellStyle name="표준 49 56" xfId="9405"/>
    <cellStyle name="표준 49 56 2" xfId="9406"/>
    <cellStyle name="표준 49 56 3" xfId="9407"/>
    <cellStyle name="표준 49 57" xfId="9408"/>
    <cellStyle name="표준 49 57 2" xfId="9409"/>
    <cellStyle name="표준 49 57 3" xfId="9410"/>
    <cellStyle name="표준 49 58" xfId="9411"/>
    <cellStyle name="표준 49 58 2" xfId="9412"/>
    <cellStyle name="표준 49 58 3" xfId="9413"/>
    <cellStyle name="표준 49 59" xfId="9414"/>
    <cellStyle name="표준 49 59 2" xfId="9415"/>
    <cellStyle name="표준 49 59 3" xfId="9416"/>
    <cellStyle name="표준 49 6" xfId="9417"/>
    <cellStyle name="표준 49 6 2" xfId="9418"/>
    <cellStyle name="표준 49 6 3" xfId="9419"/>
    <cellStyle name="표준 49 60" xfId="9420"/>
    <cellStyle name="표준 49 60 2" xfId="9421"/>
    <cellStyle name="표준 49 60 3" xfId="9422"/>
    <cellStyle name="표준 49 61" xfId="9423"/>
    <cellStyle name="표준 49 61 2" xfId="9424"/>
    <cellStyle name="표준 49 61 3" xfId="9425"/>
    <cellStyle name="표준 49 62" xfId="9426"/>
    <cellStyle name="표준 49 62 2" xfId="9427"/>
    <cellStyle name="표준 49 62 3" xfId="9428"/>
    <cellStyle name="표준 49 63" xfId="9429"/>
    <cellStyle name="표준 49 63 2" xfId="9430"/>
    <cellStyle name="표준 49 63 3" xfId="9431"/>
    <cellStyle name="표준 49 64" xfId="9432"/>
    <cellStyle name="표준 49 64 2" xfId="9433"/>
    <cellStyle name="표준 49 64 3" xfId="9434"/>
    <cellStyle name="표준 49 65" xfId="9435"/>
    <cellStyle name="표준 49 65 2" xfId="9436"/>
    <cellStyle name="표준 49 65 3" xfId="9437"/>
    <cellStyle name="표준 49 66" xfId="9438"/>
    <cellStyle name="표준 49 66 2" xfId="9439"/>
    <cellStyle name="표준 49 66 3" xfId="9440"/>
    <cellStyle name="표준 49 67" xfId="9441"/>
    <cellStyle name="표준 49 67 2" xfId="9442"/>
    <cellStyle name="표준 49 67 3" xfId="9443"/>
    <cellStyle name="표준 49 68" xfId="9444"/>
    <cellStyle name="표준 49 68 2" xfId="9445"/>
    <cellStyle name="표준 49 68 3" xfId="9446"/>
    <cellStyle name="표준 49 69" xfId="9447"/>
    <cellStyle name="표준 49 69 2" xfId="9448"/>
    <cellStyle name="표준 49 69 3" xfId="9449"/>
    <cellStyle name="표준 49 7" xfId="9450"/>
    <cellStyle name="표준 49 7 2" xfId="9451"/>
    <cellStyle name="표준 49 7 3" xfId="9452"/>
    <cellStyle name="표준 49 70" xfId="9453"/>
    <cellStyle name="표준 49 70 2" xfId="9454"/>
    <cellStyle name="표준 49 70 3" xfId="9455"/>
    <cellStyle name="표준 49 71" xfId="9456"/>
    <cellStyle name="표준 49 71 2" xfId="9457"/>
    <cellStyle name="표준 49 71 3" xfId="9458"/>
    <cellStyle name="표준 49 72" xfId="9459"/>
    <cellStyle name="표준 49 73" xfId="9460"/>
    <cellStyle name="표준 49 74" xfId="9461"/>
    <cellStyle name="표준 49 8" xfId="9462"/>
    <cellStyle name="표준 49 8 2" xfId="9463"/>
    <cellStyle name="표준 49 8 3" xfId="9464"/>
    <cellStyle name="표준 49 9" xfId="9465"/>
    <cellStyle name="표준 49 9 2" xfId="9466"/>
    <cellStyle name="표준 49 9 3" xfId="9467"/>
    <cellStyle name="표준 5" xfId="9468"/>
    <cellStyle name="표준 5 10" xfId="9469"/>
    <cellStyle name="표준 5 10 2" xfId="9470"/>
    <cellStyle name="표준 5 10 3" xfId="9471"/>
    <cellStyle name="표준 5 11" xfId="9472"/>
    <cellStyle name="표준 5 11 2" xfId="9473"/>
    <cellStyle name="표준 5 11 3" xfId="9474"/>
    <cellStyle name="표준 5 12" xfId="9475"/>
    <cellStyle name="표준 5 12 2" xfId="9476"/>
    <cellStyle name="표준 5 12 3" xfId="9477"/>
    <cellStyle name="표준 5 13" xfId="9478"/>
    <cellStyle name="표준 5 13 2" xfId="9479"/>
    <cellStyle name="표준 5 13 3" xfId="9480"/>
    <cellStyle name="표준 5 14" xfId="9481"/>
    <cellStyle name="표준 5 14 2" xfId="9482"/>
    <cellStyle name="표준 5 14 3" xfId="9483"/>
    <cellStyle name="표준 5 15" xfId="9484"/>
    <cellStyle name="표준 5 15 2" xfId="9485"/>
    <cellStyle name="표준 5 15 3" xfId="9486"/>
    <cellStyle name="표준 5 16" xfId="9487"/>
    <cellStyle name="표준 5 16 2" xfId="9488"/>
    <cellStyle name="표준 5 16 3" xfId="9489"/>
    <cellStyle name="표준 5 17" xfId="9490"/>
    <cellStyle name="표준 5 17 2" xfId="9491"/>
    <cellStyle name="표준 5 17 3" xfId="9492"/>
    <cellStyle name="표준 5 18" xfId="9493"/>
    <cellStyle name="표준 5 18 2" xfId="9494"/>
    <cellStyle name="표준 5 18 3" xfId="9495"/>
    <cellStyle name="표준 5 19" xfId="9496"/>
    <cellStyle name="표준 5 19 2" xfId="9497"/>
    <cellStyle name="표준 5 19 3" xfId="9498"/>
    <cellStyle name="표준 5 2" xfId="9499"/>
    <cellStyle name="표준 5 2 2" xfId="9500"/>
    <cellStyle name="표준 5 2 3" xfId="9501"/>
    <cellStyle name="표준 5 20" xfId="9502"/>
    <cellStyle name="표준 5 20 2" xfId="9503"/>
    <cellStyle name="표준 5 20 3" xfId="9504"/>
    <cellStyle name="표준 5 21" xfId="9505"/>
    <cellStyle name="표준 5 21 2" xfId="9506"/>
    <cellStyle name="표준 5 21 3" xfId="9507"/>
    <cellStyle name="표준 5 22" xfId="9508"/>
    <cellStyle name="표준 5 22 2" xfId="9509"/>
    <cellStyle name="표준 5 22 3" xfId="9510"/>
    <cellStyle name="표준 5 23" xfId="9511"/>
    <cellStyle name="표준 5 23 2" xfId="9512"/>
    <cellStyle name="표준 5 23 3" xfId="9513"/>
    <cellStyle name="표준 5 24" xfId="9514"/>
    <cellStyle name="표준 5 24 2" xfId="9515"/>
    <cellStyle name="표준 5 24 3" xfId="9516"/>
    <cellStyle name="표준 5 25" xfId="9517"/>
    <cellStyle name="표준 5 25 2" xfId="9518"/>
    <cellStyle name="표준 5 25 3" xfId="9519"/>
    <cellStyle name="표준 5 26" xfId="9520"/>
    <cellStyle name="표준 5 26 2" xfId="9521"/>
    <cellStyle name="표준 5 26 3" xfId="9522"/>
    <cellStyle name="표준 5 27" xfId="9523"/>
    <cellStyle name="표준 5 27 2" xfId="9524"/>
    <cellStyle name="표준 5 27 3" xfId="9525"/>
    <cellStyle name="표준 5 28" xfId="9526"/>
    <cellStyle name="표준 5 28 2" xfId="9527"/>
    <cellStyle name="표준 5 28 3" xfId="9528"/>
    <cellStyle name="표준 5 29" xfId="9529"/>
    <cellStyle name="표준 5 29 2" xfId="9530"/>
    <cellStyle name="표준 5 29 3" xfId="9531"/>
    <cellStyle name="표준 5 3" xfId="9532"/>
    <cellStyle name="표준 5 3 2" xfId="9533"/>
    <cellStyle name="표준 5 3 3" xfId="9534"/>
    <cellStyle name="표준 5 30" xfId="9535"/>
    <cellStyle name="표준 5 30 2" xfId="9536"/>
    <cellStyle name="표준 5 30 3" xfId="9537"/>
    <cellStyle name="표준 5 31" xfId="9538"/>
    <cellStyle name="표준 5 31 2" xfId="9539"/>
    <cellStyle name="표준 5 31 3" xfId="9540"/>
    <cellStyle name="표준 5 32" xfId="9541"/>
    <cellStyle name="표준 5 32 2" xfId="9542"/>
    <cellStyle name="표준 5 32 3" xfId="9543"/>
    <cellStyle name="표준 5 33" xfId="9544"/>
    <cellStyle name="표준 5 33 2" xfId="9545"/>
    <cellStyle name="표준 5 33 3" xfId="9546"/>
    <cellStyle name="표준 5 34" xfId="9547"/>
    <cellStyle name="표준 5 34 2" xfId="9548"/>
    <cellStyle name="표준 5 34 3" xfId="9549"/>
    <cellStyle name="표준 5 35" xfId="9550"/>
    <cellStyle name="표준 5 35 2" xfId="9551"/>
    <cellStyle name="표준 5 35 3" xfId="9552"/>
    <cellStyle name="표준 5 36" xfId="9553"/>
    <cellStyle name="표준 5 36 2" xfId="9554"/>
    <cellStyle name="표준 5 36 3" xfId="9555"/>
    <cellStyle name="표준 5 37" xfId="9556"/>
    <cellStyle name="표준 5 37 2" xfId="9557"/>
    <cellStyle name="표준 5 37 3" xfId="9558"/>
    <cellStyle name="표준 5 38" xfId="9559"/>
    <cellStyle name="표준 5 38 2" xfId="9560"/>
    <cellStyle name="표준 5 38 3" xfId="9561"/>
    <cellStyle name="표준 5 39" xfId="9562"/>
    <cellStyle name="표준 5 39 2" xfId="9563"/>
    <cellStyle name="표준 5 39 3" xfId="9564"/>
    <cellStyle name="표준 5 4" xfId="9565"/>
    <cellStyle name="표준 5 4 2" xfId="9566"/>
    <cellStyle name="표준 5 4 3" xfId="9567"/>
    <cellStyle name="표준 5 40" xfId="9568"/>
    <cellStyle name="표준 5 40 2" xfId="9569"/>
    <cellStyle name="표준 5 40 3" xfId="9570"/>
    <cellStyle name="표준 5 41" xfId="9571"/>
    <cellStyle name="표준 5 41 2" xfId="9572"/>
    <cellStyle name="표준 5 41 3" xfId="9573"/>
    <cellStyle name="표준 5 42" xfId="9574"/>
    <cellStyle name="표준 5 42 2" xfId="9575"/>
    <cellStyle name="표준 5 42 3" xfId="9576"/>
    <cellStyle name="표준 5 43" xfId="9577"/>
    <cellStyle name="표준 5 43 2" xfId="9578"/>
    <cellStyle name="표준 5 43 3" xfId="9579"/>
    <cellStyle name="표준 5 44" xfId="9580"/>
    <cellStyle name="표준 5 44 2" xfId="9581"/>
    <cellStyle name="표준 5 44 3" xfId="9582"/>
    <cellStyle name="표준 5 45" xfId="9583"/>
    <cellStyle name="표준 5 45 2" xfId="9584"/>
    <cellStyle name="표준 5 45 3" xfId="9585"/>
    <cellStyle name="표준 5 46" xfId="9586"/>
    <cellStyle name="표준 5 46 2" xfId="9587"/>
    <cellStyle name="표준 5 46 3" xfId="9588"/>
    <cellStyle name="표준 5 47" xfId="9589"/>
    <cellStyle name="표준 5 47 2" xfId="9590"/>
    <cellStyle name="표준 5 47 3" xfId="9591"/>
    <cellStyle name="표준 5 48" xfId="9592"/>
    <cellStyle name="표준 5 48 2" xfId="9593"/>
    <cellStyle name="표준 5 48 3" xfId="9594"/>
    <cellStyle name="표준 5 49" xfId="9595"/>
    <cellStyle name="표준 5 49 2" xfId="9596"/>
    <cellStyle name="표준 5 49 3" xfId="9597"/>
    <cellStyle name="표준 5 5" xfId="9598"/>
    <cellStyle name="표준 5 5 2" xfId="9599"/>
    <cellStyle name="표준 5 5 3" xfId="9600"/>
    <cellStyle name="표준 5 50" xfId="9601"/>
    <cellStyle name="표준 5 50 2" xfId="9602"/>
    <cellStyle name="표준 5 50 3" xfId="9603"/>
    <cellStyle name="표준 5 51" xfId="9604"/>
    <cellStyle name="표준 5 51 2" xfId="9605"/>
    <cellStyle name="표준 5 51 3" xfId="9606"/>
    <cellStyle name="표준 5 52" xfId="9607"/>
    <cellStyle name="표준 5 52 2" xfId="9608"/>
    <cellStyle name="표준 5 52 3" xfId="9609"/>
    <cellStyle name="표준 5 53" xfId="9610"/>
    <cellStyle name="표준 5 53 2" xfId="9611"/>
    <cellStyle name="표준 5 53 3" xfId="9612"/>
    <cellStyle name="표준 5 54" xfId="9613"/>
    <cellStyle name="표준 5 54 2" xfId="9614"/>
    <cellStyle name="표준 5 54 3" xfId="9615"/>
    <cellStyle name="표준 5 55" xfId="9616"/>
    <cellStyle name="표준 5 55 2" xfId="9617"/>
    <cellStyle name="표준 5 55 3" xfId="9618"/>
    <cellStyle name="표준 5 56" xfId="9619"/>
    <cellStyle name="표준 5 56 2" xfId="9620"/>
    <cellStyle name="표준 5 56 3" xfId="9621"/>
    <cellStyle name="표준 5 57" xfId="9622"/>
    <cellStyle name="표준 5 57 2" xfId="9623"/>
    <cellStyle name="표준 5 57 3" xfId="9624"/>
    <cellStyle name="표준 5 58" xfId="9625"/>
    <cellStyle name="표준 5 58 2" xfId="9626"/>
    <cellStyle name="표준 5 58 3" xfId="9627"/>
    <cellStyle name="표준 5 59" xfId="9628"/>
    <cellStyle name="표준 5 59 2" xfId="9629"/>
    <cellStyle name="표준 5 59 3" xfId="9630"/>
    <cellStyle name="표준 5 6" xfId="9631"/>
    <cellStyle name="표준 5 6 2" xfId="9632"/>
    <cellStyle name="표준 5 6 3" xfId="9633"/>
    <cellStyle name="표준 5 60" xfId="9634"/>
    <cellStyle name="표준 5 60 2" xfId="9635"/>
    <cellStyle name="표준 5 60 3" xfId="9636"/>
    <cellStyle name="표준 5 61" xfId="9637"/>
    <cellStyle name="표준 5 61 2" xfId="9638"/>
    <cellStyle name="표준 5 61 3" xfId="9639"/>
    <cellStyle name="표준 5 62" xfId="9640"/>
    <cellStyle name="표준 5 62 2" xfId="9641"/>
    <cellStyle name="표준 5 62 3" xfId="9642"/>
    <cellStyle name="표준 5 63" xfId="9643"/>
    <cellStyle name="표준 5 63 2" xfId="9644"/>
    <cellStyle name="표준 5 63 3" xfId="9645"/>
    <cellStyle name="표준 5 64" xfId="9646"/>
    <cellStyle name="표준 5 64 2" xfId="9647"/>
    <cellStyle name="표준 5 64 3" xfId="9648"/>
    <cellStyle name="표준 5 65" xfId="9649"/>
    <cellStyle name="표준 5 65 2" xfId="9650"/>
    <cellStyle name="표준 5 65 3" xfId="9651"/>
    <cellStyle name="표준 5 66" xfId="9652"/>
    <cellStyle name="표준 5 66 2" xfId="9653"/>
    <cellStyle name="표준 5 66 3" xfId="9654"/>
    <cellStyle name="표준 5 67" xfId="9655"/>
    <cellStyle name="표준 5 67 2" xfId="9656"/>
    <cellStyle name="표준 5 67 3" xfId="9657"/>
    <cellStyle name="표준 5 68" xfId="9658"/>
    <cellStyle name="표준 5 68 2" xfId="9659"/>
    <cellStyle name="표준 5 68 3" xfId="9660"/>
    <cellStyle name="표준 5 69" xfId="9661"/>
    <cellStyle name="표준 5 69 2" xfId="9662"/>
    <cellStyle name="표준 5 69 3" xfId="9663"/>
    <cellStyle name="표준 5 7" xfId="9664"/>
    <cellStyle name="표준 5 7 2" xfId="9665"/>
    <cellStyle name="표준 5 7 3" xfId="9666"/>
    <cellStyle name="표준 5 70" xfId="9667"/>
    <cellStyle name="표준 5 70 2" xfId="9668"/>
    <cellStyle name="표준 5 70 3" xfId="9669"/>
    <cellStyle name="표준 5 71" xfId="9670"/>
    <cellStyle name="표준 5 71 2" xfId="9671"/>
    <cellStyle name="표준 5 71 3" xfId="9672"/>
    <cellStyle name="표준 5 72" xfId="9673"/>
    <cellStyle name="표준 5 73" xfId="9674"/>
    <cellStyle name="표준 5 74" xfId="9675"/>
    <cellStyle name="표준 5 8" xfId="9676"/>
    <cellStyle name="표준 5 8 2" xfId="9677"/>
    <cellStyle name="표준 5 8 3" xfId="9678"/>
    <cellStyle name="표준 5 9" xfId="9679"/>
    <cellStyle name="표준 5 9 2" xfId="9680"/>
    <cellStyle name="표준 5 9 3" xfId="9681"/>
    <cellStyle name="표준 50" xfId="9682"/>
    <cellStyle name="표준 50 10" xfId="9683"/>
    <cellStyle name="표준 50 11" xfId="9684"/>
    <cellStyle name="표준 50 12" xfId="9685"/>
    <cellStyle name="표준 50 13" xfId="7"/>
    <cellStyle name="표준 50 13 11" xfId="14407"/>
    <cellStyle name="표준 50 13 2" xfId="9686"/>
    <cellStyle name="표준 50 13 2 2" xfId="9687"/>
    <cellStyle name="표준 50 13 2 3" xfId="9688"/>
    <cellStyle name="표준 50 13 2 3 2" xfId="9689"/>
    <cellStyle name="표준 50 13 2 3 2 2" xfId="9690"/>
    <cellStyle name="표준 50 13 2 3 3" xfId="9691"/>
    <cellStyle name="표준 50 13 2 3 4" xfId="9692"/>
    <cellStyle name="표준 50 13 2 3 4 2" xfId="9693"/>
    <cellStyle name="표준 50 13 2 3 4 2 2" xfId="9694"/>
    <cellStyle name="표준 50 13 2 3 4 2 2 2" xfId="8"/>
    <cellStyle name="표준 50 13 2 3 4 2 3" xfId="11"/>
    <cellStyle name="표준 50 13 2 4" xfId="9695"/>
    <cellStyle name="표준 50 13 2 4 2" xfId="9696"/>
    <cellStyle name="표준 50 13 2 4 2 2" xfId="9697"/>
    <cellStyle name="표준 50 13 2 4 3" xfId="9698"/>
    <cellStyle name="표준 50 13 2 4 4" xfId="9699"/>
    <cellStyle name="표준 50 13 2 5" xfId="9700"/>
    <cellStyle name="표준 50 13 2 5 2" xfId="9701"/>
    <cellStyle name="표준 50 13 2 6" xfId="9702"/>
    <cellStyle name="표준 50 13 2 7" xfId="9703"/>
    <cellStyle name="표준 50 13 3" xfId="9704"/>
    <cellStyle name="표준 50 13 4" xfId="9705"/>
    <cellStyle name="표준 50 13 4 2" xfId="9706"/>
    <cellStyle name="표준 50 13 4 2 2" xfId="9707"/>
    <cellStyle name="표준 50 13 4 3" xfId="9708"/>
    <cellStyle name="표준 50 13 4 4" xfId="9709"/>
    <cellStyle name="표준 50 13 5" xfId="9710"/>
    <cellStyle name="표준 50 13 5 2" xfId="9711"/>
    <cellStyle name="표준 50 13 5 2 2" xfId="9712"/>
    <cellStyle name="표준 50 13 5 3" xfId="9713"/>
    <cellStyle name="표준 50 13 5 4" xfId="9714"/>
    <cellStyle name="표준 50 13 6" xfId="9715"/>
    <cellStyle name="표준 50 13 6 2" xfId="9716"/>
    <cellStyle name="표준 50 13 7" xfId="9717"/>
    <cellStyle name="표준 50 13 8" xfId="9718"/>
    <cellStyle name="표준 50 14" xfId="9719"/>
    <cellStyle name="표준 50 14 2" xfId="9720"/>
    <cellStyle name="표준 50 14 2 2" xfId="9721"/>
    <cellStyle name="표준 50 14 2 3" xfId="9722"/>
    <cellStyle name="표준 50 14 2 3 2" xfId="9723"/>
    <cellStyle name="표준 50 14 2 3 2 2" xfId="9724"/>
    <cellStyle name="표준 50 14 2 3 3" xfId="9725"/>
    <cellStyle name="표준 50 14 2 3 4" xfId="9726"/>
    <cellStyle name="표준 50 14 2 4" xfId="9727"/>
    <cellStyle name="표준 50 14 2 4 2" xfId="9728"/>
    <cellStyle name="표준 50 14 2 4 2 2" xfId="9729"/>
    <cellStyle name="표준 50 14 2 4 3" xfId="9730"/>
    <cellStyle name="표준 50 14 2 4 4" xfId="9731"/>
    <cellStyle name="표준 50 14 2 5" xfId="9732"/>
    <cellStyle name="표준 50 14 2 5 2" xfId="9733"/>
    <cellStyle name="표준 50 14 2 6" xfId="9734"/>
    <cellStyle name="표준 50 14 2 7" xfId="9735"/>
    <cellStyle name="표준 50 14 3" xfId="9736"/>
    <cellStyle name="표준 50 14 4" xfId="9737"/>
    <cellStyle name="표준 50 14 4 2" xfId="9738"/>
    <cellStyle name="표준 50 14 4 2 2" xfId="9739"/>
    <cellStyle name="표준 50 14 4 3" xfId="9740"/>
    <cellStyle name="표준 50 14 4 4" xfId="9741"/>
    <cellStyle name="표준 50 14 5" xfId="9742"/>
    <cellStyle name="표준 50 14 5 2" xfId="9743"/>
    <cellStyle name="표준 50 14 5 2 2" xfId="9744"/>
    <cellStyle name="표준 50 14 5 3" xfId="9745"/>
    <cellStyle name="표준 50 14 5 4" xfId="9746"/>
    <cellStyle name="표준 50 14 6" xfId="9747"/>
    <cellStyle name="표준 50 14 6 2" xfId="9748"/>
    <cellStyle name="표준 50 14 7" xfId="9749"/>
    <cellStyle name="표준 50 14 8" xfId="9750"/>
    <cellStyle name="표준 50 15" xfId="9751"/>
    <cellStyle name="표준 50 15 2" xfId="9752"/>
    <cellStyle name="표준 50 15 2 2" xfId="9753"/>
    <cellStyle name="표준 50 15 2 3" xfId="9754"/>
    <cellStyle name="표준 50 15 2 3 2" xfId="9755"/>
    <cellStyle name="표준 50 15 2 3 2 2" xfId="9756"/>
    <cellStyle name="표준 50 15 2 3 3" xfId="9757"/>
    <cellStyle name="표준 50 15 2 3 4" xfId="9758"/>
    <cellStyle name="표준 50 15 2 4" xfId="9759"/>
    <cellStyle name="표준 50 15 2 4 2" xfId="9760"/>
    <cellStyle name="표준 50 15 2 4 2 2" xfId="9761"/>
    <cellStyle name="표준 50 15 2 4 3" xfId="9762"/>
    <cellStyle name="표준 50 15 2 4 4" xfId="9763"/>
    <cellStyle name="표준 50 15 2 5" xfId="9764"/>
    <cellStyle name="표준 50 15 2 5 2" xfId="9765"/>
    <cellStyle name="표준 50 15 2 6" xfId="9766"/>
    <cellStyle name="표준 50 15 2 7" xfId="9767"/>
    <cellStyle name="표준 50 15 3" xfId="9768"/>
    <cellStyle name="표준 50 15 4" xfId="9769"/>
    <cellStyle name="표준 50 15 4 2" xfId="9770"/>
    <cellStyle name="표준 50 15 4 2 2" xfId="9771"/>
    <cellStyle name="표준 50 15 4 3" xfId="9772"/>
    <cellStyle name="표준 50 15 4 4" xfId="9773"/>
    <cellStyle name="표준 50 15 5" xfId="9774"/>
    <cellStyle name="표준 50 15 5 2" xfId="9775"/>
    <cellStyle name="표준 50 15 5 2 2" xfId="9776"/>
    <cellStyle name="표준 50 15 5 3" xfId="9777"/>
    <cellStyle name="표준 50 15 5 4" xfId="9778"/>
    <cellStyle name="표준 50 15 6" xfId="9779"/>
    <cellStyle name="표준 50 15 6 2" xfId="9780"/>
    <cellStyle name="표준 50 15 7" xfId="9781"/>
    <cellStyle name="표준 50 15 8" xfId="9782"/>
    <cellStyle name="표준 50 16" xfId="9783"/>
    <cellStyle name="표준 50 16 2" xfId="9784"/>
    <cellStyle name="표준 50 16 2 2" xfId="9785"/>
    <cellStyle name="표준 50 16 2 3" xfId="9786"/>
    <cellStyle name="표준 50 16 2 3 2" xfId="9787"/>
    <cellStyle name="표준 50 16 2 3 2 2" xfId="9788"/>
    <cellStyle name="표준 50 16 2 3 3" xfId="9789"/>
    <cellStyle name="표준 50 16 2 3 4" xfId="9790"/>
    <cellStyle name="표준 50 16 2 4" xfId="9791"/>
    <cellStyle name="표준 50 16 2 4 2" xfId="9792"/>
    <cellStyle name="표준 50 16 2 4 2 2" xfId="9793"/>
    <cellStyle name="표준 50 16 2 4 3" xfId="9794"/>
    <cellStyle name="표준 50 16 2 4 4" xfId="9795"/>
    <cellStyle name="표준 50 16 2 5" xfId="9796"/>
    <cellStyle name="표준 50 16 2 5 2" xfId="9797"/>
    <cellStyle name="표준 50 16 2 6" xfId="9798"/>
    <cellStyle name="표준 50 16 2 7" xfId="9799"/>
    <cellStyle name="표준 50 16 3" xfId="9800"/>
    <cellStyle name="표준 50 16 4" xfId="9801"/>
    <cellStyle name="표준 50 16 4 2" xfId="9802"/>
    <cellStyle name="표준 50 16 4 2 2" xfId="9803"/>
    <cellStyle name="표준 50 16 4 3" xfId="9804"/>
    <cellStyle name="표준 50 16 4 4" xfId="9805"/>
    <cellStyle name="표준 50 16 5" xfId="9806"/>
    <cellStyle name="표준 50 16 5 2" xfId="9807"/>
    <cellStyle name="표준 50 16 5 2 2" xfId="9808"/>
    <cellStyle name="표준 50 16 5 3" xfId="9809"/>
    <cellStyle name="표준 50 16 5 4" xfId="9810"/>
    <cellStyle name="표준 50 16 6" xfId="9811"/>
    <cellStyle name="표준 50 16 6 2" xfId="9812"/>
    <cellStyle name="표준 50 16 7" xfId="9813"/>
    <cellStyle name="표준 50 16 8" xfId="9814"/>
    <cellStyle name="표준 50 17" xfId="9815"/>
    <cellStyle name="표준 50 17 2" xfId="9816"/>
    <cellStyle name="표준 50 17 2 2" xfId="9817"/>
    <cellStyle name="표준 50 17 2 3" xfId="9818"/>
    <cellStyle name="표준 50 17 2 3 2" xfId="9819"/>
    <cellStyle name="표준 50 17 2 3 2 2" xfId="9820"/>
    <cellStyle name="표준 50 17 2 3 3" xfId="9821"/>
    <cellStyle name="표준 50 17 2 3 4" xfId="9822"/>
    <cellStyle name="표준 50 17 2 4" xfId="9823"/>
    <cellStyle name="표준 50 17 2 4 2" xfId="9824"/>
    <cellStyle name="표준 50 17 2 4 2 2" xfId="9825"/>
    <cellStyle name="표준 50 17 2 4 3" xfId="9826"/>
    <cellStyle name="표준 50 17 2 4 4" xfId="9827"/>
    <cellStyle name="표준 50 17 2 5" xfId="9828"/>
    <cellStyle name="표준 50 17 2 5 2" xfId="9829"/>
    <cellStyle name="표준 50 17 2 6" xfId="9830"/>
    <cellStyle name="표준 50 17 2 7" xfId="9831"/>
    <cellStyle name="표준 50 17 3" xfId="9832"/>
    <cellStyle name="표준 50 17 4" xfId="9833"/>
    <cellStyle name="표준 50 17 4 2" xfId="9834"/>
    <cellStyle name="표준 50 17 4 2 2" xfId="9835"/>
    <cellStyle name="표준 50 17 4 3" xfId="9836"/>
    <cellStyle name="표준 50 17 4 4" xfId="9837"/>
    <cellStyle name="표준 50 17 5" xfId="9838"/>
    <cellStyle name="표준 50 17 5 2" xfId="9839"/>
    <cellStyle name="표준 50 17 5 2 2" xfId="9840"/>
    <cellStyle name="표준 50 17 5 3" xfId="9841"/>
    <cellStyle name="표준 50 17 5 4" xfId="9842"/>
    <cellStyle name="표준 50 17 6" xfId="9843"/>
    <cellStyle name="표준 50 17 6 2" xfId="9844"/>
    <cellStyle name="표준 50 17 7" xfId="9845"/>
    <cellStyle name="표준 50 17 8" xfId="9846"/>
    <cellStyle name="표준 50 18" xfId="9847"/>
    <cellStyle name="표준 50 18 2" xfId="9848"/>
    <cellStyle name="표준 50 18 3" xfId="9849"/>
    <cellStyle name="표준 50 18 3 2" xfId="9850"/>
    <cellStyle name="표준 50 18 3 2 2" xfId="9851"/>
    <cellStyle name="표준 50 18 3 3" xfId="9852"/>
    <cellStyle name="표준 50 18 3 4" xfId="9853"/>
    <cellStyle name="표준 50 18 4" xfId="9854"/>
    <cellStyle name="표준 50 18 4 2" xfId="9855"/>
    <cellStyle name="표준 50 18 4 2 2" xfId="9856"/>
    <cellStyle name="표준 50 18 4 3" xfId="9857"/>
    <cellStyle name="표준 50 18 4 4" xfId="9858"/>
    <cellStyle name="표준 50 18 5" xfId="9859"/>
    <cellStyle name="표준 50 18 5 2" xfId="9860"/>
    <cellStyle name="표준 50 18 6" xfId="9861"/>
    <cellStyle name="표준 50 18 7" xfId="9862"/>
    <cellStyle name="표준 50 19" xfId="9863"/>
    <cellStyle name="표준 50 19 2" xfId="9864"/>
    <cellStyle name="표준 50 19 3" xfId="9865"/>
    <cellStyle name="표준 50 19 3 2" xfId="9866"/>
    <cellStyle name="표준 50 19 3 2 2" xfId="9867"/>
    <cellStyle name="표준 50 19 3 3" xfId="9868"/>
    <cellStyle name="표준 50 19 3 4" xfId="9869"/>
    <cellStyle name="표준 50 19 4" xfId="9870"/>
    <cellStyle name="표준 50 19 4 2" xfId="9871"/>
    <cellStyle name="표준 50 19 4 2 2" xfId="9872"/>
    <cellStyle name="표준 50 19 4 3" xfId="9873"/>
    <cellStyle name="표준 50 19 4 4" xfId="9874"/>
    <cellStyle name="표준 50 2" xfId="9875"/>
    <cellStyle name="표준 50 2 10" xfId="9876"/>
    <cellStyle name="표준 50 2 2" xfId="9877"/>
    <cellStyle name="표준 50 2 3" xfId="9878"/>
    <cellStyle name="표준 50 2 3 2" xfId="9879"/>
    <cellStyle name="표준 50 2 3 2 2" xfId="9880"/>
    <cellStyle name="표준 50 2 3 2 3" xfId="9881"/>
    <cellStyle name="표준 50 2 3 2 3 2" xfId="9882"/>
    <cellStyle name="표준 50 2 3 2 3 2 2" xfId="9883"/>
    <cellStyle name="표준 50 2 3 2 3 3" xfId="9884"/>
    <cellStyle name="표준 50 2 3 2 3 4" xfId="9885"/>
    <cellStyle name="표준 50 2 3 2 4" xfId="9886"/>
    <cellStyle name="표준 50 2 3 2 4 2" xfId="9887"/>
    <cellStyle name="표준 50 2 3 2 4 2 2" xfId="9888"/>
    <cellStyle name="표준 50 2 3 2 4 3" xfId="9889"/>
    <cellStyle name="표준 50 2 3 2 4 4" xfId="9890"/>
    <cellStyle name="표준 50 2 3 2 5" xfId="9891"/>
    <cellStyle name="표준 50 2 3 2 5 2" xfId="9892"/>
    <cellStyle name="표준 50 2 3 2 6" xfId="9893"/>
    <cellStyle name="표준 50 2 3 2 7" xfId="9894"/>
    <cellStyle name="표준 50 2 3 3" xfId="9895"/>
    <cellStyle name="표준 50 2 3 4" xfId="9896"/>
    <cellStyle name="표준 50 2 3 4 2" xfId="9897"/>
    <cellStyle name="표준 50 2 3 4 2 2" xfId="9898"/>
    <cellStyle name="표준 50 2 3 4 3" xfId="9899"/>
    <cellStyle name="표준 50 2 3 4 4" xfId="9900"/>
    <cellStyle name="표준 50 2 3 5" xfId="9901"/>
    <cellStyle name="표준 50 2 3 5 2" xfId="9902"/>
    <cellStyle name="표준 50 2 3 5 2 2" xfId="9903"/>
    <cellStyle name="표준 50 2 3 5 3" xfId="9904"/>
    <cellStyle name="표준 50 2 3 5 4" xfId="9905"/>
    <cellStyle name="표준 50 2 3 6" xfId="9906"/>
    <cellStyle name="표준 50 2 3 6 2" xfId="9907"/>
    <cellStyle name="표준 50 2 3 7" xfId="9908"/>
    <cellStyle name="표준 50 2 3 8" xfId="9909"/>
    <cellStyle name="표준 50 2 4" xfId="9910"/>
    <cellStyle name="표준 50 2 4 2" xfId="9911"/>
    <cellStyle name="표준 50 2 4 2 2" xfId="9912"/>
    <cellStyle name="표준 50 2 4 2 3" xfId="9913"/>
    <cellStyle name="표준 50 2 4 2 3 2" xfId="9914"/>
    <cellStyle name="표준 50 2 4 2 3 2 2" xfId="9915"/>
    <cellStyle name="표준 50 2 4 2 3 3" xfId="9916"/>
    <cellStyle name="표준 50 2 4 2 3 4" xfId="9917"/>
    <cellStyle name="표준 50 2 4 2 4" xfId="9918"/>
    <cellStyle name="표준 50 2 4 2 4 2" xfId="9919"/>
    <cellStyle name="표준 50 2 4 2 4 2 2" xfId="9920"/>
    <cellStyle name="표준 50 2 4 2 4 3" xfId="9921"/>
    <cellStyle name="표준 50 2 4 2 4 4" xfId="9922"/>
    <cellStyle name="표준 50 2 4 2 5" xfId="9923"/>
    <cellStyle name="표준 50 2 4 2 5 2" xfId="9924"/>
    <cellStyle name="표준 50 2 4 2 6" xfId="9925"/>
    <cellStyle name="표준 50 2 4 2 7" xfId="9926"/>
    <cellStyle name="표준 50 2 4 3" xfId="9927"/>
    <cellStyle name="표준 50 2 4 4" xfId="9928"/>
    <cellStyle name="표준 50 2 4 4 2" xfId="9929"/>
    <cellStyle name="표준 50 2 4 4 2 2" xfId="9930"/>
    <cellStyle name="표준 50 2 4 4 3" xfId="9931"/>
    <cellStyle name="표준 50 2 4 4 4" xfId="9932"/>
    <cellStyle name="표준 50 2 4 5" xfId="9933"/>
    <cellStyle name="표준 50 2 4 5 2" xfId="9934"/>
    <cellStyle name="표준 50 2 4 5 2 2" xfId="9935"/>
    <cellStyle name="표준 50 2 4 5 3" xfId="9936"/>
    <cellStyle name="표준 50 2 4 5 4" xfId="9937"/>
    <cellStyle name="표준 50 2 4 6" xfId="9938"/>
    <cellStyle name="표준 50 2 4 6 2" xfId="9939"/>
    <cellStyle name="표준 50 2 4 7" xfId="9940"/>
    <cellStyle name="표준 50 2 4 8" xfId="9941"/>
    <cellStyle name="표준 50 2 5" xfId="9942"/>
    <cellStyle name="표준 50 2 5 2" xfId="9943"/>
    <cellStyle name="표준 50 2 5 3" xfId="9944"/>
    <cellStyle name="표준 50 2 5 3 2" xfId="9945"/>
    <cellStyle name="표준 50 2 5 3 2 2" xfId="9946"/>
    <cellStyle name="표준 50 2 5 3 3" xfId="9947"/>
    <cellStyle name="표준 50 2 5 3 4" xfId="9948"/>
    <cellStyle name="표준 50 2 5 4" xfId="9949"/>
    <cellStyle name="표준 50 2 5 4 2" xfId="9950"/>
    <cellStyle name="표준 50 2 5 4 2 2" xfId="9951"/>
    <cellStyle name="표준 50 2 5 4 3" xfId="9952"/>
    <cellStyle name="표준 50 2 5 4 4" xfId="9953"/>
    <cellStyle name="표준 50 2 5 5" xfId="9954"/>
    <cellStyle name="표준 50 2 5 5 2" xfId="9955"/>
    <cellStyle name="표준 50 2 5 6" xfId="9956"/>
    <cellStyle name="표준 50 2 5 7" xfId="9957"/>
    <cellStyle name="표준 50 2 6" xfId="9958"/>
    <cellStyle name="표준 50 2 6 2" xfId="9959"/>
    <cellStyle name="표준 50 2 6 3" xfId="9960"/>
    <cellStyle name="표준 50 2 6 3 2" xfId="9961"/>
    <cellStyle name="표준 50 2 6 3 2 2" xfId="9962"/>
    <cellStyle name="표준 50 2 6 3 3" xfId="9963"/>
    <cellStyle name="표준 50 2 6 3 4" xfId="9964"/>
    <cellStyle name="표준 50 2 6 4" xfId="9965"/>
    <cellStyle name="표준 50 2 6 4 2" xfId="9966"/>
    <cellStyle name="표준 50 2 6 4 2 2" xfId="9967"/>
    <cellStyle name="표준 50 2 6 4 3" xfId="9968"/>
    <cellStyle name="표준 50 2 6 4 4" xfId="9969"/>
    <cellStyle name="표준 50 2 7" xfId="9970"/>
    <cellStyle name="표준 50 2 7 2" xfId="9971"/>
    <cellStyle name="표준 50 2 7 2 2" xfId="9972"/>
    <cellStyle name="표준 50 2 7 3" xfId="9973"/>
    <cellStyle name="표준 50 2 7 4" xfId="9974"/>
    <cellStyle name="표준 50 2 8" xfId="9975"/>
    <cellStyle name="표준 50 2 8 2" xfId="9976"/>
    <cellStyle name="표준 50 2 9" xfId="9977"/>
    <cellStyle name="표준 50 20" xfId="9978"/>
    <cellStyle name="표준 50 20 2" xfId="9979"/>
    <cellStyle name="표준 50 20 2 2" xfId="9980"/>
    <cellStyle name="표준 50 20 3" xfId="9981"/>
    <cellStyle name="표준 50 20 4" xfId="9982"/>
    <cellStyle name="표준 50 21" xfId="9983"/>
    <cellStyle name="표준 50 21 2" xfId="9984"/>
    <cellStyle name="표준 50 21 2 2" xfId="9985"/>
    <cellStyle name="표준 50 21 3" xfId="9986"/>
    <cellStyle name="표준 50 21 4" xfId="9987"/>
    <cellStyle name="표준 50 22" xfId="9988"/>
    <cellStyle name="표준 50 22 2" xfId="9989"/>
    <cellStyle name="표준 50 23" xfId="9990"/>
    <cellStyle name="표준 50 24" xfId="9991"/>
    <cellStyle name="표준 50 3" xfId="9992"/>
    <cellStyle name="표준 50 4" xfId="9993"/>
    <cellStyle name="표준 50 5" xfId="9994"/>
    <cellStyle name="표준 50 6" xfId="9995"/>
    <cellStyle name="표준 50 7" xfId="9996"/>
    <cellStyle name="표준 50 8" xfId="9997"/>
    <cellStyle name="표준 50 9" xfId="9998"/>
    <cellStyle name="표준 51" xfId="9999"/>
    <cellStyle name="표준 51 10" xfId="10000"/>
    <cellStyle name="표준 51 11" xfId="10001"/>
    <cellStyle name="표준 51 2" xfId="10002"/>
    <cellStyle name="표준 51 2 10" xfId="10003"/>
    <cellStyle name="표준 51 2 2" xfId="10004"/>
    <cellStyle name="표준 51 2 3" xfId="10005"/>
    <cellStyle name="표준 51 2 3 2" xfId="10006"/>
    <cellStyle name="표준 51 2 3 2 2" xfId="10007"/>
    <cellStyle name="표준 51 2 3 2 3" xfId="10008"/>
    <cellStyle name="표준 51 2 3 2 3 2" xfId="10009"/>
    <cellStyle name="표준 51 2 3 2 3 2 2" xfId="10010"/>
    <cellStyle name="표준 51 2 3 2 3 3" xfId="10011"/>
    <cellStyle name="표준 51 2 3 2 3 4" xfId="10012"/>
    <cellStyle name="표준 51 2 3 2 4" xfId="10013"/>
    <cellStyle name="표준 51 2 3 2 4 2" xfId="10014"/>
    <cellStyle name="표준 51 2 3 2 4 2 2" xfId="10015"/>
    <cellStyle name="표준 51 2 3 2 4 3" xfId="10016"/>
    <cellStyle name="표준 51 2 3 2 4 4" xfId="10017"/>
    <cellStyle name="표준 51 2 3 2 5" xfId="10018"/>
    <cellStyle name="표준 51 2 3 2 5 2" xfId="10019"/>
    <cellStyle name="표준 51 2 3 2 6" xfId="10020"/>
    <cellStyle name="표준 51 2 3 2 7" xfId="10021"/>
    <cellStyle name="표준 51 2 3 3" xfId="10022"/>
    <cellStyle name="표준 51 2 3 4" xfId="10023"/>
    <cellStyle name="표준 51 2 3 4 2" xfId="10024"/>
    <cellStyle name="표준 51 2 3 4 2 2" xfId="10025"/>
    <cellStyle name="표준 51 2 3 4 3" xfId="10026"/>
    <cellStyle name="표준 51 2 3 4 4" xfId="10027"/>
    <cellStyle name="표준 51 2 3 5" xfId="10028"/>
    <cellStyle name="표준 51 2 3 5 2" xfId="10029"/>
    <cellStyle name="표준 51 2 3 5 2 2" xfId="10030"/>
    <cellStyle name="표준 51 2 3 5 3" xfId="10031"/>
    <cellStyle name="표준 51 2 3 5 4" xfId="10032"/>
    <cellStyle name="표준 51 2 3 6" xfId="10033"/>
    <cellStyle name="표준 51 2 3 6 2" xfId="10034"/>
    <cellStyle name="표준 51 2 3 7" xfId="10035"/>
    <cellStyle name="표준 51 2 3 8" xfId="10036"/>
    <cellStyle name="표준 51 2 4" xfId="10037"/>
    <cellStyle name="표준 51 2 4 2" xfId="10038"/>
    <cellStyle name="표준 51 2 4 2 2" xfId="10039"/>
    <cellStyle name="표준 51 2 4 2 3" xfId="10040"/>
    <cellStyle name="표준 51 2 4 2 3 2" xfId="10041"/>
    <cellStyle name="표준 51 2 4 2 3 2 2" xfId="10042"/>
    <cellStyle name="표준 51 2 4 2 3 3" xfId="10043"/>
    <cellStyle name="표준 51 2 4 2 3 4" xfId="10044"/>
    <cellStyle name="표준 51 2 4 2 4" xfId="10045"/>
    <cellStyle name="표준 51 2 4 2 4 2" xfId="10046"/>
    <cellStyle name="표준 51 2 4 2 4 2 2" xfId="10047"/>
    <cellStyle name="표준 51 2 4 2 4 3" xfId="10048"/>
    <cellStyle name="표준 51 2 4 2 4 4" xfId="10049"/>
    <cellStyle name="표준 51 2 4 2 5" xfId="10050"/>
    <cellStyle name="표준 51 2 4 2 5 2" xfId="10051"/>
    <cellStyle name="표준 51 2 4 2 6" xfId="10052"/>
    <cellStyle name="표준 51 2 4 2 7" xfId="10053"/>
    <cellStyle name="표준 51 2 4 3" xfId="10054"/>
    <cellStyle name="표준 51 2 4 4" xfId="10055"/>
    <cellStyle name="표준 51 2 4 4 2" xfId="10056"/>
    <cellStyle name="표준 51 2 4 4 2 2" xfId="10057"/>
    <cellStyle name="표준 51 2 4 4 3" xfId="10058"/>
    <cellStyle name="표준 51 2 4 4 4" xfId="10059"/>
    <cellStyle name="표준 51 2 4 5" xfId="10060"/>
    <cellStyle name="표준 51 2 4 5 2" xfId="10061"/>
    <cellStyle name="표준 51 2 4 5 2 2" xfId="10062"/>
    <cellStyle name="표준 51 2 4 5 3" xfId="10063"/>
    <cellStyle name="표준 51 2 4 5 4" xfId="10064"/>
    <cellStyle name="표준 51 2 4 6" xfId="10065"/>
    <cellStyle name="표준 51 2 4 6 2" xfId="10066"/>
    <cellStyle name="표준 51 2 4 7" xfId="10067"/>
    <cellStyle name="표준 51 2 4 8" xfId="10068"/>
    <cellStyle name="표준 51 2 5" xfId="10069"/>
    <cellStyle name="표준 51 2 5 2" xfId="10070"/>
    <cellStyle name="표준 51 2 5 3" xfId="10071"/>
    <cellStyle name="표준 51 2 5 3 2" xfId="10072"/>
    <cellStyle name="표준 51 2 5 3 2 2" xfId="10073"/>
    <cellStyle name="표준 51 2 5 3 3" xfId="10074"/>
    <cellStyle name="표준 51 2 5 3 4" xfId="10075"/>
    <cellStyle name="표준 51 2 5 4" xfId="10076"/>
    <cellStyle name="표준 51 2 5 4 2" xfId="10077"/>
    <cellStyle name="표준 51 2 5 4 2 2" xfId="10078"/>
    <cellStyle name="표준 51 2 5 4 3" xfId="10079"/>
    <cellStyle name="표준 51 2 5 4 4" xfId="10080"/>
    <cellStyle name="표준 51 2 5 5" xfId="10081"/>
    <cellStyle name="표준 51 2 5 5 2" xfId="10082"/>
    <cellStyle name="표준 51 2 5 6" xfId="10083"/>
    <cellStyle name="표준 51 2 5 7" xfId="10084"/>
    <cellStyle name="표준 51 2 6" xfId="10085"/>
    <cellStyle name="표준 51 2 6 2" xfId="10086"/>
    <cellStyle name="표준 51 2 6 3" xfId="10087"/>
    <cellStyle name="표준 51 2 6 3 2" xfId="10088"/>
    <cellStyle name="표준 51 2 6 3 2 2" xfId="10089"/>
    <cellStyle name="표준 51 2 6 3 3" xfId="10090"/>
    <cellStyle name="표준 51 2 6 3 4" xfId="10091"/>
    <cellStyle name="표준 51 2 6 4" xfId="10092"/>
    <cellStyle name="표준 51 2 6 4 2" xfId="10093"/>
    <cellStyle name="표준 51 2 6 4 2 2" xfId="10094"/>
    <cellStyle name="표준 51 2 6 4 3" xfId="10095"/>
    <cellStyle name="표준 51 2 6 4 4" xfId="10096"/>
    <cellStyle name="표준 51 2 7" xfId="10097"/>
    <cellStyle name="표준 51 2 7 2" xfId="10098"/>
    <cellStyle name="표준 51 2 7 2 2" xfId="10099"/>
    <cellStyle name="표준 51 2 7 3" xfId="10100"/>
    <cellStyle name="표준 51 2 7 4" xfId="10101"/>
    <cellStyle name="표준 51 2 8" xfId="10102"/>
    <cellStyle name="표준 51 2 8 2" xfId="10103"/>
    <cellStyle name="표준 51 2 9" xfId="10104"/>
    <cellStyle name="표준 51 3" xfId="10105"/>
    <cellStyle name="표준 51 4" xfId="10106"/>
    <cellStyle name="표준 51 4 2" xfId="10107"/>
    <cellStyle name="표준 51 4 2 2" xfId="10108"/>
    <cellStyle name="표준 51 4 2 3" xfId="10109"/>
    <cellStyle name="표준 51 4 2 3 2" xfId="10110"/>
    <cellStyle name="표준 51 4 2 3 2 2" xfId="10111"/>
    <cellStyle name="표준 51 4 2 3 3" xfId="10112"/>
    <cellStyle name="표준 51 4 2 3 4" xfId="10113"/>
    <cellStyle name="표준 51 4 2 4" xfId="10114"/>
    <cellStyle name="표준 51 4 2 4 2" xfId="10115"/>
    <cellStyle name="표준 51 4 2 4 2 2" xfId="10116"/>
    <cellStyle name="표준 51 4 2 4 3" xfId="10117"/>
    <cellStyle name="표준 51 4 2 4 4" xfId="10118"/>
    <cellStyle name="표준 51 4 2 5" xfId="10119"/>
    <cellStyle name="표준 51 4 2 5 2" xfId="10120"/>
    <cellStyle name="표준 51 4 2 6" xfId="10121"/>
    <cellStyle name="표준 51 4 2 7" xfId="10122"/>
    <cellStyle name="표준 51 4 3" xfId="10123"/>
    <cellStyle name="표준 51 4 4" xfId="10124"/>
    <cellStyle name="표준 51 4 4 2" xfId="10125"/>
    <cellStyle name="표준 51 4 4 2 2" xfId="10126"/>
    <cellStyle name="표준 51 4 4 3" xfId="10127"/>
    <cellStyle name="표준 51 4 4 4" xfId="10128"/>
    <cellStyle name="표준 51 4 5" xfId="10129"/>
    <cellStyle name="표준 51 4 5 2" xfId="10130"/>
    <cellStyle name="표준 51 4 5 2 2" xfId="10131"/>
    <cellStyle name="표준 51 4 5 3" xfId="10132"/>
    <cellStyle name="표준 51 4 5 4" xfId="10133"/>
    <cellStyle name="표준 51 4 6" xfId="10134"/>
    <cellStyle name="표준 51 4 6 2" xfId="10135"/>
    <cellStyle name="표준 51 4 7" xfId="10136"/>
    <cellStyle name="표준 51 4 8" xfId="10137"/>
    <cellStyle name="표준 51 5" xfId="10138"/>
    <cellStyle name="표준 51 5 2" xfId="10139"/>
    <cellStyle name="표준 51 5 2 2" xfId="10140"/>
    <cellStyle name="표준 51 5 2 3" xfId="10141"/>
    <cellStyle name="표준 51 5 2 3 2" xfId="10142"/>
    <cellStyle name="표준 51 5 2 3 2 2" xfId="10143"/>
    <cellStyle name="표준 51 5 2 3 3" xfId="10144"/>
    <cellStyle name="표준 51 5 2 3 4" xfId="10145"/>
    <cellStyle name="표준 51 5 2 4" xfId="10146"/>
    <cellStyle name="표준 51 5 2 4 2" xfId="10147"/>
    <cellStyle name="표준 51 5 2 4 2 2" xfId="10148"/>
    <cellStyle name="표준 51 5 2 4 3" xfId="10149"/>
    <cellStyle name="표준 51 5 2 4 4" xfId="10150"/>
    <cellStyle name="표준 51 5 2 5" xfId="10151"/>
    <cellStyle name="표준 51 5 2 5 2" xfId="10152"/>
    <cellStyle name="표준 51 5 2 6" xfId="10153"/>
    <cellStyle name="표준 51 5 2 7" xfId="10154"/>
    <cellStyle name="표준 51 5 3" xfId="10155"/>
    <cellStyle name="표준 51 5 4" xfId="10156"/>
    <cellStyle name="표준 51 5 4 2" xfId="10157"/>
    <cellStyle name="표준 51 5 4 2 2" xfId="10158"/>
    <cellStyle name="표준 51 5 4 3" xfId="10159"/>
    <cellStyle name="표준 51 5 4 4" xfId="10160"/>
    <cellStyle name="표준 51 5 5" xfId="10161"/>
    <cellStyle name="표준 51 5 5 2" xfId="10162"/>
    <cellStyle name="표준 51 5 5 2 2" xfId="10163"/>
    <cellStyle name="표준 51 5 5 3" xfId="10164"/>
    <cellStyle name="표준 51 5 5 4" xfId="10165"/>
    <cellStyle name="표준 51 5 6" xfId="10166"/>
    <cellStyle name="표준 51 5 6 2" xfId="10167"/>
    <cellStyle name="표준 51 5 7" xfId="10168"/>
    <cellStyle name="표준 51 5 8" xfId="10169"/>
    <cellStyle name="표준 51 6" xfId="10170"/>
    <cellStyle name="표준 51 6 2" xfId="10171"/>
    <cellStyle name="표준 51 6 3" xfId="10172"/>
    <cellStyle name="표준 51 6 3 2" xfId="10173"/>
    <cellStyle name="표준 51 6 3 2 2" xfId="10174"/>
    <cellStyle name="표준 51 6 3 3" xfId="10175"/>
    <cellStyle name="표준 51 6 3 4" xfId="10176"/>
    <cellStyle name="표준 51 6 4" xfId="10177"/>
    <cellStyle name="표준 51 6 4 2" xfId="10178"/>
    <cellStyle name="표준 51 6 4 2 2" xfId="10179"/>
    <cellStyle name="표준 51 6 4 3" xfId="10180"/>
    <cellStyle name="표준 51 6 4 4" xfId="10181"/>
    <cellStyle name="표준 51 6 5" xfId="10182"/>
    <cellStyle name="표준 51 6 5 2" xfId="10183"/>
    <cellStyle name="표준 51 6 6" xfId="10184"/>
    <cellStyle name="표준 51 6 7" xfId="10185"/>
    <cellStyle name="표준 51 7" xfId="10186"/>
    <cellStyle name="표준 51 7 2" xfId="10187"/>
    <cellStyle name="표준 51 7 3" xfId="10188"/>
    <cellStyle name="표준 51 7 3 2" xfId="10189"/>
    <cellStyle name="표준 51 7 3 2 2" xfId="10190"/>
    <cellStyle name="표준 51 7 3 3" xfId="10191"/>
    <cellStyle name="표준 51 7 3 4" xfId="10192"/>
    <cellStyle name="표준 51 7 4" xfId="10193"/>
    <cellStyle name="표준 51 7 4 2" xfId="10194"/>
    <cellStyle name="표준 51 7 4 2 2" xfId="10195"/>
    <cellStyle name="표준 51 7 4 3" xfId="10196"/>
    <cellStyle name="표준 51 7 4 4" xfId="10197"/>
    <cellStyle name="표준 51 8" xfId="10198"/>
    <cellStyle name="표준 51 8 2" xfId="10199"/>
    <cellStyle name="표준 51 8 2 2" xfId="10200"/>
    <cellStyle name="표준 51 8 3" xfId="10201"/>
    <cellStyle name="표준 51 8 4" xfId="10202"/>
    <cellStyle name="표준 51 9" xfId="10203"/>
    <cellStyle name="표준 51 9 2" xfId="10204"/>
    <cellStyle name="표준 52" xfId="10205"/>
    <cellStyle name="표준 52 10" xfId="10206"/>
    <cellStyle name="표준 52 11" xfId="10207"/>
    <cellStyle name="표준 52 2" xfId="10208"/>
    <cellStyle name="표준 52 2 10" xfId="10209"/>
    <cellStyle name="표준 52 2 2" xfId="10210"/>
    <cellStyle name="표준 52 2 3" xfId="10211"/>
    <cellStyle name="표준 52 2 3 2" xfId="10212"/>
    <cellStyle name="표준 52 2 3 2 2" xfId="10213"/>
    <cellStyle name="표준 52 2 3 2 3" xfId="10214"/>
    <cellStyle name="표준 52 2 3 2 3 2" xfId="10215"/>
    <cellStyle name="표준 52 2 3 2 3 2 2" xfId="10216"/>
    <cellStyle name="표준 52 2 3 2 3 3" xfId="10217"/>
    <cellStyle name="표준 52 2 3 2 3 4" xfId="10218"/>
    <cellStyle name="표준 52 2 3 2 4" xfId="10219"/>
    <cellStyle name="표준 52 2 3 2 4 2" xfId="10220"/>
    <cellStyle name="표준 52 2 3 2 4 2 2" xfId="10221"/>
    <cellStyle name="표준 52 2 3 2 4 3" xfId="10222"/>
    <cellStyle name="표준 52 2 3 2 4 4" xfId="10223"/>
    <cellStyle name="표준 52 2 3 2 5" xfId="10224"/>
    <cellStyle name="표준 52 2 3 2 5 2" xfId="10225"/>
    <cellStyle name="표준 52 2 3 2 6" xfId="10226"/>
    <cellStyle name="표준 52 2 3 2 7" xfId="10227"/>
    <cellStyle name="표준 52 2 3 3" xfId="10228"/>
    <cellStyle name="표준 52 2 3 4" xfId="10229"/>
    <cellStyle name="표준 52 2 3 4 2" xfId="10230"/>
    <cellStyle name="표준 52 2 3 4 2 2" xfId="10231"/>
    <cellStyle name="표준 52 2 3 4 3" xfId="10232"/>
    <cellStyle name="표준 52 2 3 4 4" xfId="10233"/>
    <cellStyle name="표준 52 2 3 5" xfId="10234"/>
    <cellStyle name="표준 52 2 3 5 2" xfId="10235"/>
    <cellStyle name="표준 52 2 3 5 2 2" xfId="10236"/>
    <cellStyle name="표준 52 2 3 5 3" xfId="10237"/>
    <cellStyle name="표준 52 2 3 5 4" xfId="10238"/>
    <cellStyle name="표준 52 2 3 6" xfId="10239"/>
    <cellStyle name="표준 52 2 3 6 2" xfId="10240"/>
    <cellStyle name="표준 52 2 3 7" xfId="10241"/>
    <cellStyle name="표준 52 2 3 8" xfId="10242"/>
    <cellStyle name="표준 52 2 4" xfId="10243"/>
    <cellStyle name="표준 52 2 4 2" xfId="10244"/>
    <cellStyle name="표준 52 2 4 2 2" xfId="10245"/>
    <cellStyle name="표준 52 2 4 2 3" xfId="10246"/>
    <cellStyle name="표준 52 2 4 2 3 2" xfId="10247"/>
    <cellStyle name="표준 52 2 4 2 3 2 2" xfId="10248"/>
    <cellStyle name="표준 52 2 4 2 3 3" xfId="10249"/>
    <cellStyle name="표준 52 2 4 2 3 4" xfId="10250"/>
    <cellStyle name="표준 52 2 4 2 4" xfId="10251"/>
    <cellStyle name="표준 52 2 4 2 4 2" xfId="10252"/>
    <cellStyle name="표준 52 2 4 2 4 2 2" xfId="10253"/>
    <cellStyle name="표준 52 2 4 2 4 3" xfId="10254"/>
    <cellStyle name="표준 52 2 4 2 4 4" xfId="10255"/>
    <cellStyle name="표준 52 2 4 2 5" xfId="10256"/>
    <cellStyle name="표준 52 2 4 2 5 2" xfId="10257"/>
    <cellStyle name="표준 52 2 4 2 6" xfId="10258"/>
    <cellStyle name="표준 52 2 4 2 7" xfId="10259"/>
    <cellStyle name="표준 52 2 4 3" xfId="10260"/>
    <cellStyle name="표준 52 2 4 4" xfId="10261"/>
    <cellStyle name="표준 52 2 4 4 2" xfId="10262"/>
    <cellStyle name="표준 52 2 4 4 2 2" xfId="10263"/>
    <cellStyle name="표준 52 2 4 4 3" xfId="10264"/>
    <cellStyle name="표준 52 2 4 4 4" xfId="10265"/>
    <cellStyle name="표준 52 2 4 5" xfId="10266"/>
    <cellStyle name="표준 52 2 4 5 2" xfId="10267"/>
    <cellStyle name="표준 52 2 4 5 2 2" xfId="10268"/>
    <cellStyle name="표준 52 2 4 5 3" xfId="10269"/>
    <cellStyle name="표준 52 2 4 5 4" xfId="10270"/>
    <cellStyle name="표준 52 2 4 6" xfId="10271"/>
    <cellStyle name="표준 52 2 4 6 2" xfId="10272"/>
    <cellStyle name="표준 52 2 4 7" xfId="10273"/>
    <cellStyle name="표준 52 2 4 8" xfId="10274"/>
    <cellStyle name="표준 52 2 5" xfId="10275"/>
    <cellStyle name="표준 52 2 5 2" xfId="10276"/>
    <cellStyle name="표준 52 2 5 3" xfId="10277"/>
    <cellStyle name="표준 52 2 5 3 2" xfId="10278"/>
    <cellStyle name="표준 52 2 5 3 2 2" xfId="10279"/>
    <cellStyle name="표준 52 2 5 3 3" xfId="10280"/>
    <cellStyle name="표준 52 2 5 3 4" xfId="10281"/>
    <cellStyle name="표준 52 2 5 4" xfId="10282"/>
    <cellStyle name="표준 52 2 5 4 2" xfId="10283"/>
    <cellStyle name="표준 52 2 5 4 2 2" xfId="10284"/>
    <cellStyle name="표준 52 2 5 4 3" xfId="10285"/>
    <cellStyle name="표준 52 2 5 4 4" xfId="10286"/>
    <cellStyle name="표준 52 2 5 5" xfId="10287"/>
    <cellStyle name="표준 52 2 5 5 2" xfId="10288"/>
    <cellStyle name="표준 52 2 5 6" xfId="10289"/>
    <cellStyle name="표준 52 2 5 7" xfId="10290"/>
    <cellStyle name="표준 52 2 6" xfId="10291"/>
    <cellStyle name="표준 52 2 6 2" xfId="10292"/>
    <cellStyle name="표준 52 2 6 3" xfId="10293"/>
    <cellStyle name="표준 52 2 6 3 2" xfId="10294"/>
    <cellStyle name="표준 52 2 6 3 2 2" xfId="10295"/>
    <cellStyle name="표준 52 2 6 3 3" xfId="10296"/>
    <cellStyle name="표준 52 2 6 3 4" xfId="10297"/>
    <cellStyle name="표준 52 2 6 4" xfId="10298"/>
    <cellStyle name="표준 52 2 6 4 2" xfId="10299"/>
    <cellStyle name="표준 52 2 6 4 2 2" xfId="10300"/>
    <cellStyle name="표준 52 2 6 4 3" xfId="10301"/>
    <cellStyle name="표준 52 2 6 4 4" xfId="10302"/>
    <cellStyle name="표준 52 2 7" xfId="10303"/>
    <cellStyle name="표준 52 2 7 2" xfId="10304"/>
    <cellStyle name="표준 52 2 7 2 2" xfId="10305"/>
    <cellStyle name="표준 52 2 7 3" xfId="10306"/>
    <cellStyle name="표준 52 2 7 4" xfId="10307"/>
    <cellStyle name="표준 52 2 8" xfId="10308"/>
    <cellStyle name="표준 52 2 8 2" xfId="10309"/>
    <cellStyle name="표준 52 2 9" xfId="10310"/>
    <cellStyle name="표준 52 3" xfId="10311"/>
    <cellStyle name="표준 52 4" xfId="10312"/>
    <cellStyle name="표준 52 4 2" xfId="10313"/>
    <cellStyle name="표준 52 4 2 2" xfId="10314"/>
    <cellStyle name="표준 52 4 2 3" xfId="10315"/>
    <cellStyle name="표준 52 4 2 3 2" xfId="10316"/>
    <cellStyle name="표준 52 4 2 3 2 2" xfId="10317"/>
    <cellStyle name="표준 52 4 2 3 3" xfId="10318"/>
    <cellStyle name="표준 52 4 2 3 4" xfId="10319"/>
    <cellStyle name="표준 52 4 2 4" xfId="10320"/>
    <cellStyle name="표준 52 4 2 4 2" xfId="10321"/>
    <cellStyle name="표준 52 4 2 4 2 2" xfId="10322"/>
    <cellStyle name="표준 52 4 2 4 3" xfId="10323"/>
    <cellStyle name="표준 52 4 2 4 4" xfId="10324"/>
    <cellStyle name="표준 52 4 2 5" xfId="10325"/>
    <cellStyle name="표준 52 4 2 5 2" xfId="10326"/>
    <cellStyle name="표준 52 4 2 6" xfId="10327"/>
    <cellStyle name="표준 52 4 2 7" xfId="10328"/>
    <cellStyle name="표준 52 4 3" xfId="10329"/>
    <cellStyle name="표준 52 4 4" xfId="10330"/>
    <cellStyle name="표준 52 4 4 2" xfId="10331"/>
    <cellStyle name="표준 52 4 4 2 2" xfId="10332"/>
    <cellStyle name="표준 52 4 4 3" xfId="10333"/>
    <cellStyle name="표준 52 4 4 4" xfId="10334"/>
    <cellStyle name="표준 52 4 5" xfId="10335"/>
    <cellStyle name="표준 52 4 5 2" xfId="10336"/>
    <cellStyle name="표준 52 4 5 2 2" xfId="10337"/>
    <cellStyle name="표준 52 4 5 3" xfId="10338"/>
    <cellStyle name="표준 52 4 5 4" xfId="10339"/>
    <cellStyle name="표준 52 4 6" xfId="10340"/>
    <cellStyle name="표준 52 4 6 2" xfId="10341"/>
    <cellStyle name="표준 52 4 7" xfId="10342"/>
    <cellStyle name="표준 52 4 8" xfId="10343"/>
    <cellStyle name="표준 52 5" xfId="10344"/>
    <cellStyle name="표준 52 5 2" xfId="10345"/>
    <cellStyle name="표준 52 5 2 2" xfId="10346"/>
    <cellStyle name="표준 52 5 2 3" xfId="10347"/>
    <cellStyle name="표준 52 5 2 3 2" xfId="10348"/>
    <cellStyle name="표준 52 5 2 3 2 2" xfId="10349"/>
    <cellStyle name="표준 52 5 2 3 3" xfId="10350"/>
    <cellStyle name="표준 52 5 2 3 4" xfId="10351"/>
    <cellStyle name="표준 52 5 2 4" xfId="10352"/>
    <cellStyle name="표준 52 5 2 4 2" xfId="10353"/>
    <cellStyle name="표준 52 5 2 4 2 2" xfId="10354"/>
    <cellStyle name="표준 52 5 2 4 3" xfId="10355"/>
    <cellStyle name="표준 52 5 2 4 4" xfId="10356"/>
    <cellStyle name="표준 52 5 2 5" xfId="10357"/>
    <cellStyle name="표준 52 5 2 5 2" xfId="10358"/>
    <cellStyle name="표준 52 5 2 6" xfId="10359"/>
    <cellStyle name="표준 52 5 2 7" xfId="10360"/>
    <cellStyle name="표준 52 5 3" xfId="10361"/>
    <cellStyle name="표준 52 5 4" xfId="10362"/>
    <cellStyle name="표준 52 5 4 2" xfId="10363"/>
    <cellStyle name="표준 52 5 4 2 2" xfId="10364"/>
    <cellStyle name="표준 52 5 4 3" xfId="10365"/>
    <cellStyle name="표준 52 5 4 4" xfId="10366"/>
    <cellStyle name="표준 52 5 5" xfId="10367"/>
    <cellStyle name="표준 52 5 5 2" xfId="10368"/>
    <cellStyle name="표준 52 5 5 2 2" xfId="10369"/>
    <cellStyle name="표준 52 5 5 3" xfId="10370"/>
    <cellStyle name="표준 52 5 5 4" xfId="10371"/>
    <cellStyle name="표준 52 5 6" xfId="10372"/>
    <cellStyle name="표준 52 5 6 2" xfId="10373"/>
    <cellStyle name="표준 52 5 7" xfId="10374"/>
    <cellStyle name="표준 52 5 8" xfId="10375"/>
    <cellStyle name="표준 52 6" xfId="10376"/>
    <cellStyle name="표준 52 6 2" xfId="10377"/>
    <cellStyle name="표준 52 6 3" xfId="10378"/>
    <cellStyle name="표준 52 6 3 2" xfId="10379"/>
    <cellStyle name="표준 52 6 3 2 2" xfId="10380"/>
    <cellStyle name="표준 52 6 3 3" xfId="10381"/>
    <cellStyle name="표준 52 6 3 4" xfId="10382"/>
    <cellStyle name="표준 52 6 4" xfId="10383"/>
    <cellStyle name="표준 52 6 4 2" xfId="10384"/>
    <cellStyle name="표준 52 6 4 2 2" xfId="10385"/>
    <cellStyle name="표준 52 6 4 3" xfId="10386"/>
    <cellStyle name="표준 52 6 4 4" xfId="10387"/>
    <cellStyle name="표준 52 6 5" xfId="10388"/>
    <cellStyle name="표준 52 6 5 2" xfId="10389"/>
    <cellStyle name="표준 52 6 6" xfId="10390"/>
    <cellStyle name="표준 52 6 7" xfId="10391"/>
    <cellStyle name="표준 52 7" xfId="10392"/>
    <cellStyle name="표준 52 7 2" xfId="10393"/>
    <cellStyle name="표준 52 7 3" xfId="10394"/>
    <cellStyle name="표준 52 7 3 2" xfId="10395"/>
    <cellStyle name="표준 52 7 3 2 2" xfId="10396"/>
    <cellStyle name="표준 52 7 3 3" xfId="10397"/>
    <cellStyle name="표준 52 7 3 4" xfId="10398"/>
    <cellStyle name="표준 52 7 4" xfId="10399"/>
    <cellStyle name="표준 52 7 4 2" xfId="10400"/>
    <cellStyle name="표준 52 7 4 2 2" xfId="10401"/>
    <cellStyle name="표준 52 7 4 3" xfId="10402"/>
    <cellStyle name="표준 52 7 4 4" xfId="10403"/>
    <cellStyle name="표준 52 8" xfId="10404"/>
    <cellStyle name="표준 52 8 2" xfId="10405"/>
    <cellStyle name="표준 52 8 2 2" xfId="10406"/>
    <cellStyle name="표준 52 8 3" xfId="10407"/>
    <cellStyle name="표준 52 8 4" xfId="10408"/>
    <cellStyle name="표준 52 9" xfId="10409"/>
    <cellStyle name="표준 52 9 2" xfId="10410"/>
    <cellStyle name="표준 53" xfId="10411"/>
    <cellStyle name="표준 53 10" xfId="10412"/>
    <cellStyle name="표준 53 11" xfId="10413"/>
    <cellStyle name="표준 53 2" xfId="10414"/>
    <cellStyle name="표준 53 2 10" xfId="10415"/>
    <cellStyle name="표준 53 2 2" xfId="10416"/>
    <cellStyle name="표준 53 2 3" xfId="10417"/>
    <cellStyle name="표준 53 2 3 2" xfId="10418"/>
    <cellStyle name="표준 53 2 3 2 2" xfId="10419"/>
    <cellStyle name="표준 53 2 3 2 3" xfId="10420"/>
    <cellStyle name="표준 53 2 3 2 3 2" xfId="10421"/>
    <cellStyle name="표준 53 2 3 2 3 2 2" xfId="10422"/>
    <cellStyle name="표준 53 2 3 2 3 3" xfId="10423"/>
    <cellStyle name="표준 53 2 3 2 3 4" xfId="10424"/>
    <cellStyle name="표준 53 2 3 2 4" xfId="10425"/>
    <cellStyle name="표준 53 2 3 2 4 2" xfId="10426"/>
    <cellStyle name="표준 53 2 3 2 4 2 2" xfId="10427"/>
    <cellStyle name="표준 53 2 3 2 4 3" xfId="10428"/>
    <cellStyle name="표준 53 2 3 2 4 4" xfId="10429"/>
    <cellStyle name="표준 53 2 3 2 5" xfId="10430"/>
    <cellStyle name="표준 53 2 3 2 5 2" xfId="10431"/>
    <cellStyle name="표준 53 2 3 2 6" xfId="10432"/>
    <cellStyle name="표준 53 2 3 2 7" xfId="10433"/>
    <cellStyle name="표준 53 2 3 3" xfId="10434"/>
    <cellStyle name="표준 53 2 3 4" xfId="10435"/>
    <cellStyle name="표준 53 2 3 4 2" xfId="10436"/>
    <cellStyle name="표준 53 2 3 4 2 2" xfId="10437"/>
    <cellStyle name="표준 53 2 3 4 3" xfId="10438"/>
    <cellStyle name="표준 53 2 3 4 4" xfId="10439"/>
    <cellStyle name="표준 53 2 3 5" xfId="10440"/>
    <cellStyle name="표준 53 2 3 5 2" xfId="10441"/>
    <cellStyle name="표준 53 2 3 5 2 2" xfId="10442"/>
    <cellStyle name="표준 53 2 3 5 3" xfId="10443"/>
    <cellStyle name="표준 53 2 3 5 4" xfId="10444"/>
    <cellStyle name="표준 53 2 3 6" xfId="10445"/>
    <cellStyle name="표준 53 2 3 6 2" xfId="10446"/>
    <cellStyle name="표준 53 2 3 7" xfId="10447"/>
    <cellStyle name="표준 53 2 3 8" xfId="10448"/>
    <cellStyle name="표준 53 2 4" xfId="10449"/>
    <cellStyle name="표준 53 2 4 2" xfId="10450"/>
    <cellStyle name="표준 53 2 4 2 2" xfId="10451"/>
    <cellStyle name="표준 53 2 4 2 3" xfId="10452"/>
    <cellStyle name="표준 53 2 4 2 3 2" xfId="10453"/>
    <cellStyle name="표준 53 2 4 2 3 2 2" xfId="10454"/>
    <cellStyle name="표준 53 2 4 2 3 3" xfId="10455"/>
    <cellStyle name="표준 53 2 4 2 3 4" xfId="10456"/>
    <cellStyle name="표준 53 2 4 2 4" xfId="10457"/>
    <cellStyle name="표준 53 2 4 2 4 2" xfId="10458"/>
    <cellStyle name="표준 53 2 4 2 4 2 2" xfId="10459"/>
    <cellStyle name="표준 53 2 4 2 4 3" xfId="10460"/>
    <cellStyle name="표준 53 2 4 2 4 4" xfId="10461"/>
    <cellStyle name="표준 53 2 4 2 5" xfId="10462"/>
    <cellStyle name="표준 53 2 4 2 5 2" xfId="10463"/>
    <cellStyle name="표준 53 2 4 2 6" xfId="10464"/>
    <cellStyle name="표준 53 2 4 2 7" xfId="10465"/>
    <cellStyle name="표준 53 2 4 3" xfId="10466"/>
    <cellStyle name="표준 53 2 4 4" xfId="10467"/>
    <cellStyle name="표준 53 2 4 4 2" xfId="10468"/>
    <cellStyle name="표준 53 2 4 4 2 2" xfId="10469"/>
    <cellStyle name="표준 53 2 4 4 3" xfId="10470"/>
    <cellStyle name="표준 53 2 4 4 4" xfId="10471"/>
    <cellStyle name="표준 53 2 4 5" xfId="10472"/>
    <cellStyle name="표준 53 2 4 5 2" xfId="10473"/>
    <cellStyle name="표준 53 2 4 5 2 2" xfId="10474"/>
    <cellStyle name="표준 53 2 4 5 3" xfId="10475"/>
    <cellStyle name="표준 53 2 4 5 4" xfId="10476"/>
    <cellStyle name="표준 53 2 4 6" xfId="10477"/>
    <cellStyle name="표준 53 2 4 6 2" xfId="10478"/>
    <cellStyle name="표준 53 2 4 7" xfId="10479"/>
    <cellStyle name="표준 53 2 4 8" xfId="10480"/>
    <cellStyle name="표준 53 2 5" xfId="10481"/>
    <cellStyle name="표준 53 2 5 2" xfId="10482"/>
    <cellStyle name="표준 53 2 5 3" xfId="10483"/>
    <cellStyle name="표준 53 2 5 3 2" xfId="10484"/>
    <cellStyle name="표준 53 2 5 3 2 2" xfId="10485"/>
    <cellStyle name="표준 53 2 5 3 3" xfId="10486"/>
    <cellStyle name="표준 53 2 5 3 4" xfId="10487"/>
    <cellStyle name="표준 53 2 5 4" xfId="10488"/>
    <cellStyle name="표준 53 2 5 4 2" xfId="10489"/>
    <cellStyle name="표준 53 2 5 4 2 2" xfId="10490"/>
    <cellStyle name="표준 53 2 5 4 3" xfId="10491"/>
    <cellStyle name="표준 53 2 5 4 4" xfId="10492"/>
    <cellStyle name="표준 53 2 5 5" xfId="10493"/>
    <cellStyle name="표준 53 2 5 5 2" xfId="10494"/>
    <cellStyle name="표준 53 2 5 6" xfId="10495"/>
    <cellStyle name="표준 53 2 5 7" xfId="10496"/>
    <cellStyle name="표준 53 2 6" xfId="10497"/>
    <cellStyle name="표준 53 2 6 2" xfId="10498"/>
    <cellStyle name="표준 53 2 6 3" xfId="10499"/>
    <cellStyle name="표준 53 2 6 3 2" xfId="10500"/>
    <cellStyle name="표준 53 2 6 3 2 2" xfId="10501"/>
    <cellStyle name="표준 53 2 6 3 3" xfId="10502"/>
    <cellStyle name="표준 53 2 6 3 4" xfId="10503"/>
    <cellStyle name="표준 53 2 6 4" xfId="10504"/>
    <cellStyle name="표준 53 2 6 4 2" xfId="10505"/>
    <cellStyle name="표준 53 2 6 4 2 2" xfId="10506"/>
    <cellStyle name="표준 53 2 6 4 3" xfId="10507"/>
    <cellStyle name="표준 53 2 6 4 4" xfId="10508"/>
    <cellStyle name="표준 53 2 7" xfId="10509"/>
    <cellStyle name="표준 53 2 7 2" xfId="10510"/>
    <cellStyle name="표준 53 2 7 2 2" xfId="10511"/>
    <cellStyle name="표준 53 2 7 3" xfId="10512"/>
    <cellStyle name="표준 53 2 7 4" xfId="10513"/>
    <cellStyle name="표준 53 2 8" xfId="10514"/>
    <cellStyle name="표준 53 2 8 2" xfId="10515"/>
    <cellStyle name="표준 53 2 9" xfId="10516"/>
    <cellStyle name="표준 53 3" xfId="10517"/>
    <cellStyle name="표준 53 4" xfId="10518"/>
    <cellStyle name="표준 53 4 2" xfId="10519"/>
    <cellStyle name="표준 53 4 2 2" xfId="10520"/>
    <cellStyle name="표준 53 4 2 3" xfId="10521"/>
    <cellStyle name="표준 53 4 2 3 2" xfId="10522"/>
    <cellStyle name="표준 53 4 2 3 2 2" xfId="10523"/>
    <cellStyle name="표준 53 4 2 3 3" xfId="10524"/>
    <cellStyle name="표준 53 4 2 3 4" xfId="10525"/>
    <cellStyle name="표준 53 4 2 4" xfId="10526"/>
    <cellStyle name="표준 53 4 2 4 2" xfId="10527"/>
    <cellStyle name="표준 53 4 2 4 2 2" xfId="10528"/>
    <cellStyle name="표준 53 4 2 4 3" xfId="10529"/>
    <cellStyle name="표준 53 4 2 4 4" xfId="10530"/>
    <cellStyle name="표준 53 4 2 5" xfId="10531"/>
    <cellStyle name="표준 53 4 2 5 2" xfId="10532"/>
    <cellStyle name="표준 53 4 2 6" xfId="10533"/>
    <cellStyle name="표준 53 4 2 7" xfId="10534"/>
    <cellStyle name="표준 53 4 3" xfId="10535"/>
    <cellStyle name="표준 53 4 4" xfId="10536"/>
    <cellStyle name="표준 53 4 4 2" xfId="10537"/>
    <cellStyle name="표준 53 4 4 2 2" xfId="10538"/>
    <cellStyle name="표준 53 4 4 3" xfId="10539"/>
    <cellStyle name="표준 53 4 4 4" xfId="10540"/>
    <cellStyle name="표준 53 4 5" xfId="10541"/>
    <cellStyle name="표준 53 4 5 2" xfId="10542"/>
    <cellStyle name="표준 53 4 5 2 2" xfId="10543"/>
    <cellStyle name="표준 53 4 5 3" xfId="10544"/>
    <cellStyle name="표준 53 4 5 4" xfId="10545"/>
    <cellStyle name="표준 53 4 6" xfId="10546"/>
    <cellStyle name="표준 53 4 6 2" xfId="10547"/>
    <cellStyle name="표준 53 4 7" xfId="10548"/>
    <cellStyle name="표준 53 4 8" xfId="10549"/>
    <cellStyle name="표준 53 5" xfId="10550"/>
    <cellStyle name="표준 53 5 2" xfId="10551"/>
    <cellStyle name="표준 53 5 2 2" xfId="10552"/>
    <cellStyle name="표준 53 5 2 3" xfId="10553"/>
    <cellStyle name="표준 53 5 2 3 2" xfId="10554"/>
    <cellStyle name="표준 53 5 2 3 2 2" xfId="10555"/>
    <cellStyle name="표준 53 5 2 3 3" xfId="10556"/>
    <cellStyle name="표준 53 5 2 3 4" xfId="10557"/>
    <cellStyle name="표준 53 5 2 4" xfId="10558"/>
    <cellStyle name="표준 53 5 2 4 2" xfId="10559"/>
    <cellStyle name="표준 53 5 2 4 2 2" xfId="10560"/>
    <cellStyle name="표준 53 5 2 4 3" xfId="10561"/>
    <cellStyle name="표준 53 5 2 4 4" xfId="10562"/>
    <cellStyle name="표준 53 5 2 5" xfId="10563"/>
    <cellStyle name="표준 53 5 2 5 2" xfId="10564"/>
    <cellStyle name="표준 53 5 2 6" xfId="10565"/>
    <cellStyle name="표준 53 5 2 7" xfId="10566"/>
    <cellStyle name="표준 53 5 3" xfId="10567"/>
    <cellStyle name="표준 53 5 4" xfId="10568"/>
    <cellStyle name="표준 53 5 4 2" xfId="10569"/>
    <cellStyle name="표준 53 5 4 2 2" xfId="10570"/>
    <cellStyle name="표준 53 5 4 3" xfId="10571"/>
    <cellStyle name="표준 53 5 4 4" xfId="10572"/>
    <cellStyle name="표준 53 5 5" xfId="10573"/>
    <cellStyle name="표준 53 5 5 2" xfId="10574"/>
    <cellStyle name="표준 53 5 5 2 2" xfId="10575"/>
    <cellStyle name="표준 53 5 5 3" xfId="10576"/>
    <cellStyle name="표준 53 5 5 4" xfId="10577"/>
    <cellStyle name="표준 53 5 6" xfId="10578"/>
    <cellStyle name="표준 53 5 6 2" xfId="10579"/>
    <cellStyle name="표준 53 5 7" xfId="10580"/>
    <cellStyle name="표준 53 5 8" xfId="10581"/>
    <cellStyle name="표준 53 6" xfId="10582"/>
    <cellStyle name="표준 53 6 2" xfId="10583"/>
    <cellStyle name="표준 53 6 3" xfId="10584"/>
    <cellStyle name="표준 53 6 3 2" xfId="10585"/>
    <cellStyle name="표준 53 6 3 2 2" xfId="10586"/>
    <cellStyle name="표준 53 6 3 3" xfId="10587"/>
    <cellStyle name="표준 53 6 3 4" xfId="10588"/>
    <cellStyle name="표준 53 6 4" xfId="10589"/>
    <cellStyle name="표준 53 6 4 2" xfId="10590"/>
    <cellStyle name="표준 53 6 4 2 2" xfId="10591"/>
    <cellStyle name="표준 53 6 4 3" xfId="10592"/>
    <cellStyle name="표준 53 6 4 4" xfId="10593"/>
    <cellStyle name="표준 53 6 5" xfId="10594"/>
    <cellStyle name="표준 53 6 5 2" xfId="10595"/>
    <cellStyle name="표준 53 6 6" xfId="10596"/>
    <cellStyle name="표준 53 6 7" xfId="10597"/>
    <cellStyle name="표준 53 7" xfId="10598"/>
    <cellStyle name="표준 53 7 2" xfId="10599"/>
    <cellStyle name="표준 53 7 3" xfId="10600"/>
    <cellStyle name="표준 53 7 3 2" xfId="10601"/>
    <cellStyle name="표준 53 7 3 2 2" xfId="10602"/>
    <cellStyle name="표준 53 7 3 3" xfId="10603"/>
    <cellStyle name="표준 53 7 3 4" xfId="10604"/>
    <cellStyle name="표준 53 7 4" xfId="10605"/>
    <cellStyle name="표준 53 7 4 2" xfId="10606"/>
    <cellStyle name="표준 53 7 4 2 2" xfId="10607"/>
    <cellStyle name="표준 53 7 4 3" xfId="10608"/>
    <cellStyle name="표준 53 7 4 4" xfId="10609"/>
    <cellStyle name="표준 53 8" xfId="10610"/>
    <cellStyle name="표준 53 8 2" xfId="10611"/>
    <cellStyle name="표준 53 8 2 2" xfId="10612"/>
    <cellStyle name="표준 53 8 3" xfId="10613"/>
    <cellStyle name="표준 53 8 4" xfId="10614"/>
    <cellStyle name="표준 53 9" xfId="10615"/>
    <cellStyle name="표준 53 9 2" xfId="10616"/>
    <cellStyle name="표준 54" xfId="10617"/>
    <cellStyle name="표준 54 2" xfId="10618"/>
    <cellStyle name="표준 54 3" xfId="10619"/>
    <cellStyle name="표준 54 3 2" xfId="10620"/>
    <cellStyle name="표준 54 3 2 2" xfId="10621"/>
    <cellStyle name="표준 54 3 2 3" xfId="10622"/>
    <cellStyle name="표준 54 3 2 3 2" xfId="10623"/>
    <cellStyle name="표준 54 3 2 3 2 2" xfId="10624"/>
    <cellStyle name="표준 54 3 2 3 3" xfId="10625"/>
    <cellStyle name="표준 54 3 2 3 4" xfId="10626"/>
    <cellStyle name="표준 54 3 2 4" xfId="10627"/>
    <cellStyle name="표준 54 3 2 4 2" xfId="10628"/>
    <cellStyle name="표준 54 3 2 4 2 2" xfId="10629"/>
    <cellStyle name="표준 54 3 2 4 3" xfId="10630"/>
    <cellStyle name="표준 54 3 2 4 4" xfId="10631"/>
    <cellStyle name="표준 54 3 2 5" xfId="10632"/>
    <cellStyle name="표준 54 3 2 5 2" xfId="10633"/>
    <cellStyle name="표준 54 3 2 6" xfId="10634"/>
    <cellStyle name="표준 54 3 2 7" xfId="10635"/>
    <cellStyle name="표준 54 3 3" xfId="10636"/>
    <cellStyle name="표준 54 3 4" xfId="10637"/>
    <cellStyle name="표준 54 3 4 2" xfId="10638"/>
    <cellStyle name="표준 54 3 4 2 2" xfId="10639"/>
    <cellStyle name="표준 54 3 4 3" xfId="10640"/>
    <cellStyle name="표준 54 3 4 4" xfId="10641"/>
    <cellStyle name="표준 54 3 5" xfId="10642"/>
    <cellStyle name="표준 54 3 5 2" xfId="10643"/>
    <cellStyle name="표준 54 3 5 2 2" xfId="10644"/>
    <cellStyle name="표준 54 3 5 3" xfId="10645"/>
    <cellStyle name="표준 54 3 5 4" xfId="10646"/>
    <cellStyle name="표준 54 3 6" xfId="10647"/>
    <cellStyle name="표준 54 3 6 2" xfId="10648"/>
    <cellStyle name="표준 54 3 7" xfId="10649"/>
    <cellStyle name="표준 54 3 8" xfId="10650"/>
    <cellStyle name="표준 55" xfId="10651"/>
    <cellStyle name="표준 55 2" xfId="10652"/>
    <cellStyle name="표준 56" xfId="10653"/>
    <cellStyle name="표준 57" xfId="10654"/>
    <cellStyle name="표준 57 2" xfId="10655"/>
    <cellStyle name="표준 58" xfId="10656"/>
    <cellStyle name="표준 58 2" xfId="10657"/>
    <cellStyle name="표준 59" xfId="10658"/>
    <cellStyle name="표준 59 2" xfId="10659"/>
    <cellStyle name="표준 6" xfId="10660"/>
    <cellStyle name="표준 6 10" xfId="10661"/>
    <cellStyle name="표준 6 10 2" xfId="10662"/>
    <cellStyle name="표준 6 10 3" xfId="10663"/>
    <cellStyle name="표준 6 11" xfId="10664"/>
    <cellStyle name="표준 6 11 2" xfId="10665"/>
    <cellStyle name="표준 6 11 3" xfId="10666"/>
    <cellStyle name="표준 6 12" xfId="10667"/>
    <cellStyle name="표준 6 12 2" xfId="10668"/>
    <cellStyle name="표준 6 12 3" xfId="10669"/>
    <cellStyle name="표준 6 13" xfId="10670"/>
    <cellStyle name="표준 6 13 2" xfId="10671"/>
    <cellStyle name="표준 6 13 3" xfId="10672"/>
    <cellStyle name="표준 6 14" xfId="10673"/>
    <cellStyle name="표준 6 14 2" xfId="10674"/>
    <cellStyle name="표준 6 14 3" xfId="10675"/>
    <cellStyle name="표준 6 15" xfId="10676"/>
    <cellStyle name="표준 6 15 2" xfId="10677"/>
    <cellStyle name="표준 6 15 3" xfId="10678"/>
    <cellStyle name="표준 6 16" xfId="10679"/>
    <cellStyle name="표준 6 16 2" xfId="10680"/>
    <cellStyle name="표준 6 16 3" xfId="10681"/>
    <cellStyle name="표준 6 17" xfId="10682"/>
    <cellStyle name="표준 6 17 2" xfId="10683"/>
    <cellStyle name="표준 6 17 3" xfId="10684"/>
    <cellStyle name="표준 6 18" xfId="10685"/>
    <cellStyle name="표준 6 18 2" xfId="10686"/>
    <cellStyle name="표준 6 18 3" xfId="10687"/>
    <cellStyle name="표준 6 19" xfId="10688"/>
    <cellStyle name="표준 6 19 2" xfId="10689"/>
    <cellStyle name="표준 6 19 3" xfId="10690"/>
    <cellStyle name="표준 6 2" xfId="10691"/>
    <cellStyle name="표준 6 2 2" xfId="10692"/>
    <cellStyle name="표준 6 2 3" xfId="10693"/>
    <cellStyle name="표준 6 20" xfId="10694"/>
    <cellStyle name="표준 6 20 2" xfId="10695"/>
    <cellStyle name="표준 6 20 3" xfId="10696"/>
    <cellStyle name="표준 6 21" xfId="10697"/>
    <cellStyle name="표준 6 21 2" xfId="10698"/>
    <cellStyle name="표준 6 21 3" xfId="10699"/>
    <cellStyle name="표준 6 22" xfId="10700"/>
    <cellStyle name="표준 6 22 2" xfId="10701"/>
    <cellStyle name="표준 6 22 3" xfId="10702"/>
    <cellStyle name="표준 6 23" xfId="10703"/>
    <cellStyle name="표준 6 23 2" xfId="10704"/>
    <cellStyle name="표준 6 23 3" xfId="10705"/>
    <cellStyle name="표준 6 24" xfId="10706"/>
    <cellStyle name="표준 6 24 2" xfId="10707"/>
    <cellStyle name="표준 6 24 3" xfId="10708"/>
    <cellStyle name="표준 6 25" xfId="10709"/>
    <cellStyle name="표준 6 25 2" xfId="10710"/>
    <cellStyle name="표준 6 25 3" xfId="10711"/>
    <cellStyle name="표준 6 26" xfId="10712"/>
    <cellStyle name="표준 6 26 2" xfId="10713"/>
    <cellStyle name="표준 6 26 3" xfId="10714"/>
    <cellStyle name="표준 6 27" xfId="10715"/>
    <cellStyle name="표준 6 27 2" xfId="10716"/>
    <cellStyle name="표준 6 27 3" xfId="10717"/>
    <cellStyle name="표준 6 28" xfId="10718"/>
    <cellStyle name="표준 6 28 2" xfId="10719"/>
    <cellStyle name="표준 6 28 3" xfId="10720"/>
    <cellStyle name="표준 6 29" xfId="10721"/>
    <cellStyle name="표준 6 29 2" xfId="10722"/>
    <cellStyle name="표준 6 29 3" xfId="10723"/>
    <cellStyle name="표준 6 3" xfId="10724"/>
    <cellStyle name="표준 6 3 2" xfId="10725"/>
    <cellStyle name="표준 6 3 3" xfId="10726"/>
    <cellStyle name="표준 6 30" xfId="10727"/>
    <cellStyle name="표준 6 30 2" xfId="10728"/>
    <cellStyle name="표준 6 30 3" xfId="10729"/>
    <cellStyle name="표준 6 31" xfId="10730"/>
    <cellStyle name="표준 6 31 2" xfId="10731"/>
    <cellStyle name="표준 6 31 3" xfId="10732"/>
    <cellStyle name="표준 6 32" xfId="10733"/>
    <cellStyle name="표준 6 32 2" xfId="10734"/>
    <cellStyle name="표준 6 32 3" xfId="10735"/>
    <cellStyle name="표준 6 33" xfId="10736"/>
    <cellStyle name="표준 6 33 2" xfId="10737"/>
    <cellStyle name="표준 6 33 3" xfId="10738"/>
    <cellStyle name="표준 6 34" xfId="10739"/>
    <cellStyle name="표준 6 34 2" xfId="10740"/>
    <cellStyle name="표준 6 34 3" xfId="10741"/>
    <cellStyle name="표준 6 35" xfId="10742"/>
    <cellStyle name="표준 6 35 2" xfId="10743"/>
    <cellStyle name="표준 6 35 3" xfId="10744"/>
    <cellStyle name="표준 6 36" xfId="10745"/>
    <cellStyle name="표준 6 36 2" xfId="10746"/>
    <cellStyle name="표준 6 36 3" xfId="10747"/>
    <cellStyle name="표준 6 37" xfId="10748"/>
    <cellStyle name="표준 6 37 2" xfId="10749"/>
    <cellStyle name="표준 6 37 3" xfId="10750"/>
    <cellStyle name="표준 6 38" xfId="10751"/>
    <cellStyle name="표준 6 38 2" xfId="10752"/>
    <cellStyle name="표준 6 38 3" xfId="10753"/>
    <cellStyle name="표준 6 39" xfId="10754"/>
    <cellStyle name="표준 6 39 2" xfId="10755"/>
    <cellStyle name="표준 6 39 3" xfId="10756"/>
    <cellStyle name="표준 6 4" xfId="10757"/>
    <cellStyle name="표준 6 4 2" xfId="10758"/>
    <cellStyle name="표준 6 4 3" xfId="10759"/>
    <cellStyle name="표준 6 40" xfId="10760"/>
    <cellStyle name="표준 6 40 2" xfId="10761"/>
    <cellStyle name="표준 6 40 3" xfId="10762"/>
    <cellStyle name="표준 6 41" xfId="10763"/>
    <cellStyle name="표준 6 41 2" xfId="10764"/>
    <cellStyle name="표준 6 41 3" xfId="10765"/>
    <cellStyle name="표준 6 42" xfId="10766"/>
    <cellStyle name="표준 6 42 2" xfId="10767"/>
    <cellStyle name="표준 6 42 3" xfId="10768"/>
    <cellStyle name="표준 6 43" xfId="10769"/>
    <cellStyle name="표준 6 43 2" xfId="10770"/>
    <cellStyle name="표준 6 43 3" xfId="10771"/>
    <cellStyle name="표준 6 44" xfId="10772"/>
    <cellStyle name="표준 6 44 2" xfId="10773"/>
    <cellStyle name="표준 6 44 3" xfId="10774"/>
    <cellStyle name="표준 6 45" xfId="10775"/>
    <cellStyle name="표준 6 45 2" xfId="10776"/>
    <cellStyle name="표준 6 45 3" xfId="10777"/>
    <cellStyle name="표준 6 46" xfId="10778"/>
    <cellStyle name="표준 6 46 2" xfId="10779"/>
    <cellStyle name="표준 6 46 3" xfId="10780"/>
    <cellStyle name="표준 6 47" xfId="10781"/>
    <cellStyle name="표준 6 47 2" xfId="10782"/>
    <cellStyle name="표준 6 47 3" xfId="10783"/>
    <cellStyle name="표준 6 48" xfId="10784"/>
    <cellStyle name="표준 6 48 2" xfId="10785"/>
    <cellStyle name="표준 6 48 3" xfId="10786"/>
    <cellStyle name="표준 6 49" xfId="10787"/>
    <cellStyle name="표준 6 49 2" xfId="10788"/>
    <cellStyle name="표준 6 49 3" xfId="10789"/>
    <cellStyle name="표준 6 5" xfId="10790"/>
    <cellStyle name="표준 6 5 2" xfId="10791"/>
    <cellStyle name="표준 6 5 3" xfId="10792"/>
    <cellStyle name="표준 6 50" xfId="10793"/>
    <cellStyle name="표준 6 50 2" xfId="10794"/>
    <cellStyle name="표준 6 50 3" xfId="10795"/>
    <cellStyle name="표준 6 51" xfId="10796"/>
    <cellStyle name="표준 6 51 2" xfId="10797"/>
    <cellStyle name="표준 6 51 3" xfId="10798"/>
    <cellStyle name="표준 6 52" xfId="10799"/>
    <cellStyle name="표준 6 52 2" xfId="10800"/>
    <cellStyle name="표준 6 52 3" xfId="10801"/>
    <cellStyle name="표준 6 53" xfId="10802"/>
    <cellStyle name="표준 6 53 2" xfId="10803"/>
    <cellStyle name="표준 6 53 3" xfId="10804"/>
    <cellStyle name="표준 6 54" xfId="10805"/>
    <cellStyle name="표준 6 54 2" xfId="10806"/>
    <cellStyle name="표준 6 54 3" xfId="10807"/>
    <cellStyle name="표준 6 55" xfId="10808"/>
    <cellStyle name="표준 6 55 2" xfId="10809"/>
    <cellStyle name="표준 6 55 3" xfId="10810"/>
    <cellStyle name="표준 6 56" xfId="10811"/>
    <cellStyle name="표준 6 56 2" xfId="10812"/>
    <cellStyle name="표준 6 56 3" xfId="10813"/>
    <cellStyle name="표준 6 57" xfId="10814"/>
    <cellStyle name="표준 6 57 2" xfId="10815"/>
    <cellStyle name="표준 6 57 3" xfId="10816"/>
    <cellStyle name="표준 6 58" xfId="10817"/>
    <cellStyle name="표준 6 58 2" xfId="10818"/>
    <cellStyle name="표준 6 58 3" xfId="10819"/>
    <cellStyle name="표준 6 59" xfId="10820"/>
    <cellStyle name="표준 6 59 2" xfId="10821"/>
    <cellStyle name="표준 6 59 3" xfId="10822"/>
    <cellStyle name="표준 6 6" xfId="10823"/>
    <cellStyle name="표준 6 6 2" xfId="10824"/>
    <cellStyle name="표준 6 6 3" xfId="10825"/>
    <cellStyle name="표준 6 60" xfId="10826"/>
    <cellStyle name="표준 6 60 2" xfId="10827"/>
    <cellStyle name="표준 6 60 3" xfId="10828"/>
    <cellStyle name="표준 6 61" xfId="10829"/>
    <cellStyle name="표준 6 61 2" xfId="10830"/>
    <cellStyle name="표준 6 61 3" xfId="10831"/>
    <cellStyle name="표준 6 62" xfId="10832"/>
    <cellStyle name="표준 6 62 2" xfId="10833"/>
    <cellStyle name="표준 6 62 3" xfId="10834"/>
    <cellStyle name="표준 6 63" xfId="10835"/>
    <cellStyle name="표준 6 63 2" xfId="10836"/>
    <cellStyle name="표준 6 63 3" xfId="10837"/>
    <cellStyle name="표준 6 64" xfId="10838"/>
    <cellStyle name="표준 6 64 2" xfId="10839"/>
    <cellStyle name="표준 6 64 3" xfId="10840"/>
    <cellStyle name="표준 6 65" xfId="10841"/>
    <cellStyle name="표준 6 65 2" xfId="10842"/>
    <cellStyle name="표준 6 65 3" xfId="10843"/>
    <cellStyle name="표준 6 66" xfId="10844"/>
    <cellStyle name="표준 6 66 2" xfId="10845"/>
    <cellStyle name="표준 6 66 3" xfId="10846"/>
    <cellStyle name="표준 6 67" xfId="10847"/>
    <cellStyle name="표준 6 67 2" xfId="10848"/>
    <cellStyle name="표준 6 67 3" xfId="10849"/>
    <cellStyle name="표준 6 68" xfId="10850"/>
    <cellStyle name="표준 6 68 2" xfId="10851"/>
    <cellStyle name="표준 6 68 3" xfId="10852"/>
    <cellStyle name="표준 6 69" xfId="10853"/>
    <cellStyle name="표준 6 69 2" xfId="10854"/>
    <cellStyle name="표준 6 69 3" xfId="10855"/>
    <cellStyle name="표준 6 7" xfId="10856"/>
    <cellStyle name="표준 6 7 2" xfId="10857"/>
    <cellStyle name="표준 6 7 3" xfId="10858"/>
    <cellStyle name="표준 6 70" xfId="10859"/>
    <cellStyle name="표준 6 70 2" xfId="10860"/>
    <cellStyle name="표준 6 70 3" xfId="10861"/>
    <cellStyle name="표준 6 71" xfId="10862"/>
    <cellStyle name="표준 6 71 2" xfId="10863"/>
    <cellStyle name="표준 6 71 3" xfId="10864"/>
    <cellStyle name="표준 6 72" xfId="10865"/>
    <cellStyle name="표준 6 73" xfId="10866"/>
    <cellStyle name="표준 6 74" xfId="10867"/>
    <cellStyle name="표준 6 8" xfId="10868"/>
    <cellStyle name="표준 6 8 2" xfId="10869"/>
    <cellStyle name="표준 6 8 3" xfId="10870"/>
    <cellStyle name="표준 6 9" xfId="10871"/>
    <cellStyle name="표준 6 9 2" xfId="10872"/>
    <cellStyle name="표준 6 9 3" xfId="10873"/>
    <cellStyle name="표준 60" xfId="10874"/>
    <cellStyle name="표준 61" xfId="10875"/>
    <cellStyle name="표준 62" xfId="10876"/>
    <cellStyle name="표준 63" xfId="10877"/>
    <cellStyle name="표준 64" xfId="10878"/>
    <cellStyle name="표준 64 2" xfId="10879"/>
    <cellStyle name="표준 64 2 10" xfId="10880"/>
    <cellStyle name="표준 64 2 10 2" xfId="10881"/>
    <cellStyle name="표준 64 2 10 2 2" xfId="10882"/>
    <cellStyle name="표준 64 2 10 2 3" xfId="10883"/>
    <cellStyle name="표준 64 2 10 2 3 2" xfId="10884"/>
    <cellStyle name="표준 64 2 10 2 3 2 2" xfId="10885"/>
    <cellStyle name="표준 64 2 10 2 3 3" xfId="10886"/>
    <cellStyle name="표준 64 2 10 2 3 4" xfId="10887"/>
    <cellStyle name="표준 64 2 10 2 4" xfId="10888"/>
    <cellStyle name="표준 64 2 10 2 4 2" xfId="10889"/>
    <cellStyle name="표준 64 2 10 2 4 2 2" xfId="10890"/>
    <cellStyle name="표준 64 2 10 2 4 3" xfId="10891"/>
    <cellStyle name="표준 64 2 10 2 4 4" xfId="10892"/>
    <cellStyle name="표준 64 2 10 2 5" xfId="10893"/>
    <cellStyle name="표준 64 2 10 2 5 2" xfId="10894"/>
    <cellStyle name="표준 64 2 10 2 6" xfId="10895"/>
    <cellStyle name="표준 64 2 10 2 7" xfId="10896"/>
    <cellStyle name="표준 64 2 10 3" xfId="10897"/>
    <cellStyle name="표준 64 2 10 4" xfId="10898"/>
    <cellStyle name="표준 64 2 10 4 2" xfId="10899"/>
    <cellStyle name="표준 64 2 10 4 2 2" xfId="10900"/>
    <cellStyle name="표준 64 2 10 4 3" xfId="10901"/>
    <cellStyle name="표준 64 2 10 4 4" xfId="10902"/>
    <cellStyle name="표준 64 2 10 5" xfId="10903"/>
    <cellStyle name="표준 64 2 10 5 2" xfId="10904"/>
    <cellStyle name="표준 64 2 10 5 2 2" xfId="10905"/>
    <cellStyle name="표준 64 2 10 5 3" xfId="10906"/>
    <cellStyle name="표준 64 2 10 5 4" xfId="10907"/>
    <cellStyle name="표준 64 2 10 6" xfId="10908"/>
    <cellStyle name="표준 64 2 10 6 2" xfId="10909"/>
    <cellStyle name="표준 64 2 10 7" xfId="10910"/>
    <cellStyle name="표준 64 2 10 8" xfId="10911"/>
    <cellStyle name="표준 64 2 11" xfId="10912"/>
    <cellStyle name="표준 64 2 11 2" xfId="10913"/>
    <cellStyle name="표준 64 2 11 3" xfId="10914"/>
    <cellStyle name="표준 64 2 11 3 2" xfId="10915"/>
    <cellStyle name="표준 64 2 11 3 2 2" xfId="10916"/>
    <cellStyle name="표준 64 2 11 3 3" xfId="10917"/>
    <cellStyle name="표준 64 2 11 3 4" xfId="10918"/>
    <cellStyle name="표준 64 2 11 4" xfId="10919"/>
    <cellStyle name="표준 64 2 11 4 2" xfId="10920"/>
    <cellStyle name="표준 64 2 11 4 2 2" xfId="10921"/>
    <cellStyle name="표준 64 2 11 4 3" xfId="10922"/>
    <cellStyle name="표준 64 2 11 4 4" xfId="10923"/>
    <cellStyle name="표준 64 2 11 5" xfId="10924"/>
    <cellStyle name="표준 64 2 11 5 2" xfId="10925"/>
    <cellStyle name="표준 64 2 11 6" xfId="10926"/>
    <cellStyle name="표준 64 2 11 7" xfId="10927"/>
    <cellStyle name="표준 64 2 12" xfId="10928"/>
    <cellStyle name="표준 64 2 12 2" xfId="10929"/>
    <cellStyle name="표준 64 2 12 2 2" xfId="10930"/>
    <cellStyle name="표준 64 2 12 3" xfId="10931"/>
    <cellStyle name="표준 64 2 12 4" xfId="10932"/>
    <cellStyle name="표준 64 2 13" xfId="10933"/>
    <cellStyle name="표준 64 2 13 2" xfId="10934"/>
    <cellStyle name="표준 64 2 13 2 2" xfId="10935"/>
    <cellStyle name="표준 64 2 13 3" xfId="10936"/>
    <cellStyle name="표준 64 2 13 4" xfId="10937"/>
    <cellStyle name="표준 64 2 14" xfId="10938"/>
    <cellStyle name="표준 64 2 14 2" xfId="10939"/>
    <cellStyle name="표준 64 2 15" xfId="10940"/>
    <cellStyle name="표준 64 2 16" xfId="10941"/>
    <cellStyle name="표준 64 2 2" xfId="10942"/>
    <cellStyle name="표준 64 2 3" xfId="10943"/>
    <cellStyle name="표준 64 2 4" xfId="10944"/>
    <cellStyle name="표준 64 2 5" xfId="10945"/>
    <cellStyle name="표준 64 2 6" xfId="10946"/>
    <cellStyle name="표준 64 2 7" xfId="10947"/>
    <cellStyle name="표준 64 2 8" xfId="10948"/>
    <cellStyle name="표준 64 2 9" xfId="10949"/>
    <cellStyle name="표준 64 2 9 2" xfId="10950"/>
    <cellStyle name="표준 64 2 9 2 2" xfId="10951"/>
    <cellStyle name="표준 64 2 9 2 3" xfId="10952"/>
    <cellStyle name="표준 64 2 9 2 3 2" xfId="10953"/>
    <cellStyle name="표준 64 2 9 2 3 2 2" xfId="10954"/>
    <cellStyle name="표준 64 2 9 2 3 3" xfId="10955"/>
    <cellStyle name="표준 64 2 9 2 3 4" xfId="10956"/>
    <cellStyle name="표준 64 2 9 2 4" xfId="10957"/>
    <cellStyle name="표준 64 2 9 2 4 2" xfId="10958"/>
    <cellStyle name="표준 64 2 9 2 4 2 2" xfId="10959"/>
    <cellStyle name="표준 64 2 9 2 4 3" xfId="10960"/>
    <cellStyle name="표준 64 2 9 2 4 4" xfId="10961"/>
    <cellStyle name="표준 64 2 9 2 5" xfId="10962"/>
    <cellStyle name="표준 64 2 9 2 5 2" xfId="10963"/>
    <cellStyle name="표준 64 2 9 2 6" xfId="10964"/>
    <cellStyle name="표준 64 2 9 2 7" xfId="10965"/>
    <cellStyle name="표준 64 2 9 3" xfId="10966"/>
    <cellStyle name="표준 64 2 9 4" xfId="10967"/>
    <cellStyle name="표준 64 2 9 4 2" xfId="10968"/>
    <cellStyle name="표준 64 2 9 4 2 2" xfId="10969"/>
    <cellStyle name="표준 64 2 9 4 3" xfId="10970"/>
    <cellStyle name="표준 64 2 9 4 4" xfId="10971"/>
    <cellStyle name="표준 64 2 9 5" xfId="10972"/>
    <cellStyle name="표준 64 2 9 5 2" xfId="10973"/>
    <cellStyle name="표준 64 2 9 5 2 2" xfId="10974"/>
    <cellStyle name="표준 64 2 9 5 3" xfId="10975"/>
    <cellStyle name="표준 64 2 9 5 4" xfId="10976"/>
    <cellStyle name="표준 64 2 9 6" xfId="10977"/>
    <cellStyle name="표준 64 2 9 6 2" xfId="10978"/>
    <cellStyle name="표준 64 2 9 7" xfId="10979"/>
    <cellStyle name="표준 64 2 9 8" xfId="10980"/>
    <cellStyle name="표준 64 3" xfId="10981"/>
    <cellStyle name="표준 64 3 10" xfId="10982"/>
    <cellStyle name="표준 64 3 2" xfId="10983"/>
    <cellStyle name="표준 64 3 2 2" xfId="10984"/>
    <cellStyle name="표준 64 3 2 2 2" xfId="10985"/>
    <cellStyle name="표준 64 3 2 2 3" xfId="10986"/>
    <cellStyle name="표준 64 3 2 2 3 2" xfId="10987"/>
    <cellStyle name="표준 64 3 2 2 3 2 2" xfId="10988"/>
    <cellStyle name="표준 64 3 2 2 3 3" xfId="10989"/>
    <cellStyle name="표준 64 3 2 2 3 4" xfId="10990"/>
    <cellStyle name="표준 64 3 2 2 4" xfId="10991"/>
    <cellStyle name="표준 64 3 2 2 4 2" xfId="10992"/>
    <cellStyle name="표준 64 3 2 2 4 2 2" xfId="10993"/>
    <cellStyle name="표준 64 3 2 2 4 3" xfId="10994"/>
    <cellStyle name="표준 64 3 2 2 4 4" xfId="10995"/>
    <cellStyle name="표준 64 3 2 2 5" xfId="10996"/>
    <cellStyle name="표준 64 3 2 2 5 2" xfId="10997"/>
    <cellStyle name="표준 64 3 2 2 6" xfId="10998"/>
    <cellStyle name="표준 64 3 2 2 7" xfId="10999"/>
    <cellStyle name="표준 64 3 2 3" xfId="11000"/>
    <cellStyle name="표준 64 3 2 4" xfId="11001"/>
    <cellStyle name="표준 64 3 2 4 2" xfId="11002"/>
    <cellStyle name="표준 64 3 2 4 2 2" xfId="11003"/>
    <cellStyle name="표준 64 3 2 4 3" xfId="11004"/>
    <cellStyle name="표준 64 3 2 4 4" xfId="11005"/>
    <cellStyle name="표준 64 3 2 5" xfId="11006"/>
    <cellStyle name="표준 64 3 2 5 2" xfId="11007"/>
    <cellStyle name="표준 64 3 2 5 2 2" xfId="11008"/>
    <cellStyle name="표준 64 3 2 5 3" xfId="11009"/>
    <cellStyle name="표준 64 3 2 5 4" xfId="11010"/>
    <cellStyle name="표준 64 3 2 6" xfId="11011"/>
    <cellStyle name="표준 64 3 2 6 2" xfId="11012"/>
    <cellStyle name="표준 64 3 2 7" xfId="11013"/>
    <cellStyle name="표준 64 3 2 8" xfId="11014"/>
    <cellStyle name="표준 64 3 3" xfId="11015"/>
    <cellStyle name="표준 64 3 3 2" xfId="11016"/>
    <cellStyle name="표준 64 3 3 2 2" xfId="11017"/>
    <cellStyle name="표준 64 3 3 2 3" xfId="11018"/>
    <cellStyle name="표준 64 3 3 2 3 2" xfId="11019"/>
    <cellStyle name="표준 64 3 3 2 3 2 2" xfId="11020"/>
    <cellStyle name="표준 64 3 3 2 3 3" xfId="11021"/>
    <cellStyle name="표준 64 3 3 2 3 4" xfId="11022"/>
    <cellStyle name="표준 64 3 3 2 4" xfId="11023"/>
    <cellStyle name="표준 64 3 3 2 4 2" xfId="11024"/>
    <cellStyle name="표준 64 3 3 2 4 2 2" xfId="11025"/>
    <cellStyle name="표준 64 3 3 2 4 3" xfId="11026"/>
    <cellStyle name="표준 64 3 3 2 4 4" xfId="11027"/>
    <cellStyle name="표준 64 3 3 2 5" xfId="11028"/>
    <cellStyle name="표준 64 3 3 2 5 2" xfId="11029"/>
    <cellStyle name="표준 64 3 3 2 6" xfId="11030"/>
    <cellStyle name="표준 64 3 3 2 7" xfId="11031"/>
    <cellStyle name="표준 64 3 3 3" xfId="11032"/>
    <cellStyle name="표준 64 3 3 4" xfId="11033"/>
    <cellStyle name="표준 64 3 3 4 2" xfId="11034"/>
    <cellStyle name="표준 64 3 3 4 2 2" xfId="11035"/>
    <cellStyle name="표준 64 3 3 4 3" xfId="11036"/>
    <cellStyle name="표준 64 3 3 4 4" xfId="11037"/>
    <cellStyle name="표준 64 3 3 5" xfId="11038"/>
    <cellStyle name="표준 64 3 3 5 2" xfId="11039"/>
    <cellStyle name="표준 64 3 3 5 2 2" xfId="11040"/>
    <cellStyle name="표준 64 3 3 5 3" xfId="11041"/>
    <cellStyle name="표준 64 3 3 5 4" xfId="11042"/>
    <cellStyle name="표준 64 3 3 6" xfId="11043"/>
    <cellStyle name="표준 64 3 3 6 2" xfId="11044"/>
    <cellStyle name="표준 64 3 3 7" xfId="11045"/>
    <cellStyle name="표준 64 3 3 8" xfId="11046"/>
    <cellStyle name="표준 64 3 4" xfId="11047"/>
    <cellStyle name="표준 64 3 4 2" xfId="11048"/>
    <cellStyle name="표준 64 3 4 3" xfId="11049"/>
    <cellStyle name="표준 64 3 4 3 2" xfId="11050"/>
    <cellStyle name="표준 64 3 4 3 2 2" xfId="11051"/>
    <cellStyle name="표준 64 3 4 3 3" xfId="11052"/>
    <cellStyle name="표준 64 3 4 3 4" xfId="11053"/>
    <cellStyle name="표준 64 3 4 4" xfId="11054"/>
    <cellStyle name="표준 64 3 4 4 2" xfId="11055"/>
    <cellStyle name="표준 64 3 4 4 2 2" xfId="11056"/>
    <cellStyle name="표준 64 3 4 4 3" xfId="11057"/>
    <cellStyle name="표준 64 3 4 4 4" xfId="11058"/>
    <cellStyle name="표준 64 3 4 5" xfId="11059"/>
    <cellStyle name="표준 64 3 4 5 2" xfId="11060"/>
    <cellStyle name="표준 64 3 4 6" xfId="11061"/>
    <cellStyle name="표준 64 3 4 7" xfId="11062"/>
    <cellStyle name="표준 64 3 5" xfId="11063"/>
    <cellStyle name="표준 64 3 6" xfId="11064"/>
    <cellStyle name="표준 64 3 6 2" xfId="11065"/>
    <cellStyle name="표준 64 3 6 2 2" xfId="11066"/>
    <cellStyle name="표준 64 3 6 3" xfId="11067"/>
    <cellStyle name="표준 64 3 6 4" xfId="11068"/>
    <cellStyle name="표준 64 3 7" xfId="11069"/>
    <cellStyle name="표준 64 3 7 2" xfId="11070"/>
    <cellStyle name="표준 64 3 7 2 2" xfId="11071"/>
    <cellStyle name="표준 64 3 7 3" xfId="11072"/>
    <cellStyle name="표준 64 3 7 4" xfId="11073"/>
    <cellStyle name="표준 64 3 8" xfId="11074"/>
    <cellStyle name="표준 64 3 8 2" xfId="11075"/>
    <cellStyle name="표준 64 3 9" xfId="11076"/>
    <cellStyle name="표준 64 4" xfId="11077"/>
    <cellStyle name="표준 64 4 10" xfId="11078"/>
    <cellStyle name="표준 64 4 2" xfId="11079"/>
    <cellStyle name="표준 64 4 2 2" xfId="11080"/>
    <cellStyle name="표준 64 4 2 2 2" xfId="11081"/>
    <cellStyle name="표준 64 4 2 2 3" xfId="11082"/>
    <cellStyle name="표준 64 4 2 2 3 2" xfId="11083"/>
    <cellStyle name="표준 64 4 2 2 3 2 2" xfId="11084"/>
    <cellStyle name="표준 64 4 2 2 3 3" xfId="11085"/>
    <cellStyle name="표준 64 4 2 2 3 4" xfId="11086"/>
    <cellStyle name="표준 64 4 2 2 4" xfId="11087"/>
    <cellStyle name="표준 64 4 2 2 4 2" xfId="11088"/>
    <cellStyle name="표준 64 4 2 2 4 2 2" xfId="11089"/>
    <cellStyle name="표준 64 4 2 2 4 3" xfId="11090"/>
    <cellStyle name="표준 64 4 2 2 4 4" xfId="11091"/>
    <cellStyle name="표준 64 4 2 2 5" xfId="11092"/>
    <cellStyle name="표준 64 4 2 2 5 2" xfId="11093"/>
    <cellStyle name="표준 64 4 2 2 6" xfId="11094"/>
    <cellStyle name="표준 64 4 2 2 7" xfId="11095"/>
    <cellStyle name="표준 64 4 2 3" xfId="11096"/>
    <cellStyle name="표준 64 4 2 4" xfId="11097"/>
    <cellStyle name="표준 64 4 2 4 2" xfId="11098"/>
    <cellStyle name="표준 64 4 2 4 2 2" xfId="11099"/>
    <cellStyle name="표준 64 4 2 4 3" xfId="11100"/>
    <cellStyle name="표준 64 4 2 4 4" xfId="11101"/>
    <cellStyle name="표준 64 4 2 5" xfId="11102"/>
    <cellStyle name="표준 64 4 2 5 2" xfId="11103"/>
    <cellStyle name="표준 64 4 2 5 2 2" xfId="11104"/>
    <cellStyle name="표준 64 4 2 5 3" xfId="11105"/>
    <cellStyle name="표준 64 4 2 5 4" xfId="11106"/>
    <cellStyle name="표준 64 4 2 6" xfId="11107"/>
    <cellStyle name="표준 64 4 2 6 2" xfId="11108"/>
    <cellStyle name="표준 64 4 2 7" xfId="11109"/>
    <cellStyle name="표준 64 4 2 8" xfId="11110"/>
    <cellStyle name="표준 64 4 3" xfId="11111"/>
    <cellStyle name="표준 64 4 3 2" xfId="11112"/>
    <cellStyle name="표준 64 4 3 2 2" xfId="11113"/>
    <cellStyle name="표준 64 4 3 2 3" xfId="11114"/>
    <cellStyle name="표준 64 4 3 2 3 2" xfId="11115"/>
    <cellStyle name="표준 64 4 3 2 3 2 2" xfId="11116"/>
    <cellStyle name="표준 64 4 3 2 3 3" xfId="11117"/>
    <cellStyle name="표준 64 4 3 2 3 4" xfId="11118"/>
    <cellStyle name="표준 64 4 3 2 4" xfId="11119"/>
    <cellStyle name="표준 64 4 3 2 4 2" xfId="11120"/>
    <cellStyle name="표준 64 4 3 2 4 2 2" xfId="11121"/>
    <cellStyle name="표준 64 4 3 2 4 3" xfId="11122"/>
    <cellStyle name="표준 64 4 3 2 4 4" xfId="11123"/>
    <cellStyle name="표준 64 4 3 2 5" xfId="11124"/>
    <cellStyle name="표준 64 4 3 2 5 2" xfId="11125"/>
    <cellStyle name="표준 64 4 3 2 6" xfId="11126"/>
    <cellStyle name="표준 64 4 3 2 7" xfId="11127"/>
    <cellStyle name="표준 64 4 3 3" xfId="11128"/>
    <cellStyle name="표준 64 4 3 4" xfId="11129"/>
    <cellStyle name="표준 64 4 3 4 2" xfId="11130"/>
    <cellStyle name="표준 64 4 3 4 2 2" xfId="11131"/>
    <cellStyle name="표준 64 4 3 4 3" xfId="11132"/>
    <cellStyle name="표준 64 4 3 4 4" xfId="11133"/>
    <cellStyle name="표준 64 4 3 5" xfId="11134"/>
    <cellStyle name="표준 64 4 3 5 2" xfId="11135"/>
    <cellStyle name="표준 64 4 3 5 2 2" xfId="11136"/>
    <cellStyle name="표준 64 4 3 5 3" xfId="11137"/>
    <cellStyle name="표준 64 4 3 5 4" xfId="11138"/>
    <cellStyle name="표준 64 4 3 6" xfId="11139"/>
    <cellStyle name="표준 64 4 3 6 2" xfId="11140"/>
    <cellStyle name="표준 64 4 3 7" xfId="11141"/>
    <cellStyle name="표준 64 4 3 8" xfId="11142"/>
    <cellStyle name="표준 64 4 4" xfId="11143"/>
    <cellStyle name="표준 64 4 4 2" xfId="11144"/>
    <cellStyle name="표준 64 4 4 3" xfId="11145"/>
    <cellStyle name="표준 64 4 4 3 2" xfId="11146"/>
    <cellStyle name="표준 64 4 4 3 2 2" xfId="11147"/>
    <cellStyle name="표준 64 4 4 3 3" xfId="11148"/>
    <cellStyle name="표준 64 4 4 3 4" xfId="11149"/>
    <cellStyle name="표준 64 4 4 4" xfId="11150"/>
    <cellStyle name="표준 64 4 4 4 2" xfId="11151"/>
    <cellStyle name="표준 64 4 4 4 2 2" xfId="11152"/>
    <cellStyle name="표준 64 4 4 4 3" xfId="11153"/>
    <cellStyle name="표준 64 4 4 4 4" xfId="11154"/>
    <cellStyle name="표준 64 4 4 5" xfId="11155"/>
    <cellStyle name="표준 64 4 4 5 2" xfId="11156"/>
    <cellStyle name="표준 64 4 4 6" xfId="11157"/>
    <cellStyle name="표준 64 4 4 7" xfId="11158"/>
    <cellStyle name="표준 64 4 5" xfId="11159"/>
    <cellStyle name="표준 64 4 6" xfId="11160"/>
    <cellStyle name="표준 64 4 6 2" xfId="11161"/>
    <cellStyle name="표준 64 4 6 2 2" xfId="11162"/>
    <cellStyle name="표준 64 4 6 3" xfId="11163"/>
    <cellStyle name="표준 64 4 6 4" xfId="11164"/>
    <cellStyle name="표준 64 4 7" xfId="11165"/>
    <cellStyle name="표준 64 4 7 2" xfId="11166"/>
    <cellStyle name="표준 64 4 7 2 2" xfId="11167"/>
    <cellStyle name="표준 64 4 7 3" xfId="11168"/>
    <cellStyle name="표준 64 4 7 4" xfId="11169"/>
    <cellStyle name="표준 64 4 8" xfId="11170"/>
    <cellStyle name="표준 64 4 8 2" xfId="11171"/>
    <cellStyle name="표준 64 4 9" xfId="11172"/>
    <cellStyle name="표준 64 5" xfId="11173"/>
    <cellStyle name="표준 64 5 10" xfId="11174"/>
    <cellStyle name="표준 64 5 2" xfId="11175"/>
    <cellStyle name="표준 64 5 2 2" xfId="11176"/>
    <cellStyle name="표준 64 5 2 2 2" xfId="11177"/>
    <cellStyle name="표준 64 5 2 2 3" xfId="11178"/>
    <cellStyle name="표준 64 5 2 2 3 2" xfId="11179"/>
    <cellStyle name="표준 64 5 2 2 3 2 2" xfId="11180"/>
    <cellStyle name="표준 64 5 2 2 3 3" xfId="11181"/>
    <cellStyle name="표준 64 5 2 2 3 4" xfId="11182"/>
    <cellStyle name="표준 64 5 2 2 4" xfId="11183"/>
    <cellStyle name="표준 64 5 2 2 4 2" xfId="11184"/>
    <cellStyle name="표준 64 5 2 2 4 2 2" xfId="11185"/>
    <cellStyle name="표준 64 5 2 2 4 3" xfId="11186"/>
    <cellStyle name="표준 64 5 2 2 4 4" xfId="11187"/>
    <cellStyle name="표준 64 5 2 2 5" xfId="11188"/>
    <cellStyle name="표준 64 5 2 2 5 2" xfId="11189"/>
    <cellStyle name="표준 64 5 2 2 6" xfId="11190"/>
    <cellStyle name="표준 64 5 2 2 7" xfId="11191"/>
    <cellStyle name="표준 64 5 2 3" xfId="11192"/>
    <cellStyle name="표준 64 5 2 4" xfId="11193"/>
    <cellStyle name="표준 64 5 2 4 2" xfId="11194"/>
    <cellStyle name="표준 64 5 2 4 2 2" xfId="11195"/>
    <cellStyle name="표준 64 5 2 4 3" xfId="11196"/>
    <cellStyle name="표준 64 5 2 4 4" xfId="11197"/>
    <cellStyle name="표준 64 5 2 5" xfId="11198"/>
    <cellStyle name="표준 64 5 2 5 2" xfId="11199"/>
    <cellStyle name="표준 64 5 2 5 2 2" xfId="11200"/>
    <cellStyle name="표준 64 5 2 5 3" xfId="11201"/>
    <cellStyle name="표준 64 5 2 5 4" xfId="11202"/>
    <cellStyle name="표준 64 5 2 6" xfId="11203"/>
    <cellStyle name="표준 64 5 2 6 2" xfId="11204"/>
    <cellStyle name="표준 64 5 2 7" xfId="11205"/>
    <cellStyle name="표준 64 5 2 8" xfId="11206"/>
    <cellStyle name="표준 64 5 3" xfId="11207"/>
    <cellStyle name="표준 64 5 3 2" xfId="11208"/>
    <cellStyle name="표준 64 5 3 2 2" xfId="11209"/>
    <cellStyle name="표준 64 5 3 2 3" xfId="11210"/>
    <cellStyle name="표준 64 5 3 2 3 2" xfId="11211"/>
    <cellStyle name="표준 64 5 3 2 3 2 2" xfId="11212"/>
    <cellStyle name="표준 64 5 3 2 3 3" xfId="11213"/>
    <cellStyle name="표준 64 5 3 2 3 4" xfId="11214"/>
    <cellStyle name="표준 64 5 3 2 4" xfId="11215"/>
    <cellStyle name="표준 64 5 3 2 4 2" xfId="11216"/>
    <cellStyle name="표준 64 5 3 2 4 2 2" xfId="11217"/>
    <cellStyle name="표준 64 5 3 2 4 3" xfId="11218"/>
    <cellStyle name="표준 64 5 3 2 4 4" xfId="11219"/>
    <cellStyle name="표준 64 5 3 2 5" xfId="11220"/>
    <cellStyle name="표준 64 5 3 2 5 2" xfId="11221"/>
    <cellStyle name="표준 64 5 3 2 6" xfId="11222"/>
    <cellStyle name="표준 64 5 3 2 7" xfId="11223"/>
    <cellStyle name="표준 64 5 3 3" xfId="11224"/>
    <cellStyle name="표준 64 5 3 4" xfId="11225"/>
    <cellStyle name="표준 64 5 3 4 2" xfId="11226"/>
    <cellStyle name="표준 64 5 3 4 2 2" xfId="11227"/>
    <cellStyle name="표준 64 5 3 4 3" xfId="11228"/>
    <cellStyle name="표준 64 5 3 4 4" xfId="11229"/>
    <cellStyle name="표준 64 5 3 5" xfId="11230"/>
    <cellStyle name="표준 64 5 3 5 2" xfId="11231"/>
    <cellStyle name="표준 64 5 3 5 2 2" xfId="11232"/>
    <cellStyle name="표준 64 5 3 5 3" xfId="11233"/>
    <cellStyle name="표준 64 5 3 5 4" xfId="11234"/>
    <cellStyle name="표준 64 5 3 6" xfId="11235"/>
    <cellStyle name="표준 64 5 3 6 2" xfId="11236"/>
    <cellStyle name="표준 64 5 3 7" xfId="11237"/>
    <cellStyle name="표준 64 5 3 8" xfId="11238"/>
    <cellStyle name="표준 64 5 4" xfId="11239"/>
    <cellStyle name="표준 64 5 4 2" xfId="11240"/>
    <cellStyle name="표준 64 5 4 3" xfId="11241"/>
    <cellStyle name="표준 64 5 4 3 2" xfId="11242"/>
    <cellStyle name="표준 64 5 4 3 2 2" xfId="11243"/>
    <cellStyle name="표준 64 5 4 3 3" xfId="11244"/>
    <cellStyle name="표준 64 5 4 3 4" xfId="11245"/>
    <cellStyle name="표준 64 5 4 4" xfId="11246"/>
    <cellStyle name="표준 64 5 4 4 2" xfId="11247"/>
    <cellStyle name="표준 64 5 4 4 2 2" xfId="11248"/>
    <cellStyle name="표준 64 5 4 4 3" xfId="11249"/>
    <cellStyle name="표준 64 5 4 4 4" xfId="11250"/>
    <cellStyle name="표준 64 5 4 5" xfId="11251"/>
    <cellStyle name="표준 64 5 4 5 2" xfId="11252"/>
    <cellStyle name="표준 64 5 4 6" xfId="11253"/>
    <cellStyle name="표준 64 5 4 7" xfId="11254"/>
    <cellStyle name="표준 64 5 5" xfId="11255"/>
    <cellStyle name="표준 64 5 6" xfId="11256"/>
    <cellStyle name="표준 64 5 6 2" xfId="11257"/>
    <cellStyle name="표준 64 5 6 2 2" xfId="11258"/>
    <cellStyle name="표준 64 5 6 3" xfId="11259"/>
    <cellStyle name="표준 64 5 6 4" xfId="11260"/>
    <cellStyle name="표준 64 5 7" xfId="11261"/>
    <cellStyle name="표준 64 5 7 2" xfId="11262"/>
    <cellStyle name="표준 64 5 7 2 2" xfId="11263"/>
    <cellStyle name="표준 64 5 7 3" xfId="11264"/>
    <cellStyle name="표준 64 5 7 4" xfId="11265"/>
    <cellStyle name="표준 64 5 8" xfId="11266"/>
    <cellStyle name="표준 64 5 8 2" xfId="11267"/>
    <cellStyle name="표준 64 5 9" xfId="11268"/>
    <cellStyle name="표준 64 6" xfId="11269"/>
    <cellStyle name="표준 64 6 10" xfId="11270"/>
    <cellStyle name="표준 64 6 2" xfId="11271"/>
    <cellStyle name="표준 64 6 2 2" xfId="11272"/>
    <cellStyle name="표준 64 6 2 2 2" xfId="11273"/>
    <cellStyle name="표준 64 6 2 2 3" xfId="11274"/>
    <cellStyle name="표준 64 6 2 2 3 2" xfId="11275"/>
    <cellStyle name="표준 64 6 2 2 3 2 2" xfId="11276"/>
    <cellStyle name="표준 64 6 2 2 3 3" xfId="11277"/>
    <cellStyle name="표준 64 6 2 2 3 4" xfId="11278"/>
    <cellStyle name="표준 64 6 2 2 4" xfId="11279"/>
    <cellStyle name="표준 64 6 2 2 4 2" xfId="11280"/>
    <cellStyle name="표준 64 6 2 2 4 2 2" xfId="11281"/>
    <cellStyle name="표준 64 6 2 2 4 3" xfId="11282"/>
    <cellStyle name="표준 64 6 2 2 4 4" xfId="11283"/>
    <cellStyle name="표준 64 6 2 2 5" xfId="11284"/>
    <cellStyle name="표준 64 6 2 2 5 2" xfId="11285"/>
    <cellStyle name="표준 64 6 2 2 6" xfId="11286"/>
    <cellStyle name="표준 64 6 2 2 7" xfId="11287"/>
    <cellStyle name="표준 64 6 2 3" xfId="11288"/>
    <cellStyle name="표준 64 6 2 4" xfId="11289"/>
    <cellStyle name="표준 64 6 2 4 2" xfId="11290"/>
    <cellStyle name="표준 64 6 2 4 2 2" xfId="11291"/>
    <cellStyle name="표준 64 6 2 4 3" xfId="11292"/>
    <cellStyle name="표준 64 6 2 4 4" xfId="11293"/>
    <cellStyle name="표준 64 6 2 5" xfId="11294"/>
    <cellStyle name="표준 64 6 2 5 2" xfId="11295"/>
    <cellStyle name="표준 64 6 2 5 2 2" xfId="11296"/>
    <cellStyle name="표준 64 6 2 5 3" xfId="11297"/>
    <cellStyle name="표준 64 6 2 5 4" xfId="11298"/>
    <cellStyle name="표준 64 6 2 6" xfId="11299"/>
    <cellStyle name="표준 64 6 2 6 2" xfId="11300"/>
    <cellStyle name="표준 64 6 2 7" xfId="11301"/>
    <cellStyle name="표준 64 6 2 8" xfId="11302"/>
    <cellStyle name="표준 64 6 3" xfId="11303"/>
    <cellStyle name="표준 64 6 3 2" xfId="11304"/>
    <cellStyle name="표준 64 6 3 2 2" xfId="11305"/>
    <cellStyle name="표준 64 6 3 2 3" xfId="11306"/>
    <cellStyle name="표준 64 6 3 2 3 2" xfId="11307"/>
    <cellStyle name="표준 64 6 3 2 3 2 2" xfId="11308"/>
    <cellStyle name="표준 64 6 3 2 3 3" xfId="11309"/>
    <cellStyle name="표준 64 6 3 2 3 4" xfId="11310"/>
    <cellStyle name="표준 64 6 3 2 4" xfId="11311"/>
    <cellStyle name="표준 64 6 3 2 4 2" xfId="11312"/>
    <cellStyle name="표준 64 6 3 2 4 2 2" xfId="11313"/>
    <cellStyle name="표준 64 6 3 2 4 3" xfId="11314"/>
    <cellStyle name="표준 64 6 3 2 4 4" xfId="11315"/>
    <cellStyle name="표준 64 6 3 2 5" xfId="11316"/>
    <cellStyle name="표준 64 6 3 2 5 2" xfId="11317"/>
    <cellStyle name="표준 64 6 3 2 6" xfId="11318"/>
    <cellStyle name="표준 64 6 3 2 7" xfId="11319"/>
    <cellStyle name="표준 64 6 3 3" xfId="11320"/>
    <cellStyle name="표준 64 6 3 4" xfId="11321"/>
    <cellStyle name="표준 64 6 3 4 2" xfId="11322"/>
    <cellStyle name="표준 64 6 3 4 2 2" xfId="11323"/>
    <cellStyle name="표준 64 6 3 4 3" xfId="11324"/>
    <cellStyle name="표준 64 6 3 4 4" xfId="11325"/>
    <cellStyle name="표준 64 6 3 5" xfId="11326"/>
    <cellStyle name="표준 64 6 3 5 2" xfId="11327"/>
    <cellStyle name="표준 64 6 3 5 2 2" xfId="11328"/>
    <cellStyle name="표준 64 6 3 5 3" xfId="11329"/>
    <cellStyle name="표준 64 6 3 5 4" xfId="11330"/>
    <cellStyle name="표준 64 6 3 6" xfId="11331"/>
    <cellStyle name="표준 64 6 3 6 2" xfId="11332"/>
    <cellStyle name="표준 64 6 3 7" xfId="11333"/>
    <cellStyle name="표준 64 6 3 8" xfId="11334"/>
    <cellStyle name="표준 64 6 4" xfId="11335"/>
    <cellStyle name="표준 64 6 4 2" xfId="11336"/>
    <cellStyle name="표준 64 6 4 3" xfId="11337"/>
    <cellStyle name="표준 64 6 4 3 2" xfId="11338"/>
    <cellStyle name="표준 64 6 4 3 2 2" xfId="11339"/>
    <cellStyle name="표준 64 6 4 3 3" xfId="11340"/>
    <cellStyle name="표준 64 6 4 3 4" xfId="11341"/>
    <cellStyle name="표준 64 6 4 4" xfId="11342"/>
    <cellStyle name="표준 64 6 4 4 2" xfId="11343"/>
    <cellStyle name="표준 64 6 4 4 2 2" xfId="11344"/>
    <cellStyle name="표준 64 6 4 4 3" xfId="11345"/>
    <cellStyle name="표준 64 6 4 4 4" xfId="11346"/>
    <cellStyle name="표준 64 6 4 5" xfId="11347"/>
    <cellStyle name="표준 64 6 4 5 2" xfId="11348"/>
    <cellStyle name="표준 64 6 4 6" xfId="11349"/>
    <cellStyle name="표준 64 6 4 7" xfId="11350"/>
    <cellStyle name="표준 64 6 5" xfId="11351"/>
    <cellStyle name="표준 64 6 6" xfId="11352"/>
    <cellStyle name="표준 64 6 6 2" xfId="11353"/>
    <cellStyle name="표준 64 6 6 2 2" xfId="11354"/>
    <cellStyle name="표준 64 6 6 3" xfId="11355"/>
    <cellStyle name="표준 64 6 6 4" xfId="11356"/>
    <cellStyle name="표준 64 6 7" xfId="11357"/>
    <cellStyle name="표준 64 6 7 2" xfId="11358"/>
    <cellStyle name="표준 64 6 7 2 2" xfId="11359"/>
    <cellStyle name="표준 64 6 7 3" xfId="11360"/>
    <cellStyle name="표준 64 6 7 4" xfId="11361"/>
    <cellStyle name="표준 64 6 8" xfId="11362"/>
    <cellStyle name="표준 64 6 8 2" xfId="11363"/>
    <cellStyle name="표준 64 6 9" xfId="11364"/>
    <cellStyle name="표준 64 7" xfId="11365"/>
    <cellStyle name="표준 64 7 10" xfId="11366"/>
    <cellStyle name="표준 64 7 2" xfId="11367"/>
    <cellStyle name="표준 64 7 2 2" xfId="11368"/>
    <cellStyle name="표준 64 7 2 2 2" xfId="11369"/>
    <cellStyle name="표준 64 7 2 2 3" xfId="11370"/>
    <cellStyle name="표준 64 7 2 2 3 2" xfId="11371"/>
    <cellStyle name="표준 64 7 2 2 3 2 2" xfId="11372"/>
    <cellStyle name="표준 64 7 2 2 3 3" xfId="11373"/>
    <cellStyle name="표준 64 7 2 2 3 4" xfId="11374"/>
    <cellStyle name="표준 64 7 2 2 4" xfId="11375"/>
    <cellStyle name="표준 64 7 2 2 4 2" xfId="11376"/>
    <cellStyle name="표준 64 7 2 2 4 2 2" xfId="11377"/>
    <cellStyle name="표준 64 7 2 2 4 3" xfId="11378"/>
    <cellStyle name="표준 64 7 2 2 4 4" xfId="11379"/>
    <cellStyle name="표준 64 7 2 2 5" xfId="11380"/>
    <cellStyle name="표준 64 7 2 2 5 2" xfId="11381"/>
    <cellStyle name="표준 64 7 2 2 6" xfId="11382"/>
    <cellStyle name="표준 64 7 2 2 7" xfId="11383"/>
    <cellStyle name="표준 64 7 2 3" xfId="11384"/>
    <cellStyle name="표준 64 7 2 4" xfId="11385"/>
    <cellStyle name="표준 64 7 2 4 2" xfId="11386"/>
    <cellStyle name="표준 64 7 2 4 2 2" xfId="11387"/>
    <cellStyle name="표준 64 7 2 4 3" xfId="11388"/>
    <cellStyle name="표준 64 7 2 4 4" xfId="11389"/>
    <cellStyle name="표준 64 7 2 5" xfId="11390"/>
    <cellStyle name="표준 64 7 2 5 2" xfId="11391"/>
    <cellStyle name="표준 64 7 2 5 2 2" xfId="11392"/>
    <cellStyle name="표준 64 7 2 5 3" xfId="11393"/>
    <cellStyle name="표준 64 7 2 5 4" xfId="11394"/>
    <cellStyle name="표준 64 7 2 6" xfId="11395"/>
    <cellStyle name="표준 64 7 2 6 2" xfId="11396"/>
    <cellStyle name="표준 64 7 2 7" xfId="11397"/>
    <cellStyle name="표준 64 7 2 8" xfId="11398"/>
    <cellStyle name="표준 64 7 3" xfId="11399"/>
    <cellStyle name="표준 64 7 3 2" xfId="11400"/>
    <cellStyle name="표준 64 7 3 2 2" xfId="11401"/>
    <cellStyle name="표준 64 7 3 2 3" xfId="11402"/>
    <cellStyle name="표준 64 7 3 2 3 2" xfId="11403"/>
    <cellStyle name="표준 64 7 3 2 3 2 2" xfId="11404"/>
    <cellStyle name="표준 64 7 3 2 3 3" xfId="11405"/>
    <cellStyle name="표준 64 7 3 2 3 4" xfId="11406"/>
    <cellStyle name="표준 64 7 3 2 4" xfId="11407"/>
    <cellStyle name="표준 64 7 3 2 4 2" xfId="11408"/>
    <cellStyle name="표준 64 7 3 2 4 2 2" xfId="11409"/>
    <cellStyle name="표준 64 7 3 2 4 3" xfId="11410"/>
    <cellStyle name="표준 64 7 3 2 4 4" xfId="11411"/>
    <cellStyle name="표준 64 7 3 2 5" xfId="11412"/>
    <cellStyle name="표준 64 7 3 2 5 2" xfId="11413"/>
    <cellStyle name="표준 64 7 3 2 6" xfId="11414"/>
    <cellStyle name="표준 64 7 3 2 7" xfId="11415"/>
    <cellStyle name="표준 64 7 3 3" xfId="11416"/>
    <cellStyle name="표준 64 7 3 4" xfId="11417"/>
    <cellStyle name="표준 64 7 3 4 2" xfId="11418"/>
    <cellStyle name="표준 64 7 3 4 2 2" xfId="11419"/>
    <cellStyle name="표준 64 7 3 4 3" xfId="11420"/>
    <cellStyle name="표준 64 7 3 4 4" xfId="11421"/>
    <cellStyle name="표준 64 7 3 5" xfId="11422"/>
    <cellStyle name="표준 64 7 3 5 2" xfId="11423"/>
    <cellStyle name="표준 64 7 3 5 2 2" xfId="11424"/>
    <cellStyle name="표준 64 7 3 5 3" xfId="11425"/>
    <cellStyle name="표준 64 7 3 5 4" xfId="11426"/>
    <cellStyle name="표준 64 7 3 6" xfId="11427"/>
    <cellStyle name="표준 64 7 3 6 2" xfId="11428"/>
    <cellStyle name="표준 64 7 3 7" xfId="11429"/>
    <cellStyle name="표준 64 7 3 8" xfId="11430"/>
    <cellStyle name="표준 64 7 4" xfId="11431"/>
    <cellStyle name="표준 64 7 4 2" xfId="11432"/>
    <cellStyle name="표준 64 7 4 3" xfId="11433"/>
    <cellStyle name="표준 64 7 4 3 2" xfId="11434"/>
    <cellStyle name="표준 64 7 4 3 2 2" xfId="11435"/>
    <cellStyle name="표준 64 7 4 3 3" xfId="11436"/>
    <cellStyle name="표준 64 7 4 3 4" xfId="11437"/>
    <cellStyle name="표준 64 7 4 4" xfId="11438"/>
    <cellStyle name="표준 64 7 4 4 2" xfId="11439"/>
    <cellStyle name="표준 64 7 4 4 2 2" xfId="11440"/>
    <cellStyle name="표준 64 7 4 4 3" xfId="11441"/>
    <cellStyle name="표준 64 7 4 4 4" xfId="11442"/>
    <cellStyle name="표준 64 7 4 5" xfId="11443"/>
    <cellStyle name="표준 64 7 4 5 2" xfId="11444"/>
    <cellStyle name="표준 64 7 4 6" xfId="11445"/>
    <cellStyle name="표준 64 7 4 7" xfId="11446"/>
    <cellStyle name="표준 64 7 5" xfId="11447"/>
    <cellStyle name="표준 64 7 6" xfId="11448"/>
    <cellStyle name="표준 64 7 6 2" xfId="11449"/>
    <cellStyle name="표준 64 7 6 2 2" xfId="11450"/>
    <cellStyle name="표준 64 7 6 3" xfId="11451"/>
    <cellStyle name="표준 64 7 6 4" xfId="11452"/>
    <cellStyle name="표준 64 7 7" xfId="11453"/>
    <cellStyle name="표준 64 7 7 2" xfId="11454"/>
    <cellStyle name="표준 64 7 7 2 2" xfId="11455"/>
    <cellStyle name="표준 64 7 7 3" xfId="11456"/>
    <cellStyle name="표준 64 7 7 4" xfId="11457"/>
    <cellStyle name="표준 64 7 8" xfId="11458"/>
    <cellStyle name="표준 64 7 8 2" xfId="11459"/>
    <cellStyle name="표준 64 7 9" xfId="11460"/>
    <cellStyle name="표준 64 8" xfId="11461"/>
    <cellStyle name="표준 64 8 10" xfId="11462"/>
    <cellStyle name="표준 64 8 2" xfId="11463"/>
    <cellStyle name="표준 64 8 2 2" xfId="11464"/>
    <cellStyle name="표준 64 8 2 2 2" xfId="11465"/>
    <cellStyle name="표준 64 8 2 2 3" xfId="11466"/>
    <cellStyle name="표준 64 8 2 2 3 2" xfId="11467"/>
    <cellStyle name="표준 64 8 2 2 3 2 2" xfId="11468"/>
    <cellStyle name="표준 64 8 2 2 3 3" xfId="11469"/>
    <cellStyle name="표준 64 8 2 2 3 4" xfId="11470"/>
    <cellStyle name="표준 64 8 2 2 4" xfId="11471"/>
    <cellStyle name="표준 64 8 2 2 4 2" xfId="11472"/>
    <cellStyle name="표준 64 8 2 2 4 2 2" xfId="11473"/>
    <cellStyle name="표준 64 8 2 2 4 3" xfId="11474"/>
    <cellStyle name="표준 64 8 2 2 4 4" xfId="11475"/>
    <cellStyle name="표준 64 8 2 2 5" xfId="11476"/>
    <cellStyle name="표준 64 8 2 2 5 2" xfId="11477"/>
    <cellStyle name="표준 64 8 2 2 6" xfId="11478"/>
    <cellStyle name="표준 64 8 2 2 7" xfId="11479"/>
    <cellStyle name="표준 64 8 2 3" xfId="11480"/>
    <cellStyle name="표준 64 8 2 4" xfId="11481"/>
    <cellStyle name="표준 64 8 2 4 2" xfId="11482"/>
    <cellStyle name="표준 64 8 2 4 2 2" xfId="11483"/>
    <cellStyle name="표준 64 8 2 4 3" xfId="11484"/>
    <cellStyle name="표준 64 8 2 4 4" xfId="11485"/>
    <cellStyle name="표준 64 8 2 5" xfId="11486"/>
    <cellStyle name="표준 64 8 2 5 2" xfId="11487"/>
    <cellStyle name="표준 64 8 2 5 2 2" xfId="11488"/>
    <cellStyle name="표준 64 8 2 5 3" xfId="11489"/>
    <cellStyle name="표준 64 8 2 5 4" xfId="11490"/>
    <cellStyle name="표준 64 8 2 6" xfId="11491"/>
    <cellStyle name="표준 64 8 2 6 2" xfId="11492"/>
    <cellStyle name="표준 64 8 2 7" xfId="11493"/>
    <cellStyle name="표준 64 8 2 8" xfId="11494"/>
    <cellStyle name="표준 64 8 3" xfId="11495"/>
    <cellStyle name="표준 64 8 3 2" xfId="11496"/>
    <cellStyle name="표준 64 8 3 2 2" xfId="11497"/>
    <cellStyle name="표준 64 8 3 2 3" xfId="11498"/>
    <cellStyle name="표준 64 8 3 2 3 2" xfId="11499"/>
    <cellStyle name="표준 64 8 3 2 3 2 2" xfId="11500"/>
    <cellStyle name="표준 64 8 3 2 3 3" xfId="11501"/>
    <cellStyle name="표준 64 8 3 2 3 4" xfId="11502"/>
    <cellStyle name="표준 64 8 3 2 4" xfId="11503"/>
    <cellStyle name="표준 64 8 3 2 4 2" xfId="11504"/>
    <cellStyle name="표준 64 8 3 2 4 2 2" xfId="11505"/>
    <cellStyle name="표준 64 8 3 2 4 3" xfId="11506"/>
    <cellStyle name="표준 64 8 3 2 4 4" xfId="11507"/>
    <cellStyle name="표준 64 8 3 2 5" xfId="11508"/>
    <cellStyle name="표준 64 8 3 2 5 2" xfId="11509"/>
    <cellStyle name="표준 64 8 3 2 6" xfId="11510"/>
    <cellStyle name="표준 64 8 3 2 7" xfId="11511"/>
    <cellStyle name="표준 64 8 3 3" xfId="11512"/>
    <cellStyle name="표준 64 8 3 4" xfId="11513"/>
    <cellStyle name="표준 64 8 3 4 2" xfId="11514"/>
    <cellStyle name="표준 64 8 3 4 2 2" xfId="11515"/>
    <cellStyle name="표준 64 8 3 4 3" xfId="11516"/>
    <cellStyle name="표준 64 8 3 4 4" xfId="11517"/>
    <cellStyle name="표준 64 8 3 5" xfId="11518"/>
    <cellStyle name="표준 64 8 3 5 2" xfId="11519"/>
    <cellStyle name="표준 64 8 3 5 2 2" xfId="11520"/>
    <cellStyle name="표준 64 8 3 5 3" xfId="11521"/>
    <cellStyle name="표준 64 8 3 5 4" xfId="11522"/>
    <cellStyle name="표준 64 8 3 6" xfId="11523"/>
    <cellStyle name="표준 64 8 3 6 2" xfId="11524"/>
    <cellStyle name="표준 64 8 3 7" xfId="11525"/>
    <cellStyle name="표준 64 8 3 8" xfId="11526"/>
    <cellStyle name="표준 64 8 4" xfId="11527"/>
    <cellStyle name="표준 64 8 4 2" xfId="11528"/>
    <cellStyle name="표준 64 8 4 3" xfId="11529"/>
    <cellStyle name="표준 64 8 4 3 2" xfId="11530"/>
    <cellStyle name="표준 64 8 4 3 2 2" xfId="11531"/>
    <cellStyle name="표준 64 8 4 3 3" xfId="11532"/>
    <cellStyle name="표준 64 8 4 3 4" xfId="11533"/>
    <cellStyle name="표준 64 8 4 4" xfId="11534"/>
    <cellStyle name="표준 64 8 4 4 2" xfId="11535"/>
    <cellStyle name="표준 64 8 4 4 2 2" xfId="11536"/>
    <cellStyle name="표준 64 8 4 4 3" xfId="11537"/>
    <cellStyle name="표준 64 8 4 4 4" xfId="11538"/>
    <cellStyle name="표준 64 8 4 5" xfId="11539"/>
    <cellStyle name="표준 64 8 4 5 2" xfId="11540"/>
    <cellStyle name="표준 64 8 4 6" xfId="11541"/>
    <cellStyle name="표준 64 8 4 7" xfId="11542"/>
    <cellStyle name="표준 64 8 5" xfId="11543"/>
    <cellStyle name="표준 64 8 6" xfId="11544"/>
    <cellStyle name="표준 64 8 6 2" xfId="11545"/>
    <cellStyle name="표준 64 8 6 2 2" xfId="11546"/>
    <cellStyle name="표준 64 8 6 3" xfId="11547"/>
    <cellStyle name="표준 64 8 6 4" xfId="11548"/>
    <cellStyle name="표준 64 8 7" xfId="11549"/>
    <cellStyle name="표준 64 8 7 2" xfId="11550"/>
    <cellStyle name="표준 64 8 7 2 2" xfId="11551"/>
    <cellStyle name="표준 64 8 7 3" xfId="11552"/>
    <cellStyle name="표준 64 8 7 4" xfId="11553"/>
    <cellStyle name="표준 64 8 8" xfId="11554"/>
    <cellStyle name="표준 64 8 8 2" xfId="11555"/>
    <cellStyle name="표준 64 8 9" xfId="11556"/>
    <cellStyle name="표준 65" xfId="11557"/>
    <cellStyle name="표준 65 2" xfId="11558"/>
    <cellStyle name="표준 65 2 10" xfId="11559"/>
    <cellStyle name="표준 65 2 10 2" xfId="11560"/>
    <cellStyle name="표준 65 2 10 2 2" xfId="11561"/>
    <cellStyle name="표준 65 2 10 2 3" xfId="11562"/>
    <cellStyle name="표준 65 2 10 2 3 2" xfId="11563"/>
    <cellStyle name="표준 65 2 10 2 3 2 2" xfId="11564"/>
    <cellStyle name="표준 65 2 10 2 3 3" xfId="11565"/>
    <cellStyle name="표준 65 2 10 2 3 4" xfId="11566"/>
    <cellStyle name="표준 65 2 10 2 4" xfId="11567"/>
    <cellStyle name="표준 65 2 10 2 4 2" xfId="11568"/>
    <cellStyle name="표준 65 2 10 2 4 2 2" xfId="11569"/>
    <cellStyle name="표준 65 2 10 2 4 3" xfId="11570"/>
    <cellStyle name="표준 65 2 10 2 4 4" xfId="11571"/>
    <cellStyle name="표준 65 2 10 2 5" xfId="11572"/>
    <cellStyle name="표준 65 2 10 2 5 2" xfId="11573"/>
    <cellStyle name="표준 65 2 10 2 6" xfId="11574"/>
    <cellStyle name="표준 65 2 10 2 7" xfId="11575"/>
    <cellStyle name="표준 65 2 10 3" xfId="11576"/>
    <cellStyle name="표준 65 2 10 4" xfId="11577"/>
    <cellStyle name="표준 65 2 10 4 2" xfId="11578"/>
    <cellStyle name="표준 65 2 10 4 2 2" xfId="11579"/>
    <cellStyle name="표준 65 2 10 4 3" xfId="11580"/>
    <cellStyle name="표준 65 2 10 4 4" xfId="11581"/>
    <cellStyle name="표준 65 2 10 5" xfId="11582"/>
    <cellStyle name="표준 65 2 10 5 2" xfId="11583"/>
    <cellStyle name="표준 65 2 10 5 2 2" xfId="11584"/>
    <cellStyle name="표준 65 2 10 5 3" xfId="11585"/>
    <cellStyle name="표준 65 2 10 5 4" xfId="11586"/>
    <cellStyle name="표준 65 2 10 6" xfId="11587"/>
    <cellStyle name="표준 65 2 10 6 2" xfId="11588"/>
    <cellStyle name="표준 65 2 10 7" xfId="11589"/>
    <cellStyle name="표준 65 2 10 8" xfId="11590"/>
    <cellStyle name="표준 65 2 11" xfId="11591"/>
    <cellStyle name="표준 65 2 11 2" xfId="11592"/>
    <cellStyle name="표준 65 2 11 3" xfId="11593"/>
    <cellStyle name="표준 65 2 11 3 2" xfId="11594"/>
    <cellStyle name="표준 65 2 11 3 2 2" xfId="11595"/>
    <cellStyle name="표준 65 2 11 3 3" xfId="11596"/>
    <cellStyle name="표준 65 2 11 3 4" xfId="11597"/>
    <cellStyle name="표준 65 2 11 4" xfId="11598"/>
    <cellStyle name="표준 65 2 11 4 2" xfId="11599"/>
    <cellStyle name="표준 65 2 11 4 2 2" xfId="11600"/>
    <cellStyle name="표준 65 2 11 4 3" xfId="11601"/>
    <cellStyle name="표준 65 2 11 4 4" xfId="11602"/>
    <cellStyle name="표준 65 2 11 5" xfId="11603"/>
    <cellStyle name="표준 65 2 11 5 2" xfId="11604"/>
    <cellStyle name="표준 65 2 11 6" xfId="11605"/>
    <cellStyle name="표준 65 2 11 7" xfId="11606"/>
    <cellStyle name="표준 65 2 12" xfId="11607"/>
    <cellStyle name="표준 65 2 12 2" xfId="11608"/>
    <cellStyle name="표준 65 2 12 2 2" xfId="11609"/>
    <cellStyle name="표준 65 2 12 3" xfId="11610"/>
    <cellStyle name="표준 65 2 12 4" xfId="11611"/>
    <cellStyle name="표준 65 2 13" xfId="11612"/>
    <cellStyle name="표준 65 2 13 2" xfId="11613"/>
    <cellStyle name="표준 65 2 13 2 2" xfId="11614"/>
    <cellStyle name="표준 65 2 13 3" xfId="11615"/>
    <cellStyle name="표준 65 2 13 4" xfId="11616"/>
    <cellStyle name="표준 65 2 14" xfId="11617"/>
    <cellStyle name="표준 65 2 14 2" xfId="11618"/>
    <cellStyle name="표준 65 2 15" xfId="11619"/>
    <cellStyle name="표준 65 2 16" xfId="11620"/>
    <cellStyle name="표준 65 2 2" xfId="11621"/>
    <cellStyle name="표준 65 2 3" xfId="11622"/>
    <cellStyle name="표준 65 2 4" xfId="11623"/>
    <cellStyle name="표준 65 2 5" xfId="11624"/>
    <cellStyle name="표준 65 2 6" xfId="11625"/>
    <cellStyle name="표준 65 2 7" xfId="11626"/>
    <cellStyle name="표준 65 2 8" xfId="11627"/>
    <cellStyle name="표준 65 2 9" xfId="11628"/>
    <cellStyle name="표준 65 2 9 2" xfId="11629"/>
    <cellStyle name="표준 65 2 9 2 2" xfId="11630"/>
    <cellStyle name="표준 65 2 9 2 3" xfId="11631"/>
    <cellStyle name="표준 65 2 9 2 3 2" xfId="11632"/>
    <cellStyle name="표준 65 2 9 2 3 2 2" xfId="11633"/>
    <cellStyle name="표준 65 2 9 2 3 3" xfId="11634"/>
    <cellStyle name="표준 65 2 9 2 3 4" xfId="11635"/>
    <cellStyle name="표준 65 2 9 2 4" xfId="11636"/>
    <cellStyle name="표준 65 2 9 2 4 2" xfId="11637"/>
    <cellStyle name="표준 65 2 9 2 4 2 2" xfId="11638"/>
    <cellStyle name="표준 65 2 9 2 4 3" xfId="11639"/>
    <cellStyle name="표준 65 2 9 2 4 4" xfId="11640"/>
    <cellStyle name="표준 65 2 9 2 5" xfId="11641"/>
    <cellStyle name="표준 65 2 9 2 5 2" xfId="11642"/>
    <cellStyle name="표준 65 2 9 2 6" xfId="11643"/>
    <cellStyle name="표준 65 2 9 2 7" xfId="11644"/>
    <cellStyle name="표준 65 2 9 3" xfId="11645"/>
    <cellStyle name="표준 65 2 9 4" xfId="11646"/>
    <cellStyle name="표준 65 2 9 4 2" xfId="11647"/>
    <cellStyle name="표준 65 2 9 4 2 2" xfId="11648"/>
    <cellStyle name="표준 65 2 9 4 3" xfId="11649"/>
    <cellStyle name="표준 65 2 9 4 4" xfId="11650"/>
    <cellStyle name="표준 65 2 9 5" xfId="11651"/>
    <cellStyle name="표준 65 2 9 5 2" xfId="11652"/>
    <cellStyle name="표준 65 2 9 5 2 2" xfId="11653"/>
    <cellStyle name="표준 65 2 9 5 3" xfId="11654"/>
    <cellStyle name="표준 65 2 9 5 4" xfId="11655"/>
    <cellStyle name="표준 65 2 9 6" xfId="11656"/>
    <cellStyle name="표준 65 2 9 6 2" xfId="11657"/>
    <cellStyle name="표준 65 2 9 7" xfId="11658"/>
    <cellStyle name="표준 65 2 9 8" xfId="11659"/>
    <cellStyle name="표준 65 3" xfId="11660"/>
    <cellStyle name="표준 65 3 10" xfId="11661"/>
    <cellStyle name="표준 65 3 2" xfId="11662"/>
    <cellStyle name="표준 65 3 2 2" xfId="11663"/>
    <cellStyle name="표준 65 3 2 2 2" xfId="11664"/>
    <cellStyle name="표준 65 3 2 2 3" xfId="11665"/>
    <cellStyle name="표준 65 3 2 2 3 2" xfId="11666"/>
    <cellStyle name="표준 65 3 2 2 3 2 2" xfId="11667"/>
    <cellStyle name="표준 65 3 2 2 3 3" xfId="11668"/>
    <cellStyle name="표준 65 3 2 2 3 4" xfId="11669"/>
    <cellStyle name="표준 65 3 2 2 4" xfId="11670"/>
    <cellStyle name="표준 65 3 2 2 4 2" xfId="11671"/>
    <cellStyle name="표준 65 3 2 2 4 2 2" xfId="11672"/>
    <cellStyle name="표준 65 3 2 2 4 3" xfId="11673"/>
    <cellStyle name="표준 65 3 2 2 4 4" xfId="11674"/>
    <cellStyle name="표준 65 3 2 2 5" xfId="11675"/>
    <cellStyle name="표준 65 3 2 2 5 2" xfId="11676"/>
    <cellStyle name="표준 65 3 2 2 6" xfId="11677"/>
    <cellStyle name="표준 65 3 2 2 7" xfId="11678"/>
    <cellStyle name="표준 65 3 2 3" xfId="11679"/>
    <cellStyle name="표준 65 3 2 4" xfId="11680"/>
    <cellStyle name="표준 65 3 2 4 2" xfId="11681"/>
    <cellStyle name="표준 65 3 2 4 2 2" xfId="11682"/>
    <cellStyle name="표준 65 3 2 4 3" xfId="11683"/>
    <cellStyle name="표준 65 3 2 4 4" xfId="11684"/>
    <cellStyle name="표준 65 3 2 5" xfId="11685"/>
    <cellStyle name="표준 65 3 2 5 2" xfId="11686"/>
    <cellStyle name="표준 65 3 2 5 2 2" xfId="11687"/>
    <cellStyle name="표준 65 3 2 5 3" xfId="11688"/>
    <cellStyle name="표준 65 3 2 5 4" xfId="11689"/>
    <cellStyle name="표준 65 3 2 6" xfId="11690"/>
    <cellStyle name="표준 65 3 2 6 2" xfId="11691"/>
    <cellStyle name="표준 65 3 2 7" xfId="11692"/>
    <cellStyle name="표준 65 3 2 8" xfId="11693"/>
    <cellStyle name="표준 65 3 3" xfId="11694"/>
    <cellStyle name="표준 65 3 3 2" xfId="11695"/>
    <cellStyle name="표준 65 3 3 2 2" xfId="11696"/>
    <cellStyle name="표준 65 3 3 2 3" xfId="11697"/>
    <cellStyle name="표준 65 3 3 2 3 2" xfId="11698"/>
    <cellStyle name="표준 65 3 3 2 3 2 2" xfId="11699"/>
    <cellStyle name="표준 65 3 3 2 3 3" xfId="11700"/>
    <cellStyle name="표준 65 3 3 2 3 4" xfId="11701"/>
    <cellStyle name="표준 65 3 3 2 4" xfId="11702"/>
    <cellStyle name="표준 65 3 3 2 4 2" xfId="11703"/>
    <cellStyle name="표준 65 3 3 2 4 2 2" xfId="11704"/>
    <cellStyle name="표준 65 3 3 2 4 3" xfId="11705"/>
    <cellStyle name="표준 65 3 3 2 4 4" xfId="11706"/>
    <cellStyle name="표준 65 3 3 2 5" xfId="11707"/>
    <cellStyle name="표준 65 3 3 2 5 2" xfId="11708"/>
    <cellStyle name="표준 65 3 3 2 6" xfId="11709"/>
    <cellStyle name="표준 65 3 3 2 7" xfId="11710"/>
    <cellStyle name="표준 65 3 3 3" xfId="11711"/>
    <cellStyle name="표준 65 3 3 4" xfId="11712"/>
    <cellStyle name="표준 65 3 3 4 2" xfId="11713"/>
    <cellStyle name="표준 65 3 3 4 2 2" xfId="11714"/>
    <cellStyle name="표준 65 3 3 4 3" xfId="11715"/>
    <cellStyle name="표준 65 3 3 4 4" xfId="11716"/>
    <cellStyle name="표준 65 3 3 5" xfId="11717"/>
    <cellStyle name="표준 65 3 3 5 2" xfId="11718"/>
    <cellStyle name="표준 65 3 3 5 2 2" xfId="11719"/>
    <cellStyle name="표준 65 3 3 5 3" xfId="11720"/>
    <cellStyle name="표준 65 3 3 5 4" xfId="11721"/>
    <cellStyle name="표준 65 3 3 6" xfId="11722"/>
    <cellStyle name="표준 65 3 3 6 2" xfId="11723"/>
    <cellStyle name="표준 65 3 3 7" xfId="11724"/>
    <cellStyle name="표준 65 3 3 8" xfId="11725"/>
    <cellStyle name="표준 65 3 4" xfId="11726"/>
    <cellStyle name="표준 65 3 4 2" xfId="11727"/>
    <cellStyle name="표준 65 3 4 3" xfId="11728"/>
    <cellStyle name="표준 65 3 4 3 2" xfId="11729"/>
    <cellStyle name="표준 65 3 4 3 2 2" xfId="11730"/>
    <cellStyle name="표준 65 3 4 3 3" xfId="11731"/>
    <cellStyle name="표준 65 3 4 3 4" xfId="11732"/>
    <cellStyle name="표준 65 3 4 4" xfId="11733"/>
    <cellStyle name="표준 65 3 4 4 2" xfId="11734"/>
    <cellStyle name="표준 65 3 4 4 2 2" xfId="11735"/>
    <cellStyle name="표준 65 3 4 4 3" xfId="11736"/>
    <cellStyle name="표준 65 3 4 4 4" xfId="11737"/>
    <cellStyle name="표준 65 3 4 5" xfId="11738"/>
    <cellStyle name="표준 65 3 4 5 2" xfId="11739"/>
    <cellStyle name="표준 65 3 4 6" xfId="11740"/>
    <cellStyle name="표준 65 3 4 7" xfId="11741"/>
    <cellStyle name="표준 65 3 5" xfId="11742"/>
    <cellStyle name="표준 65 3 6" xfId="11743"/>
    <cellStyle name="표준 65 3 6 2" xfId="11744"/>
    <cellStyle name="표준 65 3 6 2 2" xfId="11745"/>
    <cellStyle name="표준 65 3 6 3" xfId="11746"/>
    <cellStyle name="표준 65 3 6 4" xfId="11747"/>
    <cellStyle name="표준 65 3 7" xfId="11748"/>
    <cellStyle name="표준 65 3 7 2" xfId="11749"/>
    <cellStyle name="표준 65 3 7 2 2" xfId="11750"/>
    <cellStyle name="표준 65 3 7 3" xfId="11751"/>
    <cellStyle name="표준 65 3 7 4" xfId="11752"/>
    <cellStyle name="표준 65 3 8" xfId="11753"/>
    <cellStyle name="표준 65 3 8 2" xfId="11754"/>
    <cellStyle name="표준 65 3 9" xfId="11755"/>
    <cellStyle name="표준 65 4" xfId="11756"/>
    <cellStyle name="표준 65 4 10" xfId="11757"/>
    <cellStyle name="표준 65 4 2" xfId="11758"/>
    <cellStyle name="표준 65 4 2 2" xfId="11759"/>
    <cellStyle name="표준 65 4 2 2 2" xfId="11760"/>
    <cellStyle name="표준 65 4 2 2 3" xfId="11761"/>
    <cellStyle name="표준 65 4 2 2 3 2" xfId="11762"/>
    <cellStyle name="표준 65 4 2 2 3 2 2" xfId="11763"/>
    <cellStyle name="표준 65 4 2 2 3 3" xfId="11764"/>
    <cellStyle name="표준 65 4 2 2 3 4" xfId="11765"/>
    <cellStyle name="표준 65 4 2 2 4" xfId="11766"/>
    <cellStyle name="표준 65 4 2 2 4 2" xfId="11767"/>
    <cellStyle name="표준 65 4 2 2 4 2 2" xfId="11768"/>
    <cellStyle name="표준 65 4 2 2 4 3" xfId="11769"/>
    <cellStyle name="표준 65 4 2 2 4 4" xfId="11770"/>
    <cellStyle name="표준 65 4 2 2 5" xfId="11771"/>
    <cellStyle name="표준 65 4 2 2 5 2" xfId="11772"/>
    <cellStyle name="표준 65 4 2 2 6" xfId="11773"/>
    <cellStyle name="표준 65 4 2 2 7" xfId="11774"/>
    <cellStyle name="표준 65 4 2 3" xfId="11775"/>
    <cellStyle name="표준 65 4 2 4" xfId="11776"/>
    <cellStyle name="표준 65 4 2 4 2" xfId="11777"/>
    <cellStyle name="표준 65 4 2 4 2 2" xfId="11778"/>
    <cellStyle name="표준 65 4 2 4 3" xfId="11779"/>
    <cellStyle name="표준 65 4 2 4 4" xfId="11780"/>
    <cellStyle name="표준 65 4 2 5" xfId="11781"/>
    <cellStyle name="표준 65 4 2 5 2" xfId="11782"/>
    <cellStyle name="표준 65 4 2 5 2 2" xfId="11783"/>
    <cellStyle name="표준 65 4 2 5 3" xfId="11784"/>
    <cellStyle name="표준 65 4 2 5 4" xfId="11785"/>
    <cellStyle name="표준 65 4 2 6" xfId="11786"/>
    <cellStyle name="표준 65 4 2 6 2" xfId="11787"/>
    <cellStyle name="표준 65 4 2 7" xfId="11788"/>
    <cellStyle name="표준 65 4 2 8" xfId="11789"/>
    <cellStyle name="표준 65 4 3" xfId="11790"/>
    <cellStyle name="표준 65 4 3 2" xfId="11791"/>
    <cellStyle name="표준 65 4 3 2 2" xfId="11792"/>
    <cellStyle name="표준 65 4 3 2 3" xfId="11793"/>
    <cellStyle name="표준 65 4 3 2 3 2" xfId="11794"/>
    <cellStyle name="표준 65 4 3 2 3 2 2" xfId="11795"/>
    <cellStyle name="표준 65 4 3 2 3 3" xfId="11796"/>
    <cellStyle name="표준 65 4 3 2 3 4" xfId="11797"/>
    <cellStyle name="표준 65 4 3 2 4" xfId="11798"/>
    <cellStyle name="표준 65 4 3 2 4 2" xfId="11799"/>
    <cellStyle name="표준 65 4 3 2 4 2 2" xfId="11800"/>
    <cellStyle name="표준 65 4 3 2 4 3" xfId="11801"/>
    <cellStyle name="표준 65 4 3 2 4 4" xfId="11802"/>
    <cellStyle name="표준 65 4 3 2 5" xfId="11803"/>
    <cellStyle name="표준 65 4 3 2 5 2" xfId="11804"/>
    <cellStyle name="표준 65 4 3 2 6" xfId="11805"/>
    <cellStyle name="표준 65 4 3 2 7" xfId="11806"/>
    <cellStyle name="표준 65 4 3 3" xfId="11807"/>
    <cellStyle name="표준 65 4 3 4" xfId="11808"/>
    <cellStyle name="표준 65 4 3 4 2" xfId="11809"/>
    <cellStyle name="표준 65 4 3 4 2 2" xfId="11810"/>
    <cellStyle name="표준 65 4 3 4 3" xfId="11811"/>
    <cellStyle name="표준 65 4 3 4 4" xfId="11812"/>
    <cellStyle name="표준 65 4 3 5" xfId="11813"/>
    <cellStyle name="표준 65 4 3 5 2" xfId="11814"/>
    <cellStyle name="표준 65 4 3 5 2 2" xfId="11815"/>
    <cellStyle name="표준 65 4 3 5 3" xfId="11816"/>
    <cellStyle name="표준 65 4 3 5 4" xfId="11817"/>
    <cellStyle name="표준 65 4 3 6" xfId="11818"/>
    <cellStyle name="표준 65 4 3 6 2" xfId="11819"/>
    <cellStyle name="표준 65 4 3 7" xfId="11820"/>
    <cellStyle name="표준 65 4 3 8" xfId="11821"/>
    <cellStyle name="표준 65 4 4" xfId="11822"/>
    <cellStyle name="표준 65 4 4 2" xfId="11823"/>
    <cellStyle name="표준 65 4 4 3" xfId="11824"/>
    <cellStyle name="표준 65 4 4 3 2" xfId="11825"/>
    <cellStyle name="표준 65 4 4 3 2 2" xfId="11826"/>
    <cellStyle name="표준 65 4 4 3 3" xfId="11827"/>
    <cellStyle name="표준 65 4 4 3 4" xfId="11828"/>
    <cellStyle name="표준 65 4 4 4" xfId="11829"/>
    <cellStyle name="표준 65 4 4 4 2" xfId="11830"/>
    <cellStyle name="표준 65 4 4 4 2 2" xfId="11831"/>
    <cellStyle name="표준 65 4 4 4 3" xfId="11832"/>
    <cellStyle name="표준 65 4 4 4 4" xfId="11833"/>
    <cellStyle name="표준 65 4 4 5" xfId="11834"/>
    <cellStyle name="표준 65 4 4 5 2" xfId="11835"/>
    <cellStyle name="표준 65 4 4 6" xfId="11836"/>
    <cellStyle name="표준 65 4 4 7" xfId="11837"/>
    <cellStyle name="표준 65 4 5" xfId="11838"/>
    <cellStyle name="표준 65 4 6" xfId="11839"/>
    <cellStyle name="표준 65 4 6 2" xfId="11840"/>
    <cellStyle name="표준 65 4 6 2 2" xfId="11841"/>
    <cellStyle name="표준 65 4 6 3" xfId="11842"/>
    <cellStyle name="표준 65 4 6 4" xfId="11843"/>
    <cellStyle name="표준 65 4 7" xfId="11844"/>
    <cellStyle name="표준 65 4 7 2" xfId="11845"/>
    <cellStyle name="표준 65 4 7 2 2" xfId="11846"/>
    <cellStyle name="표준 65 4 7 3" xfId="11847"/>
    <cellStyle name="표준 65 4 7 4" xfId="11848"/>
    <cellStyle name="표준 65 4 8" xfId="11849"/>
    <cellStyle name="표준 65 4 8 2" xfId="11850"/>
    <cellStyle name="표준 65 4 9" xfId="11851"/>
    <cellStyle name="표준 65 5" xfId="11852"/>
    <cellStyle name="표준 65 5 10" xfId="11853"/>
    <cellStyle name="표준 65 5 2" xfId="11854"/>
    <cellStyle name="표준 65 5 2 2" xfId="11855"/>
    <cellStyle name="표준 65 5 2 2 2" xfId="11856"/>
    <cellStyle name="표준 65 5 2 2 3" xfId="11857"/>
    <cellStyle name="표준 65 5 2 2 3 2" xfId="11858"/>
    <cellStyle name="표준 65 5 2 2 3 2 2" xfId="11859"/>
    <cellStyle name="표준 65 5 2 2 3 3" xfId="11860"/>
    <cellStyle name="표준 65 5 2 2 3 4" xfId="11861"/>
    <cellStyle name="표준 65 5 2 2 4" xfId="11862"/>
    <cellStyle name="표준 65 5 2 2 4 2" xfId="11863"/>
    <cellStyle name="표준 65 5 2 2 4 2 2" xfId="11864"/>
    <cellStyle name="표준 65 5 2 2 4 3" xfId="11865"/>
    <cellStyle name="표준 65 5 2 2 4 4" xfId="11866"/>
    <cellStyle name="표준 65 5 2 2 5" xfId="11867"/>
    <cellStyle name="표준 65 5 2 2 5 2" xfId="11868"/>
    <cellStyle name="표준 65 5 2 2 6" xfId="11869"/>
    <cellStyle name="표준 65 5 2 2 7" xfId="11870"/>
    <cellStyle name="표준 65 5 2 3" xfId="11871"/>
    <cellStyle name="표준 65 5 2 4" xfId="11872"/>
    <cellStyle name="표준 65 5 2 4 2" xfId="11873"/>
    <cellStyle name="표준 65 5 2 4 2 2" xfId="11874"/>
    <cellStyle name="표준 65 5 2 4 3" xfId="11875"/>
    <cellStyle name="표준 65 5 2 4 4" xfId="11876"/>
    <cellStyle name="표준 65 5 2 5" xfId="11877"/>
    <cellStyle name="표준 65 5 2 5 2" xfId="11878"/>
    <cellStyle name="표준 65 5 2 5 2 2" xfId="11879"/>
    <cellStyle name="표준 65 5 2 5 3" xfId="11880"/>
    <cellStyle name="표준 65 5 2 5 4" xfId="11881"/>
    <cellStyle name="표준 65 5 2 6" xfId="11882"/>
    <cellStyle name="표준 65 5 2 6 2" xfId="11883"/>
    <cellStyle name="표준 65 5 2 7" xfId="11884"/>
    <cellStyle name="표준 65 5 2 8" xfId="11885"/>
    <cellStyle name="표준 65 5 3" xfId="11886"/>
    <cellStyle name="표준 65 5 3 2" xfId="11887"/>
    <cellStyle name="표준 65 5 3 2 2" xfId="11888"/>
    <cellStyle name="표준 65 5 3 2 3" xfId="11889"/>
    <cellStyle name="표준 65 5 3 2 3 2" xfId="11890"/>
    <cellStyle name="표준 65 5 3 2 3 2 2" xfId="11891"/>
    <cellStyle name="표준 65 5 3 2 3 3" xfId="11892"/>
    <cellStyle name="표준 65 5 3 2 3 4" xfId="11893"/>
    <cellStyle name="표준 65 5 3 2 4" xfId="11894"/>
    <cellStyle name="표준 65 5 3 2 4 2" xfId="11895"/>
    <cellStyle name="표준 65 5 3 2 4 2 2" xfId="11896"/>
    <cellStyle name="표준 65 5 3 2 4 3" xfId="11897"/>
    <cellStyle name="표준 65 5 3 2 4 4" xfId="11898"/>
    <cellStyle name="표준 65 5 3 2 5" xfId="11899"/>
    <cellStyle name="표준 65 5 3 2 5 2" xfId="11900"/>
    <cellStyle name="표준 65 5 3 2 6" xfId="11901"/>
    <cellStyle name="표준 65 5 3 2 7" xfId="11902"/>
    <cellStyle name="표준 65 5 3 3" xfId="11903"/>
    <cellStyle name="표준 65 5 3 4" xfId="11904"/>
    <cellStyle name="표준 65 5 3 4 2" xfId="11905"/>
    <cellStyle name="표준 65 5 3 4 2 2" xfId="11906"/>
    <cellStyle name="표준 65 5 3 4 3" xfId="11907"/>
    <cellStyle name="표준 65 5 3 4 4" xfId="11908"/>
    <cellStyle name="표준 65 5 3 5" xfId="11909"/>
    <cellStyle name="표준 65 5 3 5 2" xfId="11910"/>
    <cellStyle name="표준 65 5 3 5 2 2" xfId="11911"/>
    <cellStyle name="표준 65 5 3 5 3" xfId="11912"/>
    <cellStyle name="표준 65 5 3 5 4" xfId="11913"/>
    <cellStyle name="표준 65 5 3 6" xfId="11914"/>
    <cellStyle name="표준 65 5 3 6 2" xfId="11915"/>
    <cellStyle name="표준 65 5 3 7" xfId="11916"/>
    <cellStyle name="표준 65 5 3 8" xfId="11917"/>
    <cellStyle name="표준 65 5 4" xfId="11918"/>
    <cellStyle name="표준 65 5 4 2" xfId="11919"/>
    <cellStyle name="표준 65 5 4 3" xfId="11920"/>
    <cellStyle name="표준 65 5 4 3 2" xfId="11921"/>
    <cellStyle name="표준 65 5 4 3 2 2" xfId="11922"/>
    <cellStyle name="표준 65 5 4 3 3" xfId="11923"/>
    <cellStyle name="표준 65 5 4 3 4" xfId="11924"/>
    <cellStyle name="표준 65 5 4 4" xfId="11925"/>
    <cellStyle name="표준 65 5 4 4 2" xfId="11926"/>
    <cellStyle name="표준 65 5 4 4 2 2" xfId="11927"/>
    <cellStyle name="표준 65 5 4 4 3" xfId="11928"/>
    <cellStyle name="표준 65 5 4 4 4" xfId="11929"/>
    <cellStyle name="표준 65 5 4 5" xfId="11930"/>
    <cellStyle name="표준 65 5 4 5 2" xfId="11931"/>
    <cellStyle name="표준 65 5 4 6" xfId="11932"/>
    <cellStyle name="표준 65 5 4 7" xfId="11933"/>
    <cellStyle name="표준 65 5 5" xfId="11934"/>
    <cellStyle name="표준 65 5 6" xfId="11935"/>
    <cellStyle name="표준 65 5 6 2" xfId="11936"/>
    <cellStyle name="표준 65 5 6 2 2" xfId="11937"/>
    <cellStyle name="표준 65 5 6 3" xfId="11938"/>
    <cellStyle name="표준 65 5 6 4" xfId="11939"/>
    <cellStyle name="표준 65 5 7" xfId="11940"/>
    <cellStyle name="표준 65 5 7 2" xfId="11941"/>
    <cellStyle name="표준 65 5 7 2 2" xfId="11942"/>
    <cellStyle name="표준 65 5 7 3" xfId="11943"/>
    <cellStyle name="표준 65 5 7 4" xfId="11944"/>
    <cellStyle name="표준 65 5 8" xfId="11945"/>
    <cellStyle name="표준 65 5 8 2" xfId="11946"/>
    <cellStyle name="표준 65 5 9" xfId="11947"/>
    <cellStyle name="표준 65 6" xfId="11948"/>
    <cellStyle name="표준 65 6 10" xfId="11949"/>
    <cellStyle name="표준 65 6 2" xfId="11950"/>
    <cellStyle name="표준 65 6 2 2" xfId="11951"/>
    <cellStyle name="표준 65 6 2 2 2" xfId="11952"/>
    <cellStyle name="표준 65 6 2 2 3" xfId="11953"/>
    <cellStyle name="표준 65 6 2 2 3 2" xfId="11954"/>
    <cellStyle name="표준 65 6 2 2 3 2 2" xfId="11955"/>
    <cellStyle name="표준 65 6 2 2 3 3" xfId="11956"/>
    <cellStyle name="표준 65 6 2 2 3 4" xfId="11957"/>
    <cellStyle name="표준 65 6 2 2 4" xfId="11958"/>
    <cellStyle name="표준 65 6 2 2 4 2" xfId="11959"/>
    <cellStyle name="표준 65 6 2 2 4 2 2" xfId="11960"/>
    <cellStyle name="표준 65 6 2 2 4 3" xfId="11961"/>
    <cellStyle name="표준 65 6 2 2 4 4" xfId="11962"/>
    <cellStyle name="표준 65 6 2 2 5" xfId="11963"/>
    <cellStyle name="표준 65 6 2 2 5 2" xfId="11964"/>
    <cellStyle name="표준 65 6 2 2 6" xfId="11965"/>
    <cellStyle name="표준 65 6 2 2 7" xfId="11966"/>
    <cellStyle name="표준 65 6 2 3" xfId="11967"/>
    <cellStyle name="표준 65 6 2 4" xfId="11968"/>
    <cellStyle name="표준 65 6 2 4 2" xfId="11969"/>
    <cellStyle name="표준 65 6 2 4 2 2" xfId="11970"/>
    <cellStyle name="표준 65 6 2 4 3" xfId="11971"/>
    <cellStyle name="표준 65 6 2 4 4" xfId="11972"/>
    <cellStyle name="표준 65 6 2 5" xfId="11973"/>
    <cellStyle name="표준 65 6 2 5 2" xfId="11974"/>
    <cellStyle name="표준 65 6 2 5 2 2" xfId="11975"/>
    <cellStyle name="표준 65 6 2 5 3" xfId="11976"/>
    <cellStyle name="표준 65 6 2 5 4" xfId="11977"/>
    <cellStyle name="표준 65 6 2 6" xfId="11978"/>
    <cellStyle name="표준 65 6 2 6 2" xfId="11979"/>
    <cellStyle name="표준 65 6 2 7" xfId="11980"/>
    <cellStyle name="표준 65 6 2 8" xfId="11981"/>
    <cellStyle name="표준 65 6 3" xfId="11982"/>
    <cellStyle name="표준 65 6 3 2" xfId="11983"/>
    <cellStyle name="표준 65 6 3 2 2" xfId="11984"/>
    <cellStyle name="표준 65 6 3 2 3" xfId="11985"/>
    <cellStyle name="표준 65 6 3 2 3 2" xfId="11986"/>
    <cellStyle name="표준 65 6 3 2 3 2 2" xfId="11987"/>
    <cellStyle name="표준 65 6 3 2 3 3" xfId="11988"/>
    <cellStyle name="표준 65 6 3 2 3 4" xfId="11989"/>
    <cellStyle name="표준 65 6 3 2 4" xfId="11990"/>
    <cellStyle name="표준 65 6 3 2 4 2" xfId="11991"/>
    <cellStyle name="표준 65 6 3 2 4 2 2" xfId="11992"/>
    <cellStyle name="표준 65 6 3 2 4 3" xfId="11993"/>
    <cellStyle name="표준 65 6 3 2 4 4" xfId="11994"/>
    <cellStyle name="표준 65 6 3 2 5" xfId="11995"/>
    <cellStyle name="표준 65 6 3 2 5 2" xfId="11996"/>
    <cellStyle name="표준 65 6 3 2 6" xfId="11997"/>
    <cellStyle name="표준 65 6 3 2 7" xfId="11998"/>
    <cellStyle name="표준 65 6 3 3" xfId="11999"/>
    <cellStyle name="표준 65 6 3 4" xfId="12000"/>
    <cellStyle name="표준 65 6 3 4 2" xfId="12001"/>
    <cellStyle name="표준 65 6 3 4 2 2" xfId="12002"/>
    <cellStyle name="표준 65 6 3 4 3" xfId="12003"/>
    <cellStyle name="표준 65 6 3 4 4" xfId="12004"/>
    <cellStyle name="표준 65 6 3 5" xfId="12005"/>
    <cellStyle name="표준 65 6 3 5 2" xfId="12006"/>
    <cellStyle name="표준 65 6 3 5 2 2" xfId="12007"/>
    <cellStyle name="표준 65 6 3 5 3" xfId="12008"/>
    <cellStyle name="표준 65 6 3 5 4" xfId="12009"/>
    <cellStyle name="표준 65 6 3 6" xfId="12010"/>
    <cellStyle name="표준 65 6 3 6 2" xfId="12011"/>
    <cellStyle name="표준 65 6 3 7" xfId="12012"/>
    <cellStyle name="표준 65 6 3 8" xfId="12013"/>
    <cellStyle name="표준 65 6 4" xfId="12014"/>
    <cellStyle name="표준 65 6 4 2" xfId="12015"/>
    <cellStyle name="표준 65 6 4 3" xfId="12016"/>
    <cellStyle name="표준 65 6 4 3 2" xfId="12017"/>
    <cellStyle name="표준 65 6 4 3 2 2" xfId="12018"/>
    <cellStyle name="표준 65 6 4 3 3" xfId="12019"/>
    <cellStyle name="표준 65 6 4 3 4" xfId="12020"/>
    <cellStyle name="표준 65 6 4 4" xfId="12021"/>
    <cellStyle name="표준 65 6 4 4 2" xfId="12022"/>
    <cellStyle name="표준 65 6 4 4 2 2" xfId="12023"/>
    <cellStyle name="표준 65 6 4 4 3" xfId="12024"/>
    <cellStyle name="표준 65 6 4 4 4" xfId="12025"/>
    <cellStyle name="표준 65 6 4 5" xfId="12026"/>
    <cellStyle name="표준 65 6 4 5 2" xfId="12027"/>
    <cellStyle name="표준 65 6 4 6" xfId="12028"/>
    <cellStyle name="표준 65 6 4 7" xfId="12029"/>
    <cellStyle name="표준 65 6 5" xfId="12030"/>
    <cellStyle name="표준 65 6 6" xfId="12031"/>
    <cellStyle name="표준 65 6 6 2" xfId="12032"/>
    <cellStyle name="표준 65 6 6 2 2" xfId="12033"/>
    <cellStyle name="표준 65 6 6 3" xfId="12034"/>
    <cellStyle name="표준 65 6 6 4" xfId="12035"/>
    <cellStyle name="표준 65 6 7" xfId="12036"/>
    <cellStyle name="표준 65 6 7 2" xfId="12037"/>
    <cellStyle name="표준 65 6 7 2 2" xfId="12038"/>
    <cellStyle name="표준 65 6 7 3" xfId="12039"/>
    <cellStyle name="표준 65 6 7 4" xfId="12040"/>
    <cellStyle name="표준 65 6 8" xfId="12041"/>
    <cellStyle name="표준 65 6 8 2" xfId="12042"/>
    <cellStyle name="표준 65 6 9" xfId="12043"/>
    <cellStyle name="표준 65 7" xfId="12044"/>
    <cellStyle name="표준 65 7 10" xfId="12045"/>
    <cellStyle name="표준 65 7 2" xfId="12046"/>
    <cellStyle name="표준 65 7 2 2" xfId="12047"/>
    <cellStyle name="표준 65 7 2 2 2" xfId="12048"/>
    <cellStyle name="표준 65 7 2 2 3" xfId="12049"/>
    <cellStyle name="표준 65 7 2 2 3 2" xfId="12050"/>
    <cellStyle name="표준 65 7 2 2 3 2 2" xfId="12051"/>
    <cellStyle name="표준 65 7 2 2 3 3" xfId="12052"/>
    <cellStyle name="표준 65 7 2 2 3 4" xfId="12053"/>
    <cellStyle name="표준 65 7 2 2 4" xfId="12054"/>
    <cellStyle name="표준 65 7 2 2 4 2" xfId="12055"/>
    <cellStyle name="표준 65 7 2 2 4 2 2" xfId="12056"/>
    <cellStyle name="표준 65 7 2 2 4 3" xfId="12057"/>
    <cellStyle name="표준 65 7 2 2 4 4" xfId="12058"/>
    <cellStyle name="표준 65 7 2 2 5" xfId="12059"/>
    <cellStyle name="표준 65 7 2 2 5 2" xfId="12060"/>
    <cellStyle name="표준 65 7 2 2 6" xfId="12061"/>
    <cellStyle name="표준 65 7 2 2 7" xfId="12062"/>
    <cellStyle name="표준 65 7 2 3" xfId="12063"/>
    <cellStyle name="표준 65 7 2 4" xfId="12064"/>
    <cellStyle name="표준 65 7 2 4 2" xfId="12065"/>
    <cellStyle name="표준 65 7 2 4 2 2" xfId="12066"/>
    <cellStyle name="표준 65 7 2 4 3" xfId="12067"/>
    <cellStyle name="표준 65 7 2 4 4" xfId="12068"/>
    <cellStyle name="표준 65 7 2 5" xfId="12069"/>
    <cellStyle name="표준 65 7 2 5 2" xfId="12070"/>
    <cellStyle name="표준 65 7 2 5 2 2" xfId="12071"/>
    <cellStyle name="표준 65 7 2 5 3" xfId="12072"/>
    <cellStyle name="표준 65 7 2 5 4" xfId="12073"/>
    <cellStyle name="표준 65 7 2 6" xfId="12074"/>
    <cellStyle name="표준 65 7 2 6 2" xfId="12075"/>
    <cellStyle name="표준 65 7 2 7" xfId="12076"/>
    <cellStyle name="표준 65 7 2 8" xfId="12077"/>
    <cellStyle name="표준 65 7 3" xfId="12078"/>
    <cellStyle name="표준 65 7 3 2" xfId="12079"/>
    <cellStyle name="표준 65 7 3 2 2" xfId="12080"/>
    <cellStyle name="표준 65 7 3 2 3" xfId="12081"/>
    <cellStyle name="표준 65 7 3 2 3 2" xfId="12082"/>
    <cellStyle name="표준 65 7 3 2 3 2 2" xfId="12083"/>
    <cellStyle name="표준 65 7 3 2 3 3" xfId="12084"/>
    <cellStyle name="표준 65 7 3 2 3 4" xfId="12085"/>
    <cellStyle name="표준 65 7 3 2 4" xfId="12086"/>
    <cellStyle name="표준 65 7 3 2 4 2" xfId="12087"/>
    <cellStyle name="표준 65 7 3 2 4 2 2" xfId="12088"/>
    <cellStyle name="표준 65 7 3 2 4 3" xfId="12089"/>
    <cellStyle name="표준 65 7 3 2 4 4" xfId="12090"/>
    <cellStyle name="표준 65 7 3 2 5" xfId="12091"/>
    <cellStyle name="표준 65 7 3 2 5 2" xfId="12092"/>
    <cellStyle name="표준 65 7 3 2 6" xfId="12093"/>
    <cellStyle name="표준 65 7 3 2 7" xfId="12094"/>
    <cellStyle name="표준 65 7 3 3" xfId="12095"/>
    <cellStyle name="표준 65 7 3 4" xfId="12096"/>
    <cellStyle name="표준 65 7 3 4 2" xfId="12097"/>
    <cellStyle name="표준 65 7 3 4 2 2" xfId="12098"/>
    <cellStyle name="표준 65 7 3 4 3" xfId="12099"/>
    <cellStyle name="표준 65 7 3 4 4" xfId="12100"/>
    <cellStyle name="표준 65 7 3 5" xfId="12101"/>
    <cellStyle name="표준 65 7 3 5 2" xfId="12102"/>
    <cellStyle name="표준 65 7 3 5 2 2" xfId="12103"/>
    <cellStyle name="표준 65 7 3 5 3" xfId="12104"/>
    <cellStyle name="표준 65 7 3 5 4" xfId="12105"/>
    <cellStyle name="표준 65 7 3 6" xfId="12106"/>
    <cellStyle name="표준 65 7 3 6 2" xfId="12107"/>
    <cellStyle name="표준 65 7 3 7" xfId="12108"/>
    <cellStyle name="표준 65 7 3 8" xfId="12109"/>
    <cellStyle name="표준 65 7 4" xfId="12110"/>
    <cellStyle name="표준 65 7 4 2" xfId="12111"/>
    <cellStyle name="표준 65 7 4 3" xfId="12112"/>
    <cellStyle name="표준 65 7 4 3 2" xfId="12113"/>
    <cellStyle name="표준 65 7 4 3 2 2" xfId="12114"/>
    <cellStyle name="표준 65 7 4 3 3" xfId="12115"/>
    <cellStyle name="표준 65 7 4 3 4" xfId="12116"/>
    <cellStyle name="표준 65 7 4 4" xfId="12117"/>
    <cellStyle name="표준 65 7 4 4 2" xfId="12118"/>
    <cellStyle name="표준 65 7 4 4 2 2" xfId="12119"/>
    <cellStyle name="표준 65 7 4 4 3" xfId="12120"/>
    <cellStyle name="표준 65 7 4 4 4" xfId="12121"/>
    <cellStyle name="표준 65 7 4 5" xfId="12122"/>
    <cellStyle name="표준 65 7 4 5 2" xfId="12123"/>
    <cellStyle name="표준 65 7 4 6" xfId="12124"/>
    <cellStyle name="표준 65 7 4 7" xfId="12125"/>
    <cellStyle name="표준 65 7 5" xfId="12126"/>
    <cellStyle name="표준 65 7 6" xfId="12127"/>
    <cellStyle name="표준 65 7 6 2" xfId="12128"/>
    <cellStyle name="표준 65 7 6 2 2" xfId="12129"/>
    <cellStyle name="표준 65 7 6 3" xfId="12130"/>
    <cellStyle name="표준 65 7 6 4" xfId="12131"/>
    <cellStyle name="표준 65 7 7" xfId="12132"/>
    <cellStyle name="표준 65 7 7 2" xfId="12133"/>
    <cellStyle name="표준 65 7 7 2 2" xfId="12134"/>
    <cellStyle name="표준 65 7 7 3" xfId="12135"/>
    <cellStyle name="표준 65 7 7 4" xfId="12136"/>
    <cellStyle name="표준 65 7 8" xfId="12137"/>
    <cellStyle name="표준 65 7 8 2" xfId="12138"/>
    <cellStyle name="표준 65 7 9" xfId="12139"/>
    <cellStyle name="표준 65 8" xfId="12140"/>
    <cellStyle name="표준 65 8 10" xfId="12141"/>
    <cellStyle name="표준 65 8 2" xfId="12142"/>
    <cellStyle name="표준 65 8 2 2" xfId="12143"/>
    <cellStyle name="표준 65 8 2 2 2" xfId="12144"/>
    <cellStyle name="표준 65 8 2 2 3" xfId="12145"/>
    <cellStyle name="표준 65 8 2 2 3 2" xfId="12146"/>
    <cellStyle name="표준 65 8 2 2 3 2 2" xfId="12147"/>
    <cellStyle name="표준 65 8 2 2 3 3" xfId="12148"/>
    <cellStyle name="표준 65 8 2 2 3 4" xfId="12149"/>
    <cellStyle name="표준 65 8 2 2 4" xfId="12150"/>
    <cellStyle name="표준 65 8 2 2 4 2" xfId="12151"/>
    <cellStyle name="표준 65 8 2 2 4 2 2" xfId="12152"/>
    <cellStyle name="표준 65 8 2 2 4 3" xfId="12153"/>
    <cellStyle name="표준 65 8 2 2 4 4" xfId="12154"/>
    <cellStyle name="표준 65 8 2 2 5" xfId="12155"/>
    <cellStyle name="표준 65 8 2 2 5 2" xfId="12156"/>
    <cellStyle name="표준 65 8 2 2 6" xfId="12157"/>
    <cellStyle name="표준 65 8 2 2 7" xfId="12158"/>
    <cellStyle name="표준 65 8 2 3" xfId="12159"/>
    <cellStyle name="표준 65 8 2 4" xfId="12160"/>
    <cellStyle name="표준 65 8 2 4 2" xfId="12161"/>
    <cellStyle name="표준 65 8 2 4 2 2" xfId="12162"/>
    <cellStyle name="표준 65 8 2 4 3" xfId="12163"/>
    <cellStyle name="표준 65 8 2 4 4" xfId="12164"/>
    <cellStyle name="표준 65 8 2 5" xfId="12165"/>
    <cellStyle name="표준 65 8 2 5 2" xfId="12166"/>
    <cellStyle name="표준 65 8 2 5 2 2" xfId="12167"/>
    <cellStyle name="표준 65 8 2 5 3" xfId="12168"/>
    <cellStyle name="표준 65 8 2 5 4" xfId="12169"/>
    <cellStyle name="표준 65 8 2 6" xfId="12170"/>
    <cellStyle name="표준 65 8 2 6 2" xfId="12171"/>
    <cellStyle name="표준 65 8 2 7" xfId="12172"/>
    <cellStyle name="표준 65 8 2 8" xfId="12173"/>
    <cellStyle name="표준 65 8 3" xfId="12174"/>
    <cellStyle name="표준 65 8 3 2" xfId="12175"/>
    <cellStyle name="표준 65 8 3 2 2" xfId="12176"/>
    <cellStyle name="표준 65 8 3 2 3" xfId="12177"/>
    <cellStyle name="표준 65 8 3 2 3 2" xfId="12178"/>
    <cellStyle name="표준 65 8 3 2 3 2 2" xfId="12179"/>
    <cellStyle name="표준 65 8 3 2 3 3" xfId="12180"/>
    <cellStyle name="표준 65 8 3 2 3 4" xfId="12181"/>
    <cellStyle name="표준 65 8 3 2 4" xfId="12182"/>
    <cellStyle name="표준 65 8 3 2 4 2" xfId="12183"/>
    <cellStyle name="표준 65 8 3 2 4 2 2" xfId="12184"/>
    <cellStyle name="표준 65 8 3 2 4 3" xfId="12185"/>
    <cellStyle name="표준 65 8 3 2 4 4" xfId="12186"/>
    <cellStyle name="표준 65 8 3 2 5" xfId="12187"/>
    <cellStyle name="표준 65 8 3 2 5 2" xfId="12188"/>
    <cellStyle name="표준 65 8 3 2 6" xfId="12189"/>
    <cellStyle name="표준 65 8 3 2 7" xfId="12190"/>
    <cellStyle name="표준 65 8 3 3" xfId="12191"/>
    <cellStyle name="표준 65 8 3 4" xfId="12192"/>
    <cellStyle name="표준 65 8 3 4 2" xfId="12193"/>
    <cellStyle name="표준 65 8 3 4 2 2" xfId="12194"/>
    <cellStyle name="표준 65 8 3 4 3" xfId="12195"/>
    <cellStyle name="표준 65 8 3 4 4" xfId="12196"/>
    <cellStyle name="표준 65 8 3 5" xfId="12197"/>
    <cellStyle name="표준 65 8 3 5 2" xfId="12198"/>
    <cellStyle name="표준 65 8 3 5 2 2" xfId="12199"/>
    <cellStyle name="표준 65 8 3 5 3" xfId="12200"/>
    <cellStyle name="표준 65 8 3 5 4" xfId="12201"/>
    <cellStyle name="표준 65 8 3 6" xfId="12202"/>
    <cellStyle name="표준 65 8 3 6 2" xfId="12203"/>
    <cellStyle name="표준 65 8 3 7" xfId="12204"/>
    <cellStyle name="표준 65 8 3 8" xfId="12205"/>
    <cellStyle name="표준 65 8 4" xfId="12206"/>
    <cellStyle name="표준 65 8 4 2" xfId="12207"/>
    <cellStyle name="표준 65 8 4 3" xfId="12208"/>
    <cellStyle name="표준 65 8 4 3 2" xfId="12209"/>
    <cellStyle name="표준 65 8 4 3 2 2" xfId="12210"/>
    <cellStyle name="표준 65 8 4 3 3" xfId="12211"/>
    <cellStyle name="표준 65 8 4 3 4" xfId="12212"/>
    <cellStyle name="표준 65 8 4 4" xfId="12213"/>
    <cellStyle name="표준 65 8 4 4 2" xfId="12214"/>
    <cellStyle name="표준 65 8 4 4 2 2" xfId="12215"/>
    <cellStyle name="표준 65 8 4 4 3" xfId="12216"/>
    <cellStyle name="표준 65 8 4 4 4" xfId="12217"/>
    <cellStyle name="표준 65 8 4 5" xfId="12218"/>
    <cellStyle name="표준 65 8 4 5 2" xfId="12219"/>
    <cellStyle name="표준 65 8 4 6" xfId="12220"/>
    <cellStyle name="표준 65 8 4 7" xfId="12221"/>
    <cellStyle name="표준 65 8 5" xfId="12222"/>
    <cellStyle name="표준 65 8 6" xfId="12223"/>
    <cellStyle name="표준 65 8 6 2" xfId="12224"/>
    <cellStyle name="표준 65 8 6 2 2" xfId="12225"/>
    <cellStyle name="표준 65 8 6 3" xfId="12226"/>
    <cellStyle name="표준 65 8 6 4" xfId="12227"/>
    <cellStyle name="표준 65 8 7" xfId="12228"/>
    <cellStyle name="표준 65 8 7 2" xfId="12229"/>
    <cellStyle name="표준 65 8 7 2 2" xfId="12230"/>
    <cellStyle name="표준 65 8 7 3" xfId="12231"/>
    <cellStyle name="표준 65 8 7 4" xfId="12232"/>
    <cellStyle name="표준 65 8 8" xfId="12233"/>
    <cellStyle name="표준 65 8 8 2" xfId="12234"/>
    <cellStyle name="표준 65 8 9" xfId="12235"/>
    <cellStyle name="표준 66" xfId="12236"/>
    <cellStyle name="표준 66 2" xfId="12237"/>
    <cellStyle name="표준 66 2 2" xfId="12238"/>
    <cellStyle name="표준 66 2 3" xfId="12239"/>
    <cellStyle name="표준 66 3" xfId="12240"/>
    <cellStyle name="표준 66 4" xfId="12241"/>
    <cellStyle name="표준 66 5" xfId="12242"/>
    <cellStyle name="표준 66 6" xfId="12243"/>
    <cellStyle name="표준 67" xfId="13"/>
    <cellStyle name="표준 67 2" xfId="12244"/>
    <cellStyle name="표준 67 2 10" xfId="12245"/>
    <cellStyle name="표준 67 2 10 2" xfId="12246"/>
    <cellStyle name="표준 67 2 10 2 2" xfId="12247"/>
    <cellStyle name="표준 67 2 10 2 3" xfId="12248"/>
    <cellStyle name="표준 67 2 10 2 3 2" xfId="12249"/>
    <cellStyle name="표준 67 2 10 2 3 2 2" xfId="12250"/>
    <cellStyle name="표준 67 2 10 2 3 3" xfId="12251"/>
    <cellStyle name="표준 67 2 10 2 3 4" xfId="12252"/>
    <cellStyle name="표준 67 2 10 2 4" xfId="12253"/>
    <cellStyle name="표준 67 2 10 2 4 2" xfId="12254"/>
    <cellStyle name="표준 67 2 10 2 4 2 2" xfId="12255"/>
    <cellStyle name="표준 67 2 10 2 4 3" xfId="12256"/>
    <cellStyle name="표준 67 2 10 2 4 4" xfId="12257"/>
    <cellStyle name="표준 67 2 10 2 5" xfId="12258"/>
    <cellStyle name="표준 67 2 10 2 5 2" xfId="12259"/>
    <cellStyle name="표준 67 2 10 2 6" xfId="12260"/>
    <cellStyle name="표준 67 2 10 2 7" xfId="12261"/>
    <cellStyle name="표준 67 2 10 3" xfId="12262"/>
    <cellStyle name="표준 67 2 10 4" xfId="12263"/>
    <cellStyle name="표준 67 2 10 4 2" xfId="12264"/>
    <cellStyle name="표준 67 2 10 4 2 2" xfId="12265"/>
    <cellStyle name="표준 67 2 10 4 3" xfId="12266"/>
    <cellStyle name="표준 67 2 10 4 4" xfId="12267"/>
    <cellStyle name="표준 67 2 10 5" xfId="12268"/>
    <cellStyle name="표준 67 2 10 5 2" xfId="12269"/>
    <cellStyle name="표준 67 2 10 5 2 2" xfId="12270"/>
    <cellStyle name="표준 67 2 10 5 3" xfId="12271"/>
    <cellStyle name="표준 67 2 10 5 4" xfId="12272"/>
    <cellStyle name="표준 67 2 10 6" xfId="12273"/>
    <cellStyle name="표준 67 2 10 6 2" xfId="12274"/>
    <cellStyle name="표준 67 2 10 7" xfId="12275"/>
    <cellStyle name="표준 67 2 10 8" xfId="12276"/>
    <cellStyle name="표준 67 2 11" xfId="12277"/>
    <cellStyle name="표준 67 2 11 2" xfId="12278"/>
    <cellStyle name="표준 67 2 11 3" xfId="12279"/>
    <cellStyle name="표준 67 2 11 3 2" xfId="12280"/>
    <cellStyle name="표준 67 2 11 3 2 2" xfId="12281"/>
    <cellStyle name="표준 67 2 11 3 3" xfId="12282"/>
    <cellStyle name="표준 67 2 11 3 4" xfId="12283"/>
    <cellStyle name="표준 67 2 11 4" xfId="12284"/>
    <cellStyle name="표준 67 2 11 4 2" xfId="12285"/>
    <cellStyle name="표준 67 2 11 4 2 2" xfId="12286"/>
    <cellStyle name="표준 67 2 11 4 3" xfId="12287"/>
    <cellStyle name="표준 67 2 11 4 4" xfId="12288"/>
    <cellStyle name="표준 67 2 11 5" xfId="12289"/>
    <cellStyle name="표준 67 2 11 5 2" xfId="12290"/>
    <cellStyle name="표준 67 2 11 6" xfId="12291"/>
    <cellStyle name="표준 67 2 11 7" xfId="12292"/>
    <cellStyle name="표준 67 2 12" xfId="12293"/>
    <cellStyle name="표준 67 2 12 2" xfId="12294"/>
    <cellStyle name="표준 67 2 12 2 2" xfId="12295"/>
    <cellStyle name="표준 67 2 12 3" xfId="12296"/>
    <cellStyle name="표준 67 2 12 4" xfId="12297"/>
    <cellStyle name="표준 67 2 13" xfId="12298"/>
    <cellStyle name="표준 67 2 13 2" xfId="12299"/>
    <cellStyle name="표준 67 2 13 2 2" xfId="12300"/>
    <cellStyle name="표준 67 2 13 3" xfId="12301"/>
    <cellStyle name="표준 67 2 13 4" xfId="12302"/>
    <cellStyle name="표준 67 2 14" xfId="12303"/>
    <cellStyle name="표준 67 2 14 2" xfId="12304"/>
    <cellStyle name="표준 67 2 15" xfId="12305"/>
    <cellStyle name="표준 67 2 16" xfId="12306"/>
    <cellStyle name="표준 67 2 2" xfId="12307"/>
    <cellStyle name="표준 67 2 3" xfId="12308"/>
    <cellStyle name="표준 67 2 4" xfId="12309"/>
    <cellStyle name="표준 67 2 5" xfId="12310"/>
    <cellStyle name="표준 67 2 6" xfId="12311"/>
    <cellStyle name="표준 67 2 7" xfId="12312"/>
    <cellStyle name="표준 67 2 8" xfId="12313"/>
    <cellStyle name="표준 67 2 9" xfId="12314"/>
    <cellStyle name="표준 67 2 9 2" xfId="12315"/>
    <cellStyle name="표준 67 2 9 2 2" xfId="12316"/>
    <cellStyle name="표준 67 2 9 2 3" xfId="12317"/>
    <cellStyle name="표준 67 2 9 2 3 2" xfId="12318"/>
    <cellStyle name="표준 67 2 9 2 3 2 2" xfId="12319"/>
    <cellStyle name="표준 67 2 9 2 3 3" xfId="12320"/>
    <cellStyle name="표준 67 2 9 2 3 4" xfId="12321"/>
    <cellStyle name="표준 67 2 9 2 4" xfId="12322"/>
    <cellStyle name="표준 67 2 9 2 4 2" xfId="12323"/>
    <cellStyle name="표준 67 2 9 2 4 2 2" xfId="12324"/>
    <cellStyle name="표준 67 2 9 2 4 3" xfId="12325"/>
    <cellStyle name="표준 67 2 9 2 4 4" xfId="12326"/>
    <cellStyle name="표준 67 2 9 2 5" xfId="12327"/>
    <cellStyle name="표준 67 2 9 2 5 2" xfId="12328"/>
    <cellStyle name="표준 67 2 9 2 6" xfId="12329"/>
    <cellStyle name="표준 67 2 9 2 7" xfId="12330"/>
    <cellStyle name="표준 67 2 9 3" xfId="12331"/>
    <cellStyle name="표준 67 2 9 4" xfId="12332"/>
    <cellStyle name="표준 67 2 9 4 2" xfId="12333"/>
    <cellStyle name="표준 67 2 9 4 2 2" xfId="12334"/>
    <cellStyle name="표준 67 2 9 4 3" xfId="12335"/>
    <cellStyle name="표준 67 2 9 4 4" xfId="12336"/>
    <cellStyle name="표준 67 2 9 5" xfId="12337"/>
    <cellStyle name="표준 67 2 9 5 2" xfId="12338"/>
    <cellStyle name="표준 67 2 9 5 2 2" xfId="12339"/>
    <cellStyle name="표준 67 2 9 5 3" xfId="12340"/>
    <cellStyle name="표준 67 2 9 5 4" xfId="12341"/>
    <cellStyle name="표준 67 2 9 6" xfId="12342"/>
    <cellStyle name="표준 67 2 9 6 2" xfId="12343"/>
    <cellStyle name="표준 67 2 9 7" xfId="12344"/>
    <cellStyle name="표준 67 2 9 8" xfId="12345"/>
    <cellStyle name="표준 67 3" xfId="12346"/>
    <cellStyle name="표준 67 3 10" xfId="12347"/>
    <cellStyle name="표준 67 3 2" xfId="12348"/>
    <cellStyle name="표준 67 3 2 2" xfId="12349"/>
    <cellStyle name="표준 67 3 2 2 2" xfId="12350"/>
    <cellStyle name="표준 67 3 2 2 3" xfId="12351"/>
    <cellStyle name="표준 67 3 2 2 3 2" xfId="12352"/>
    <cellStyle name="표준 67 3 2 2 3 2 2" xfId="12353"/>
    <cellStyle name="표준 67 3 2 2 3 3" xfId="12354"/>
    <cellStyle name="표준 67 3 2 2 3 4" xfId="12355"/>
    <cellStyle name="표준 67 3 2 2 4" xfId="12356"/>
    <cellStyle name="표준 67 3 2 2 4 2" xfId="12357"/>
    <cellStyle name="표준 67 3 2 2 4 2 2" xfId="12358"/>
    <cellStyle name="표준 67 3 2 2 4 3" xfId="12359"/>
    <cellStyle name="표준 67 3 2 2 4 4" xfId="12360"/>
    <cellStyle name="표준 67 3 2 2 5" xfId="12361"/>
    <cellStyle name="표준 67 3 2 2 5 2" xfId="12362"/>
    <cellStyle name="표준 67 3 2 2 6" xfId="12363"/>
    <cellStyle name="표준 67 3 2 2 7" xfId="12364"/>
    <cellStyle name="표준 67 3 2 3" xfId="12365"/>
    <cellStyle name="표준 67 3 2 4" xfId="12366"/>
    <cellStyle name="표준 67 3 2 4 2" xfId="12367"/>
    <cellStyle name="표준 67 3 2 4 2 2" xfId="12368"/>
    <cellStyle name="표준 67 3 2 4 3" xfId="12369"/>
    <cellStyle name="표준 67 3 2 4 4" xfId="12370"/>
    <cellStyle name="표준 67 3 2 5" xfId="12371"/>
    <cellStyle name="표준 67 3 2 5 2" xfId="12372"/>
    <cellStyle name="표준 67 3 2 5 2 2" xfId="12373"/>
    <cellStyle name="표준 67 3 2 5 3" xfId="12374"/>
    <cellStyle name="표준 67 3 2 5 4" xfId="12375"/>
    <cellStyle name="표준 67 3 2 6" xfId="12376"/>
    <cellStyle name="표준 67 3 2 6 2" xfId="12377"/>
    <cellStyle name="표준 67 3 2 7" xfId="12378"/>
    <cellStyle name="표준 67 3 2 8" xfId="12379"/>
    <cellStyle name="표준 67 3 3" xfId="12380"/>
    <cellStyle name="표준 67 3 3 2" xfId="12381"/>
    <cellStyle name="표준 67 3 3 2 2" xfId="12382"/>
    <cellStyle name="표준 67 3 3 2 3" xfId="12383"/>
    <cellStyle name="표준 67 3 3 2 3 2" xfId="12384"/>
    <cellStyle name="표준 67 3 3 2 3 2 2" xfId="12385"/>
    <cellStyle name="표준 67 3 3 2 3 3" xfId="12386"/>
    <cellStyle name="표준 67 3 3 2 3 4" xfId="12387"/>
    <cellStyle name="표준 67 3 3 2 4" xfId="12388"/>
    <cellStyle name="표준 67 3 3 2 4 2" xfId="12389"/>
    <cellStyle name="표준 67 3 3 2 4 2 2" xfId="12390"/>
    <cellStyle name="표준 67 3 3 2 4 3" xfId="12391"/>
    <cellStyle name="표준 67 3 3 2 4 4" xfId="12392"/>
    <cellStyle name="표준 67 3 3 2 5" xfId="12393"/>
    <cellStyle name="표준 67 3 3 2 5 2" xfId="12394"/>
    <cellStyle name="표준 67 3 3 2 6" xfId="12395"/>
    <cellStyle name="표준 67 3 3 2 7" xfId="12396"/>
    <cellStyle name="표준 67 3 3 3" xfId="12397"/>
    <cellStyle name="표준 67 3 3 4" xfId="12398"/>
    <cellStyle name="표준 67 3 3 4 2" xfId="12399"/>
    <cellStyle name="표준 67 3 3 4 2 2" xfId="12400"/>
    <cellStyle name="표준 67 3 3 4 3" xfId="12401"/>
    <cellStyle name="표준 67 3 3 4 4" xfId="12402"/>
    <cellStyle name="표준 67 3 3 5" xfId="12403"/>
    <cellStyle name="표준 67 3 3 5 2" xfId="12404"/>
    <cellStyle name="표준 67 3 3 5 2 2" xfId="12405"/>
    <cellStyle name="표준 67 3 3 5 3" xfId="12406"/>
    <cellStyle name="표준 67 3 3 5 4" xfId="12407"/>
    <cellStyle name="표준 67 3 3 6" xfId="12408"/>
    <cellStyle name="표준 67 3 3 6 2" xfId="12409"/>
    <cellStyle name="표준 67 3 3 7" xfId="12410"/>
    <cellStyle name="표준 67 3 3 8" xfId="12411"/>
    <cellStyle name="표준 67 3 4" xfId="12412"/>
    <cellStyle name="표준 67 3 4 2" xfId="12413"/>
    <cellStyle name="표준 67 3 4 3" xfId="12414"/>
    <cellStyle name="표준 67 3 4 3 2" xfId="12415"/>
    <cellStyle name="표준 67 3 4 3 2 2" xfId="12416"/>
    <cellStyle name="표준 67 3 4 3 3" xfId="12417"/>
    <cellStyle name="표준 67 3 4 3 4" xfId="12418"/>
    <cellStyle name="표준 67 3 4 4" xfId="12419"/>
    <cellStyle name="표준 67 3 4 4 2" xfId="12420"/>
    <cellStyle name="표준 67 3 4 4 2 2" xfId="12421"/>
    <cellStyle name="표준 67 3 4 4 3" xfId="12422"/>
    <cellStyle name="표준 67 3 4 4 4" xfId="12423"/>
    <cellStyle name="표준 67 3 4 5" xfId="12424"/>
    <cellStyle name="표준 67 3 4 5 2" xfId="12425"/>
    <cellStyle name="표준 67 3 4 6" xfId="12426"/>
    <cellStyle name="표준 67 3 4 7" xfId="12427"/>
    <cellStyle name="표준 67 3 5" xfId="12428"/>
    <cellStyle name="표준 67 3 6" xfId="12429"/>
    <cellStyle name="표준 67 3 6 2" xfId="12430"/>
    <cellStyle name="표준 67 3 6 2 2" xfId="12431"/>
    <cellStyle name="표준 67 3 6 3" xfId="12432"/>
    <cellStyle name="표준 67 3 6 4" xfId="12433"/>
    <cellStyle name="표준 67 3 7" xfId="12434"/>
    <cellStyle name="표준 67 3 7 2" xfId="12435"/>
    <cellStyle name="표준 67 3 7 2 2" xfId="12436"/>
    <cellStyle name="표준 67 3 7 3" xfId="12437"/>
    <cellStyle name="표준 67 3 7 4" xfId="12438"/>
    <cellStyle name="표준 67 3 8" xfId="12439"/>
    <cellStyle name="표준 67 3 8 2" xfId="12440"/>
    <cellStyle name="표준 67 3 9" xfId="12441"/>
    <cellStyle name="표준 67 4" xfId="12442"/>
    <cellStyle name="표준 67 4 10" xfId="12443"/>
    <cellStyle name="표준 67 4 2" xfId="12444"/>
    <cellStyle name="표준 67 4 2 2" xfId="12445"/>
    <cellStyle name="표준 67 4 2 2 2" xfId="12446"/>
    <cellStyle name="표준 67 4 2 2 3" xfId="12447"/>
    <cellStyle name="표준 67 4 2 2 3 2" xfId="12448"/>
    <cellStyle name="표준 67 4 2 2 3 2 2" xfId="12449"/>
    <cellStyle name="표준 67 4 2 2 3 3" xfId="12450"/>
    <cellStyle name="표준 67 4 2 2 3 4" xfId="12451"/>
    <cellStyle name="표준 67 4 2 2 4" xfId="12452"/>
    <cellStyle name="표준 67 4 2 2 4 2" xfId="12453"/>
    <cellStyle name="표준 67 4 2 2 4 2 2" xfId="12454"/>
    <cellStyle name="표준 67 4 2 2 4 3" xfId="12455"/>
    <cellStyle name="표준 67 4 2 2 4 4" xfId="12456"/>
    <cellStyle name="표준 67 4 2 2 5" xfId="12457"/>
    <cellStyle name="표준 67 4 2 2 5 2" xfId="12458"/>
    <cellStyle name="표준 67 4 2 2 6" xfId="12459"/>
    <cellStyle name="표준 67 4 2 2 7" xfId="12460"/>
    <cellStyle name="표준 67 4 2 3" xfId="12461"/>
    <cellStyle name="표준 67 4 2 4" xfId="12462"/>
    <cellStyle name="표준 67 4 2 4 2" xfId="12463"/>
    <cellStyle name="표준 67 4 2 4 2 2" xfId="12464"/>
    <cellStyle name="표준 67 4 2 4 3" xfId="12465"/>
    <cellStyle name="표준 67 4 2 4 4" xfId="12466"/>
    <cellStyle name="표준 67 4 2 5" xfId="12467"/>
    <cellStyle name="표준 67 4 2 5 2" xfId="12468"/>
    <cellStyle name="표준 67 4 2 5 2 2" xfId="12469"/>
    <cellStyle name="표준 67 4 2 5 3" xfId="12470"/>
    <cellStyle name="표준 67 4 2 5 4" xfId="12471"/>
    <cellStyle name="표준 67 4 2 6" xfId="12472"/>
    <cellStyle name="표준 67 4 2 6 2" xfId="12473"/>
    <cellStyle name="표준 67 4 2 7" xfId="12474"/>
    <cellStyle name="표준 67 4 2 8" xfId="12475"/>
    <cellStyle name="표준 67 4 3" xfId="12476"/>
    <cellStyle name="표준 67 4 3 2" xfId="12477"/>
    <cellStyle name="표준 67 4 3 2 2" xfId="12478"/>
    <cellStyle name="표준 67 4 3 2 3" xfId="12479"/>
    <cellStyle name="표준 67 4 3 2 3 2" xfId="12480"/>
    <cellStyle name="표준 67 4 3 2 3 2 2" xfId="12481"/>
    <cellStyle name="표준 67 4 3 2 3 3" xfId="12482"/>
    <cellStyle name="표준 67 4 3 2 3 4" xfId="12483"/>
    <cellStyle name="표준 67 4 3 2 4" xfId="12484"/>
    <cellStyle name="표준 67 4 3 2 4 2" xfId="12485"/>
    <cellStyle name="표준 67 4 3 2 4 2 2" xfId="12486"/>
    <cellStyle name="표준 67 4 3 2 4 3" xfId="12487"/>
    <cellStyle name="표준 67 4 3 2 4 4" xfId="12488"/>
    <cellStyle name="표준 67 4 3 2 5" xfId="12489"/>
    <cellStyle name="표준 67 4 3 2 5 2" xfId="12490"/>
    <cellStyle name="표준 67 4 3 2 6" xfId="12491"/>
    <cellStyle name="표준 67 4 3 2 7" xfId="12492"/>
    <cellStyle name="표준 67 4 3 3" xfId="12493"/>
    <cellStyle name="표준 67 4 3 4" xfId="12494"/>
    <cellStyle name="표준 67 4 3 4 2" xfId="12495"/>
    <cellStyle name="표준 67 4 3 4 2 2" xfId="12496"/>
    <cellStyle name="표준 67 4 3 4 3" xfId="12497"/>
    <cellStyle name="표준 67 4 3 4 4" xfId="12498"/>
    <cellStyle name="표준 67 4 3 5" xfId="12499"/>
    <cellStyle name="표준 67 4 3 5 2" xfId="12500"/>
    <cellStyle name="표준 67 4 3 5 2 2" xfId="12501"/>
    <cellStyle name="표준 67 4 3 5 3" xfId="12502"/>
    <cellStyle name="표준 67 4 3 5 4" xfId="12503"/>
    <cellStyle name="표준 67 4 3 6" xfId="12504"/>
    <cellStyle name="표준 67 4 3 6 2" xfId="12505"/>
    <cellStyle name="표준 67 4 3 7" xfId="12506"/>
    <cellStyle name="표준 67 4 3 8" xfId="12507"/>
    <cellStyle name="표준 67 4 4" xfId="12508"/>
    <cellStyle name="표준 67 4 4 2" xfId="12509"/>
    <cellStyle name="표준 67 4 4 3" xfId="12510"/>
    <cellStyle name="표준 67 4 4 3 2" xfId="12511"/>
    <cellStyle name="표준 67 4 4 3 2 2" xfId="12512"/>
    <cellStyle name="표준 67 4 4 3 3" xfId="12513"/>
    <cellStyle name="표준 67 4 4 3 4" xfId="12514"/>
    <cellStyle name="표준 67 4 4 4" xfId="12515"/>
    <cellStyle name="표준 67 4 4 4 2" xfId="12516"/>
    <cellStyle name="표준 67 4 4 4 2 2" xfId="12517"/>
    <cellStyle name="표준 67 4 4 4 3" xfId="12518"/>
    <cellStyle name="표준 67 4 4 4 4" xfId="12519"/>
    <cellStyle name="표준 67 4 4 5" xfId="12520"/>
    <cellStyle name="표준 67 4 4 5 2" xfId="12521"/>
    <cellStyle name="표준 67 4 4 6" xfId="12522"/>
    <cellStyle name="표준 67 4 4 7" xfId="12523"/>
    <cellStyle name="표준 67 4 5" xfId="12524"/>
    <cellStyle name="표준 67 4 6" xfId="12525"/>
    <cellStyle name="표준 67 4 6 2" xfId="12526"/>
    <cellStyle name="표준 67 4 6 2 2" xfId="12527"/>
    <cellStyle name="표준 67 4 6 3" xfId="12528"/>
    <cellStyle name="표준 67 4 6 4" xfId="12529"/>
    <cellStyle name="표준 67 4 7" xfId="12530"/>
    <cellStyle name="표준 67 4 7 2" xfId="12531"/>
    <cellStyle name="표준 67 4 7 2 2" xfId="12532"/>
    <cellStyle name="표준 67 4 7 3" xfId="12533"/>
    <cellStyle name="표준 67 4 7 4" xfId="12534"/>
    <cellStyle name="표준 67 4 8" xfId="12535"/>
    <cellStyle name="표준 67 4 8 2" xfId="12536"/>
    <cellStyle name="표준 67 4 9" xfId="12537"/>
    <cellStyle name="표준 67 5" xfId="12538"/>
    <cellStyle name="표준 67 5 10" xfId="12539"/>
    <cellStyle name="표준 67 5 2" xfId="12540"/>
    <cellStyle name="표준 67 5 2 2" xfId="12541"/>
    <cellStyle name="표준 67 5 2 2 2" xfId="12542"/>
    <cellStyle name="표준 67 5 2 2 3" xfId="12543"/>
    <cellStyle name="표준 67 5 2 2 3 2" xfId="12544"/>
    <cellStyle name="표준 67 5 2 2 3 2 2" xfId="12545"/>
    <cellStyle name="표준 67 5 2 2 3 3" xfId="12546"/>
    <cellStyle name="표준 67 5 2 2 3 4" xfId="12547"/>
    <cellStyle name="표준 67 5 2 2 4" xfId="12548"/>
    <cellStyle name="표준 67 5 2 2 4 2" xfId="12549"/>
    <cellStyle name="표준 67 5 2 2 4 2 2" xfId="12550"/>
    <cellStyle name="표준 67 5 2 2 4 3" xfId="12551"/>
    <cellStyle name="표준 67 5 2 2 4 4" xfId="12552"/>
    <cellStyle name="표준 67 5 2 2 5" xfId="12553"/>
    <cellStyle name="표준 67 5 2 2 5 2" xfId="12554"/>
    <cellStyle name="표준 67 5 2 2 6" xfId="12555"/>
    <cellStyle name="표준 67 5 2 2 7" xfId="12556"/>
    <cellStyle name="표준 67 5 2 3" xfId="12557"/>
    <cellStyle name="표준 67 5 2 4" xfId="12558"/>
    <cellStyle name="표준 67 5 2 4 2" xfId="12559"/>
    <cellStyle name="표준 67 5 2 4 2 2" xfId="12560"/>
    <cellStyle name="표준 67 5 2 4 3" xfId="12561"/>
    <cellStyle name="표준 67 5 2 4 4" xfId="12562"/>
    <cellStyle name="표준 67 5 2 5" xfId="12563"/>
    <cellStyle name="표준 67 5 2 5 2" xfId="12564"/>
    <cellStyle name="표준 67 5 2 5 2 2" xfId="12565"/>
    <cellStyle name="표준 67 5 2 5 3" xfId="12566"/>
    <cellStyle name="표준 67 5 2 5 4" xfId="12567"/>
    <cellStyle name="표준 67 5 2 6" xfId="12568"/>
    <cellStyle name="표준 67 5 2 6 2" xfId="12569"/>
    <cellStyle name="표준 67 5 2 7" xfId="12570"/>
    <cellStyle name="표준 67 5 2 8" xfId="12571"/>
    <cellStyle name="표준 67 5 3" xfId="12572"/>
    <cellStyle name="표준 67 5 3 2" xfId="12573"/>
    <cellStyle name="표준 67 5 3 2 2" xfId="12574"/>
    <cellStyle name="표준 67 5 3 2 3" xfId="12575"/>
    <cellStyle name="표준 67 5 3 2 3 2" xfId="12576"/>
    <cellStyle name="표준 67 5 3 2 3 2 2" xfId="12577"/>
    <cellStyle name="표준 67 5 3 2 3 3" xfId="12578"/>
    <cellStyle name="표준 67 5 3 2 3 4" xfId="12579"/>
    <cellStyle name="표준 67 5 3 2 4" xfId="12580"/>
    <cellStyle name="표준 67 5 3 2 4 2" xfId="12581"/>
    <cellStyle name="표준 67 5 3 2 4 2 2" xfId="12582"/>
    <cellStyle name="표준 67 5 3 2 4 3" xfId="12583"/>
    <cellStyle name="표준 67 5 3 2 4 4" xfId="12584"/>
    <cellStyle name="표준 67 5 3 2 5" xfId="12585"/>
    <cellStyle name="표준 67 5 3 2 5 2" xfId="12586"/>
    <cellStyle name="표준 67 5 3 2 6" xfId="12587"/>
    <cellStyle name="표준 67 5 3 2 7" xfId="12588"/>
    <cellStyle name="표준 67 5 3 3" xfId="12589"/>
    <cellStyle name="표준 67 5 3 4" xfId="12590"/>
    <cellStyle name="표준 67 5 3 4 2" xfId="12591"/>
    <cellStyle name="표준 67 5 3 4 2 2" xfId="12592"/>
    <cellStyle name="표준 67 5 3 4 3" xfId="12593"/>
    <cellStyle name="표준 67 5 3 4 4" xfId="12594"/>
    <cellStyle name="표준 67 5 3 5" xfId="12595"/>
    <cellStyle name="표준 67 5 3 5 2" xfId="12596"/>
    <cellStyle name="표준 67 5 3 5 2 2" xfId="12597"/>
    <cellStyle name="표준 67 5 3 5 3" xfId="12598"/>
    <cellStyle name="표준 67 5 3 5 4" xfId="12599"/>
    <cellStyle name="표준 67 5 3 6" xfId="12600"/>
    <cellStyle name="표준 67 5 3 6 2" xfId="12601"/>
    <cellStyle name="표준 67 5 3 7" xfId="12602"/>
    <cellStyle name="표준 67 5 3 8" xfId="12603"/>
    <cellStyle name="표준 67 5 4" xfId="12604"/>
    <cellStyle name="표준 67 5 4 2" xfId="12605"/>
    <cellStyle name="표준 67 5 4 3" xfId="12606"/>
    <cellStyle name="표준 67 5 4 3 2" xfId="12607"/>
    <cellStyle name="표준 67 5 4 3 2 2" xfId="12608"/>
    <cellStyle name="표준 67 5 4 3 3" xfId="12609"/>
    <cellStyle name="표준 67 5 4 3 4" xfId="12610"/>
    <cellStyle name="표준 67 5 4 4" xfId="12611"/>
    <cellStyle name="표준 67 5 4 4 2" xfId="12612"/>
    <cellStyle name="표준 67 5 4 4 2 2" xfId="12613"/>
    <cellStyle name="표준 67 5 4 4 3" xfId="12614"/>
    <cellStyle name="표준 67 5 4 4 4" xfId="12615"/>
    <cellStyle name="표준 67 5 4 5" xfId="12616"/>
    <cellStyle name="표준 67 5 4 5 2" xfId="12617"/>
    <cellStyle name="표준 67 5 4 6" xfId="12618"/>
    <cellStyle name="표준 67 5 4 7" xfId="12619"/>
    <cellStyle name="표준 67 5 5" xfId="12620"/>
    <cellStyle name="표준 67 5 6" xfId="12621"/>
    <cellStyle name="표준 67 5 6 2" xfId="12622"/>
    <cellStyle name="표준 67 5 6 2 2" xfId="12623"/>
    <cellStyle name="표준 67 5 6 3" xfId="12624"/>
    <cellStyle name="표준 67 5 6 4" xfId="12625"/>
    <cellStyle name="표준 67 5 7" xfId="12626"/>
    <cellStyle name="표준 67 5 7 2" xfId="12627"/>
    <cellStyle name="표준 67 5 7 2 2" xfId="12628"/>
    <cellStyle name="표준 67 5 7 3" xfId="12629"/>
    <cellStyle name="표준 67 5 7 4" xfId="12630"/>
    <cellStyle name="표준 67 5 8" xfId="12631"/>
    <cellStyle name="표준 67 5 8 2" xfId="12632"/>
    <cellStyle name="표준 67 5 9" xfId="12633"/>
    <cellStyle name="표준 67 6" xfId="12634"/>
    <cellStyle name="표준 67 6 10" xfId="12635"/>
    <cellStyle name="표준 67 6 2" xfId="12636"/>
    <cellStyle name="표준 67 6 2 2" xfId="12637"/>
    <cellStyle name="표준 67 6 2 2 2" xfId="12638"/>
    <cellStyle name="표준 67 6 2 2 3" xfId="12639"/>
    <cellStyle name="표준 67 6 2 2 3 2" xfId="12640"/>
    <cellStyle name="표준 67 6 2 2 3 2 2" xfId="12641"/>
    <cellStyle name="표준 67 6 2 2 3 3" xfId="12642"/>
    <cellStyle name="표준 67 6 2 2 3 4" xfId="12643"/>
    <cellStyle name="표준 67 6 2 2 4" xfId="12644"/>
    <cellStyle name="표준 67 6 2 2 4 2" xfId="12645"/>
    <cellStyle name="표준 67 6 2 2 4 2 2" xfId="12646"/>
    <cellStyle name="표준 67 6 2 2 4 3" xfId="12647"/>
    <cellStyle name="표준 67 6 2 2 4 4" xfId="12648"/>
    <cellStyle name="표준 67 6 2 2 5" xfId="12649"/>
    <cellStyle name="표준 67 6 2 2 5 2" xfId="12650"/>
    <cellStyle name="표준 67 6 2 2 6" xfId="12651"/>
    <cellStyle name="표준 67 6 2 2 7" xfId="12652"/>
    <cellStyle name="표준 67 6 2 3" xfId="12653"/>
    <cellStyle name="표준 67 6 2 4" xfId="12654"/>
    <cellStyle name="표준 67 6 2 4 2" xfId="12655"/>
    <cellStyle name="표준 67 6 2 4 2 2" xfId="12656"/>
    <cellStyle name="표준 67 6 2 4 3" xfId="12657"/>
    <cellStyle name="표준 67 6 2 4 4" xfId="12658"/>
    <cellStyle name="표준 67 6 2 5" xfId="12659"/>
    <cellStyle name="표준 67 6 2 5 2" xfId="12660"/>
    <cellStyle name="표준 67 6 2 5 2 2" xfId="12661"/>
    <cellStyle name="표준 67 6 2 5 3" xfId="12662"/>
    <cellStyle name="표준 67 6 2 5 4" xfId="12663"/>
    <cellStyle name="표준 67 6 2 6" xfId="12664"/>
    <cellStyle name="표준 67 6 2 6 2" xfId="12665"/>
    <cellStyle name="표준 67 6 2 7" xfId="12666"/>
    <cellStyle name="표준 67 6 2 8" xfId="12667"/>
    <cellStyle name="표준 67 6 3" xfId="12668"/>
    <cellStyle name="표준 67 6 3 2" xfId="12669"/>
    <cellStyle name="표준 67 6 3 2 2" xfId="12670"/>
    <cellStyle name="표준 67 6 3 2 3" xfId="12671"/>
    <cellStyle name="표준 67 6 3 2 3 2" xfId="12672"/>
    <cellStyle name="표준 67 6 3 2 3 2 2" xfId="12673"/>
    <cellStyle name="표준 67 6 3 2 3 3" xfId="12674"/>
    <cellStyle name="표준 67 6 3 2 3 4" xfId="12675"/>
    <cellStyle name="표준 67 6 3 2 4" xfId="12676"/>
    <cellStyle name="표준 67 6 3 2 4 2" xfId="12677"/>
    <cellStyle name="표준 67 6 3 2 4 2 2" xfId="12678"/>
    <cellStyle name="표준 67 6 3 2 4 3" xfId="12679"/>
    <cellStyle name="표준 67 6 3 2 4 4" xfId="12680"/>
    <cellStyle name="표준 67 6 3 2 5" xfId="12681"/>
    <cellStyle name="표준 67 6 3 2 5 2" xfId="12682"/>
    <cellStyle name="표준 67 6 3 2 6" xfId="12683"/>
    <cellStyle name="표준 67 6 3 2 7" xfId="12684"/>
    <cellStyle name="표준 67 6 3 3" xfId="12685"/>
    <cellStyle name="표준 67 6 3 4" xfId="12686"/>
    <cellStyle name="표준 67 6 3 4 2" xfId="12687"/>
    <cellStyle name="표준 67 6 3 4 2 2" xfId="12688"/>
    <cellStyle name="표준 67 6 3 4 3" xfId="12689"/>
    <cellStyle name="표준 67 6 3 4 4" xfId="12690"/>
    <cellStyle name="표준 67 6 3 5" xfId="12691"/>
    <cellStyle name="표준 67 6 3 5 2" xfId="12692"/>
    <cellStyle name="표준 67 6 3 5 2 2" xfId="12693"/>
    <cellStyle name="표준 67 6 3 5 3" xfId="12694"/>
    <cellStyle name="표준 67 6 3 5 4" xfId="12695"/>
    <cellStyle name="표준 67 6 3 6" xfId="12696"/>
    <cellStyle name="표준 67 6 3 6 2" xfId="12697"/>
    <cellStyle name="표준 67 6 3 7" xfId="12698"/>
    <cellStyle name="표준 67 6 3 8" xfId="12699"/>
    <cellStyle name="표준 67 6 4" xfId="12700"/>
    <cellStyle name="표준 67 6 4 2" xfId="12701"/>
    <cellStyle name="표준 67 6 4 3" xfId="12702"/>
    <cellStyle name="표준 67 6 4 3 2" xfId="12703"/>
    <cellStyle name="표준 67 6 4 3 2 2" xfId="12704"/>
    <cellStyle name="표준 67 6 4 3 3" xfId="12705"/>
    <cellStyle name="표준 67 6 4 3 4" xfId="12706"/>
    <cellStyle name="표준 67 6 4 4" xfId="12707"/>
    <cellStyle name="표준 67 6 4 4 2" xfId="12708"/>
    <cellStyle name="표준 67 6 4 4 2 2" xfId="12709"/>
    <cellStyle name="표준 67 6 4 4 3" xfId="12710"/>
    <cellStyle name="표준 67 6 4 4 4" xfId="12711"/>
    <cellStyle name="표준 67 6 4 5" xfId="12712"/>
    <cellStyle name="표준 67 6 4 5 2" xfId="12713"/>
    <cellStyle name="표준 67 6 4 6" xfId="12714"/>
    <cellStyle name="표준 67 6 4 7" xfId="12715"/>
    <cellStyle name="표준 67 6 5" xfId="12716"/>
    <cellStyle name="표준 67 6 6" xfId="12717"/>
    <cellStyle name="표준 67 6 6 2" xfId="12718"/>
    <cellStyle name="표준 67 6 6 2 2" xfId="12719"/>
    <cellStyle name="표준 67 6 6 3" xfId="12720"/>
    <cellStyle name="표준 67 6 6 4" xfId="12721"/>
    <cellStyle name="표준 67 6 7" xfId="12722"/>
    <cellStyle name="표준 67 6 7 2" xfId="12723"/>
    <cellStyle name="표준 67 6 7 2 2" xfId="12724"/>
    <cellStyle name="표준 67 6 7 3" xfId="12725"/>
    <cellStyle name="표준 67 6 7 4" xfId="12726"/>
    <cellStyle name="표준 67 6 8" xfId="12727"/>
    <cellStyle name="표준 67 6 8 2" xfId="12728"/>
    <cellStyle name="표준 67 6 9" xfId="12729"/>
    <cellStyle name="표준 67 7" xfId="12730"/>
    <cellStyle name="표준 67 7 10" xfId="12731"/>
    <cellStyle name="표준 67 7 2" xfId="12732"/>
    <cellStyle name="표준 67 7 2 2" xfId="12733"/>
    <cellStyle name="표준 67 7 2 2 2" xfId="12734"/>
    <cellStyle name="표준 67 7 2 2 3" xfId="12735"/>
    <cellStyle name="표준 67 7 2 2 3 2" xfId="12736"/>
    <cellStyle name="표준 67 7 2 2 3 2 2" xfId="12737"/>
    <cellStyle name="표준 67 7 2 2 3 3" xfId="12738"/>
    <cellStyle name="표준 67 7 2 2 3 4" xfId="12739"/>
    <cellStyle name="표준 67 7 2 2 4" xfId="12740"/>
    <cellStyle name="표준 67 7 2 2 4 2" xfId="12741"/>
    <cellStyle name="표준 67 7 2 2 4 2 2" xfId="12742"/>
    <cellStyle name="표준 67 7 2 2 4 3" xfId="12743"/>
    <cellStyle name="표준 67 7 2 2 4 4" xfId="12744"/>
    <cellStyle name="표준 67 7 2 2 5" xfId="12745"/>
    <cellStyle name="표준 67 7 2 2 5 2" xfId="12746"/>
    <cellStyle name="표준 67 7 2 2 6" xfId="12747"/>
    <cellStyle name="표준 67 7 2 2 7" xfId="12748"/>
    <cellStyle name="표준 67 7 2 3" xfId="12749"/>
    <cellStyle name="표준 67 7 2 4" xfId="12750"/>
    <cellStyle name="표준 67 7 2 4 2" xfId="12751"/>
    <cellStyle name="표준 67 7 2 4 2 2" xfId="12752"/>
    <cellStyle name="표준 67 7 2 4 3" xfId="12753"/>
    <cellStyle name="표준 67 7 2 4 4" xfId="12754"/>
    <cellStyle name="표준 67 7 2 5" xfId="12755"/>
    <cellStyle name="표준 67 7 2 5 2" xfId="12756"/>
    <cellStyle name="표준 67 7 2 5 2 2" xfId="12757"/>
    <cellStyle name="표준 67 7 2 5 3" xfId="12758"/>
    <cellStyle name="표준 67 7 2 5 4" xfId="12759"/>
    <cellStyle name="표준 67 7 2 6" xfId="12760"/>
    <cellStyle name="표준 67 7 2 6 2" xfId="12761"/>
    <cellStyle name="표준 67 7 2 7" xfId="12762"/>
    <cellStyle name="표준 67 7 2 8" xfId="12763"/>
    <cellStyle name="표준 67 7 3" xfId="12764"/>
    <cellStyle name="표준 67 7 3 2" xfId="12765"/>
    <cellStyle name="표준 67 7 3 2 2" xfId="12766"/>
    <cellStyle name="표준 67 7 3 2 3" xfId="12767"/>
    <cellStyle name="표준 67 7 3 2 3 2" xfId="12768"/>
    <cellStyle name="표준 67 7 3 2 3 2 2" xfId="12769"/>
    <cellStyle name="표준 67 7 3 2 3 3" xfId="12770"/>
    <cellStyle name="표준 67 7 3 2 3 4" xfId="12771"/>
    <cellStyle name="표준 67 7 3 2 4" xfId="12772"/>
    <cellStyle name="표준 67 7 3 2 4 2" xfId="12773"/>
    <cellStyle name="표준 67 7 3 2 4 2 2" xfId="12774"/>
    <cellStyle name="표준 67 7 3 2 4 3" xfId="12775"/>
    <cellStyle name="표준 67 7 3 2 4 4" xfId="12776"/>
    <cellStyle name="표준 67 7 3 2 5" xfId="12777"/>
    <cellStyle name="표준 67 7 3 2 5 2" xfId="12778"/>
    <cellStyle name="표준 67 7 3 2 6" xfId="12779"/>
    <cellStyle name="표준 67 7 3 2 7" xfId="12780"/>
    <cellStyle name="표준 67 7 3 3" xfId="12781"/>
    <cellStyle name="표준 67 7 3 4" xfId="12782"/>
    <cellStyle name="표준 67 7 3 4 2" xfId="12783"/>
    <cellStyle name="표준 67 7 3 4 2 2" xfId="12784"/>
    <cellStyle name="표준 67 7 3 4 3" xfId="12785"/>
    <cellStyle name="표준 67 7 3 4 4" xfId="12786"/>
    <cellStyle name="표준 67 7 3 5" xfId="12787"/>
    <cellStyle name="표준 67 7 3 5 2" xfId="12788"/>
    <cellStyle name="표준 67 7 3 5 2 2" xfId="12789"/>
    <cellStyle name="표준 67 7 3 5 3" xfId="12790"/>
    <cellStyle name="표준 67 7 3 5 4" xfId="12791"/>
    <cellStyle name="표준 67 7 3 6" xfId="12792"/>
    <cellStyle name="표준 67 7 3 6 2" xfId="12793"/>
    <cellStyle name="표준 67 7 3 7" xfId="12794"/>
    <cellStyle name="표준 67 7 3 8" xfId="12795"/>
    <cellStyle name="표준 67 7 4" xfId="12796"/>
    <cellStyle name="표준 67 7 4 2" xfId="12797"/>
    <cellStyle name="표준 67 7 4 3" xfId="12798"/>
    <cellStyle name="표준 67 7 4 3 2" xfId="12799"/>
    <cellStyle name="표준 67 7 4 3 2 2" xfId="12800"/>
    <cellStyle name="표준 67 7 4 3 3" xfId="12801"/>
    <cellStyle name="표준 67 7 4 3 4" xfId="12802"/>
    <cellStyle name="표준 67 7 4 4" xfId="12803"/>
    <cellStyle name="표준 67 7 4 4 2" xfId="12804"/>
    <cellStyle name="표준 67 7 4 4 2 2" xfId="12805"/>
    <cellStyle name="표준 67 7 4 4 3" xfId="12806"/>
    <cellStyle name="표준 67 7 4 4 4" xfId="12807"/>
    <cellStyle name="표준 67 7 4 5" xfId="12808"/>
    <cellStyle name="표준 67 7 4 5 2" xfId="12809"/>
    <cellStyle name="표준 67 7 4 6" xfId="12810"/>
    <cellStyle name="표준 67 7 4 7" xfId="12811"/>
    <cellStyle name="표준 67 7 5" xfId="12812"/>
    <cellStyle name="표준 67 7 6" xfId="12813"/>
    <cellStyle name="표준 67 7 6 2" xfId="12814"/>
    <cellStyle name="표준 67 7 6 2 2" xfId="12815"/>
    <cellStyle name="표준 67 7 6 3" xfId="12816"/>
    <cellStyle name="표준 67 7 6 4" xfId="12817"/>
    <cellStyle name="표준 67 7 7" xfId="12818"/>
    <cellStyle name="표준 67 7 7 2" xfId="12819"/>
    <cellStyle name="표준 67 7 7 2 2" xfId="12820"/>
    <cellStyle name="표준 67 7 7 3" xfId="12821"/>
    <cellStyle name="표준 67 7 7 4" xfId="12822"/>
    <cellStyle name="표준 67 7 8" xfId="12823"/>
    <cellStyle name="표준 67 7 8 2" xfId="12824"/>
    <cellStyle name="표준 67 7 9" xfId="12825"/>
    <cellStyle name="표준 67 8" xfId="12826"/>
    <cellStyle name="표준 67 8 10" xfId="12827"/>
    <cellStyle name="표준 67 8 2" xfId="12828"/>
    <cellStyle name="표준 67 8 2 2" xfId="12829"/>
    <cellStyle name="표준 67 8 2 2 2" xfId="12830"/>
    <cellStyle name="표준 67 8 2 2 3" xfId="12831"/>
    <cellStyle name="표준 67 8 2 2 3 2" xfId="12832"/>
    <cellStyle name="표준 67 8 2 2 3 2 2" xfId="12833"/>
    <cellStyle name="표준 67 8 2 2 3 3" xfId="12834"/>
    <cellStyle name="표준 67 8 2 2 3 4" xfId="12835"/>
    <cellStyle name="표준 67 8 2 2 4" xfId="12836"/>
    <cellStyle name="표준 67 8 2 2 4 2" xfId="12837"/>
    <cellStyle name="표준 67 8 2 2 4 2 2" xfId="12838"/>
    <cellStyle name="표준 67 8 2 2 4 3" xfId="12839"/>
    <cellStyle name="표준 67 8 2 2 4 4" xfId="12840"/>
    <cellStyle name="표준 67 8 2 2 5" xfId="12841"/>
    <cellStyle name="표준 67 8 2 2 5 2" xfId="12842"/>
    <cellStyle name="표준 67 8 2 2 6" xfId="12843"/>
    <cellStyle name="표준 67 8 2 2 7" xfId="12844"/>
    <cellStyle name="표준 67 8 2 3" xfId="12845"/>
    <cellStyle name="표준 67 8 2 4" xfId="12846"/>
    <cellStyle name="표준 67 8 2 4 2" xfId="12847"/>
    <cellStyle name="표준 67 8 2 4 2 2" xfId="12848"/>
    <cellStyle name="표준 67 8 2 4 3" xfId="12849"/>
    <cellStyle name="표준 67 8 2 4 4" xfId="12850"/>
    <cellStyle name="표준 67 8 2 5" xfId="12851"/>
    <cellStyle name="표준 67 8 2 5 2" xfId="12852"/>
    <cellStyle name="표준 67 8 2 5 2 2" xfId="12853"/>
    <cellStyle name="표준 67 8 2 5 3" xfId="12854"/>
    <cellStyle name="표준 67 8 2 5 4" xfId="12855"/>
    <cellStyle name="표준 67 8 2 6" xfId="12856"/>
    <cellStyle name="표준 67 8 2 6 2" xfId="12857"/>
    <cellStyle name="표준 67 8 2 7" xfId="12858"/>
    <cellStyle name="표준 67 8 2 8" xfId="12859"/>
    <cellStyle name="표준 67 8 3" xfId="12860"/>
    <cellStyle name="표준 67 8 3 2" xfId="12861"/>
    <cellStyle name="표준 67 8 3 2 2" xfId="12862"/>
    <cellStyle name="표준 67 8 3 2 3" xfId="12863"/>
    <cellStyle name="표준 67 8 3 2 3 2" xfId="12864"/>
    <cellStyle name="표준 67 8 3 2 3 2 2" xfId="12865"/>
    <cellStyle name="표준 67 8 3 2 3 3" xfId="12866"/>
    <cellStyle name="표준 67 8 3 2 3 4" xfId="12867"/>
    <cellStyle name="표준 67 8 3 2 4" xfId="12868"/>
    <cellStyle name="표준 67 8 3 2 4 2" xfId="12869"/>
    <cellStyle name="표준 67 8 3 2 4 2 2" xfId="12870"/>
    <cellStyle name="표준 67 8 3 2 4 3" xfId="12871"/>
    <cellStyle name="표준 67 8 3 2 4 4" xfId="12872"/>
    <cellStyle name="표준 67 8 3 2 5" xfId="12873"/>
    <cellStyle name="표준 67 8 3 2 5 2" xfId="12874"/>
    <cellStyle name="표준 67 8 3 2 6" xfId="12875"/>
    <cellStyle name="표준 67 8 3 2 7" xfId="12876"/>
    <cellStyle name="표준 67 8 3 3" xfId="12877"/>
    <cellStyle name="표준 67 8 3 4" xfId="12878"/>
    <cellStyle name="표준 67 8 3 4 2" xfId="12879"/>
    <cellStyle name="표준 67 8 3 4 2 2" xfId="12880"/>
    <cellStyle name="표준 67 8 3 4 3" xfId="12881"/>
    <cellStyle name="표준 67 8 3 4 4" xfId="12882"/>
    <cellStyle name="표준 67 8 3 5" xfId="12883"/>
    <cellStyle name="표준 67 8 3 5 2" xfId="12884"/>
    <cellStyle name="표준 67 8 3 5 2 2" xfId="12885"/>
    <cellStyle name="표준 67 8 3 5 3" xfId="12886"/>
    <cellStyle name="표준 67 8 3 5 4" xfId="12887"/>
    <cellStyle name="표준 67 8 3 6" xfId="12888"/>
    <cellStyle name="표준 67 8 3 6 2" xfId="12889"/>
    <cellStyle name="표준 67 8 3 7" xfId="12890"/>
    <cellStyle name="표준 67 8 3 8" xfId="12891"/>
    <cellStyle name="표준 67 8 4" xfId="12892"/>
    <cellStyle name="표준 67 8 4 2" xfId="12893"/>
    <cellStyle name="표준 67 8 4 3" xfId="12894"/>
    <cellStyle name="표준 67 8 4 3 2" xfId="12895"/>
    <cellStyle name="표준 67 8 4 3 2 2" xfId="12896"/>
    <cellStyle name="표준 67 8 4 3 3" xfId="12897"/>
    <cellStyle name="표준 67 8 4 3 4" xfId="12898"/>
    <cellStyle name="표준 67 8 4 4" xfId="12899"/>
    <cellStyle name="표준 67 8 4 4 2" xfId="12900"/>
    <cellStyle name="표준 67 8 4 4 2 2" xfId="12901"/>
    <cellStyle name="표준 67 8 4 4 3" xfId="12902"/>
    <cellStyle name="표준 67 8 4 4 4" xfId="12903"/>
    <cellStyle name="표준 67 8 4 5" xfId="12904"/>
    <cellStyle name="표준 67 8 4 5 2" xfId="12905"/>
    <cellStyle name="표준 67 8 4 6" xfId="12906"/>
    <cellStyle name="표준 67 8 4 7" xfId="12907"/>
    <cellStyle name="표준 67 8 5" xfId="12908"/>
    <cellStyle name="표준 67 8 6" xfId="12909"/>
    <cellStyle name="표준 67 8 6 2" xfId="12910"/>
    <cellStyle name="표준 67 8 6 2 2" xfId="12911"/>
    <cellStyle name="표준 67 8 6 3" xfId="12912"/>
    <cellStyle name="표준 67 8 6 4" xfId="12913"/>
    <cellStyle name="표준 67 8 7" xfId="12914"/>
    <cellStyle name="표준 67 8 7 2" xfId="12915"/>
    <cellStyle name="표준 67 8 7 2 2" xfId="12916"/>
    <cellStyle name="표준 67 8 7 3" xfId="12917"/>
    <cellStyle name="표준 67 8 7 4" xfId="12918"/>
    <cellStyle name="표준 67 8 8" xfId="12919"/>
    <cellStyle name="표준 67 8 8 2" xfId="12920"/>
    <cellStyle name="표준 67 8 9" xfId="12921"/>
    <cellStyle name="표준 68" xfId="12922"/>
    <cellStyle name="표준 68 2" xfId="12923"/>
    <cellStyle name="표준 68 2 10" xfId="12924"/>
    <cellStyle name="표준 68 2 10 2" xfId="12925"/>
    <cellStyle name="표준 68 2 10 2 2" xfId="12926"/>
    <cellStyle name="표준 68 2 10 2 3" xfId="12927"/>
    <cellStyle name="표준 68 2 10 2 3 2" xfId="12928"/>
    <cellStyle name="표준 68 2 10 2 3 2 2" xfId="12929"/>
    <cellStyle name="표준 68 2 10 2 3 3" xfId="12930"/>
    <cellStyle name="표준 68 2 10 2 3 4" xfId="12931"/>
    <cellStyle name="표준 68 2 10 2 4" xfId="12932"/>
    <cellStyle name="표준 68 2 10 2 4 2" xfId="12933"/>
    <cellStyle name="표준 68 2 10 2 4 2 2" xfId="12934"/>
    <cellStyle name="표준 68 2 10 2 4 3" xfId="12935"/>
    <cellStyle name="표준 68 2 10 2 4 4" xfId="12936"/>
    <cellStyle name="표준 68 2 10 2 5" xfId="12937"/>
    <cellStyle name="표준 68 2 10 2 5 2" xfId="12938"/>
    <cellStyle name="표준 68 2 10 2 6" xfId="12939"/>
    <cellStyle name="표준 68 2 10 2 7" xfId="12940"/>
    <cellStyle name="표준 68 2 10 3" xfId="12941"/>
    <cellStyle name="표준 68 2 10 4" xfId="12942"/>
    <cellStyle name="표준 68 2 10 4 2" xfId="12943"/>
    <cellStyle name="표준 68 2 10 4 2 2" xfId="12944"/>
    <cellStyle name="표준 68 2 10 4 3" xfId="12945"/>
    <cellStyle name="표준 68 2 10 4 4" xfId="12946"/>
    <cellStyle name="표준 68 2 10 5" xfId="12947"/>
    <cellStyle name="표준 68 2 10 5 2" xfId="12948"/>
    <cellStyle name="표준 68 2 10 5 2 2" xfId="12949"/>
    <cellStyle name="표준 68 2 10 5 3" xfId="12950"/>
    <cellStyle name="표준 68 2 10 5 4" xfId="12951"/>
    <cellStyle name="표준 68 2 10 6" xfId="12952"/>
    <cellStyle name="표준 68 2 10 6 2" xfId="12953"/>
    <cellStyle name="표준 68 2 10 7" xfId="12954"/>
    <cellStyle name="표준 68 2 10 8" xfId="12955"/>
    <cellStyle name="표준 68 2 11" xfId="12956"/>
    <cellStyle name="표준 68 2 11 2" xfId="12957"/>
    <cellStyle name="표준 68 2 11 3" xfId="12958"/>
    <cellStyle name="표준 68 2 11 3 2" xfId="12959"/>
    <cellStyle name="표준 68 2 11 3 2 2" xfId="12960"/>
    <cellStyle name="표준 68 2 11 3 3" xfId="12961"/>
    <cellStyle name="표준 68 2 11 3 4" xfId="12962"/>
    <cellStyle name="표준 68 2 11 4" xfId="12963"/>
    <cellStyle name="표준 68 2 11 4 2" xfId="12964"/>
    <cellStyle name="표준 68 2 11 4 2 2" xfId="12965"/>
    <cellStyle name="표준 68 2 11 4 3" xfId="12966"/>
    <cellStyle name="표준 68 2 11 4 4" xfId="12967"/>
    <cellStyle name="표준 68 2 11 5" xfId="12968"/>
    <cellStyle name="표준 68 2 11 5 2" xfId="12969"/>
    <cellStyle name="표준 68 2 11 6" xfId="12970"/>
    <cellStyle name="표준 68 2 11 7" xfId="12971"/>
    <cellStyle name="표준 68 2 12" xfId="12972"/>
    <cellStyle name="표준 68 2 12 2" xfId="12973"/>
    <cellStyle name="표준 68 2 12 2 2" xfId="12974"/>
    <cellStyle name="표준 68 2 12 3" xfId="12975"/>
    <cellStyle name="표준 68 2 12 4" xfId="12976"/>
    <cellStyle name="표준 68 2 13" xfId="12977"/>
    <cellStyle name="표준 68 2 13 2" xfId="12978"/>
    <cellStyle name="표준 68 2 13 2 2" xfId="12979"/>
    <cellStyle name="표준 68 2 13 3" xfId="12980"/>
    <cellStyle name="표준 68 2 13 4" xfId="12981"/>
    <cellStyle name="표준 68 2 14" xfId="12982"/>
    <cellStyle name="표준 68 2 14 2" xfId="12983"/>
    <cellStyle name="표준 68 2 15" xfId="12984"/>
    <cellStyle name="표준 68 2 16" xfId="12985"/>
    <cellStyle name="표준 68 2 2" xfId="12986"/>
    <cellStyle name="표준 68 2 3" xfId="12987"/>
    <cellStyle name="표준 68 2 4" xfId="12988"/>
    <cellStyle name="표준 68 2 5" xfId="12989"/>
    <cellStyle name="표준 68 2 6" xfId="12990"/>
    <cellStyle name="표준 68 2 7" xfId="12991"/>
    <cellStyle name="표준 68 2 8" xfId="12992"/>
    <cellStyle name="표준 68 2 9" xfId="12993"/>
    <cellStyle name="표준 68 2 9 2" xfId="12994"/>
    <cellStyle name="표준 68 2 9 2 2" xfId="12995"/>
    <cellStyle name="표준 68 2 9 2 3" xfId="12996"/>
    <cellStyle name="표준 68 2 9 2 3 2" xfId="12997"/>
    <cellStyle name="표준 68 2 9 2 3 2 2" xfId="12998"/>
    <cellStyle name="표준 68 2 9 2 3 3" xfId="12999"/>
    <cellStyle name="표준 68 2 9 2 3 4" xfId="13000"/>
    <cellStyle name="표준 68 2 9 2 4" xfId="13001"/>
    <cellStyle name="표준 68 2 9 2 4 2" xfId="13002"/>
    <cellStyle name="표준 68 2 9 2 4 2 2" xfId="13003"/>
    <cellStyle name="표준 68 2 9 2 4 3" xfId="13004"/>
    <cellStyle name="표준 68 2 9 2 4 4" xfId="13005"/>
    <cellStyle name="표준 68 2 9 2 5" xfId="13006"/>
    <cellStyle name="표준 68 2 9 2 5 2" xfId="13007"/>
    <cellStyle name="표준 68 2 9 2 6" xfId="13008"/>
    <cellStyle name="표준 68 2 9 2 7" xfId="13009"/>
    <cellStyle name="표준 68 2 9 3" xfId="13010"/>
    <cellStyle name="표준 68 2 9 4" xfId="13011"/>
    <cellStyle name="표준 68 2 9 4 2" xfId="13012"/>
    <cellStyle name="표준 68 2 9 4 2 2" xfId="13013"/>
    <cellStyle name="표준 68 2 9 4 3" xfId="13014"/>
    <cellStyle name="표준 68 2 9 4 4" xfId="13015"/>
    <cellStyle name="표준 68 2 9 5" xfId="13016"/>
    <cellStyle name="표준 68 2 9 5 2" xfId="13017"/>
    <cellStyle name="표준 68 2 9 5 2 2" xfId="13018"/>
    <cellStyle name="표준 68 2 9 5 3" xfId="13019"/>
    <cellStyle name="표준 68 2 9 5 4" xfId="13020"/>
    <cellStyle name="표준 68 2 9 6" xfId="13021"/>
    <cellStyle name="표준 68 2 9 6 2" xfId="13022"/>
    <cellStyle name="표준 68 2 9 7" xfId="13023"/>
    <cellStyle name="표준 68 2 9 8" xfId="13024"/>
    <cellStyle name="표준 68 3" xfId="13025"/>
    <cellStyle name="표준 68 3 10" xfId="13026"/>
    <cellStyle name="표준 68 3 2" xfId="13027"/>
    <cellStyle name="표준 68 3 2 2" xfId="13028"/>
    <cellStyle name="표준 68 3 2 2 2" xfId="13029"/>
    <cellStyle name="표준 68 3 2 2 3" xfId="13030"/>
    <cellStyle name="표준 68 3 2 2 3 2" xfId="13031"/>
    <cellStyle name="표준 68 3 2 2 3 2 2" xfId="13032"/>
    <cellStyle name="표준 68 3 2 2 3 3" xfId="13033"/>
    <cellStyle name="표준 68 3 2 2 3 4" xfId="13034"/>
    <cellStyle name="표준 68 3 2 2 4" xfId="13035"/>
    <cellStyle name="표준 68 3 2 2 4 2" xfId="13036"/>
    <cellStyle name="표준 68 3 2 2 4 2 2" xfId="13037"/>
    <cellStyle name="표준 68 3 2 2 4 3" xfId="13038"/>
    <cellStyle name="표준 68 3 2 2 4 4" xfId="13039"/>
    <cellStyle name="표준 68 3 2 2 5" xfId="13040"/>
    <cellStyle name="표준 68 3 2 2 5 2" xfId="13041"/>
    <cellStyle name="표준 68 3 2 2 6" xfId="13042"/>
    <cellStyle name="표준 68 3 2 2 7" xfId="13043"/>
    <cellStyle name="표준 68 3 2 3" xfId="13044"/>
    <cellStyle name="표준 68 3 2 4" xfId="13045"/>
    <cellStyle name="표준 68 3 2 4 2" xfId="13046"/>
    <cellStyle name="표준 68 3 2 4 2 2" xfId="13047"/>
    <cellStyle name="표준 68 3 2 4 3" xfId="13048"/>
    <cellStyle name="표준 68 3 2 4 4" xfId="13049"/>
    <cellStyle name="표준 68 3 2 5" xfId="13050"/>
    <cellStyle name="표준 68 3 2 5 2" xfId="13051"/>
    <cellStyle name="표준 68 3 2 5 2 2" xfId="13052"/>
    <cellStyle name="표준 68 3 2 5 3" xfId="13053"/>
    <cellStyle name="표준 68 3 2 5 4" xfId="13054"/>
    <cellStyle name="표준 68 3 2 6" xfId="13055"/>
    <cellStyle name="표준 68 3 2 6 2" xfId="13056"/>
    <cellStyle name="표준 68 3 2 7" xfId="13057"/>
    <cellStyle name="표준 68 3 2 8" xfId="13058"/>
    <cellStyle name="표준 68 3 3" xfId="13059"/>
    <cellStyle name="표준 68 3 3 2" xfId="13060"/>
    <cellStyle name="표준 68 3 3 2 2" xfId="13061"/>
    <cellStyle name="표준 68 3 3 2 3" xfId="13062"/>
    <cellStyle name="표준 68 3 3 2 3 2" xfId="13063"/>
    <cellStyle name="표준 68 3 3 2 3 2 2" xfId="13064"/>
    <cellStyle name="표준 68 3 3 2 3 3" xfId="13065"/>
    <cellStyle name="표준 68 3 3 2 3 4" xfId="13066"/>
    <cellStyle name="표준 68 3 3 2 4" xfId="13067"/>
    <cellStyle name="표준 68 3 3 2 4 2" xfId="13068"/>
    <cellStyle name="표준 68 3 3 2 4 2 2" xfId="13069"/>
    <cellStyle name="표준 68 3 3 2 4 3" xfId="13070"/>
    <cellStyle name="표준 68 3 3 2 4 4" xfId="13071"/>
    <cellStyle name="표준 68 3 3 2 5" xfId="13072"/>
    <cellStyle name="표준 68 3 3 2 5 2" xfId="13073"/>
    <cellStyle name="표준 68 3 3 2 6" xfId="13074"/>
    <cellStyle name="표준 68 3 3 2 7" xfId="13075"/>
    <cellStyle name="표준 68 3 3 3" xfId="13076"/>
    <cellStyle name="표준 68 3 3 4" xfId="13077"/>
    <cellStyle name="표준 68 3 3 4 2" xfId="13078"/>
    <cellStyle name="표준 68 3 3 4 2 2" xfId="13079"/>
    <cellStyle name="표준 68 3 3 4 3" xfId="13080"/>
    <cellStyle name="표준 68 3 3 4 4" xfId="13081"/>
    <cellStyle name="표준 68 3 3 5" xfId="13082"/>
    <cellStyle name="표준 68 3 3 5 2" xfId="13083"/>
    <cellStyle name="표준 68 3 3 5 2 2" xfId="13084"/>
    <cellStyle name="표준 68 3 3 5 3" xfId="13085"/>
    <cellStyle name="표준 68 3 3 5 4" xfId="13086"/>
    <cellStyle name="표준 68 3 3 6" xfId="13087"/>
    <cellStyle name="표준 68 3 3 6 2" xfId="13088"/>
    <cellStyle name="표준 68 3 3 7" xfId="13089"/>
    <cellStyle name="표준 68 3 3 8" xfId="13090"/>
    <cellStyle name="표준 68 3 4" xfId="13091"/>
    <cellStyle name="표준 68 3 4 2" xfId="13092"/>
    <cellStyle name="표준 68 3 4 3" xfId="13093"/>
    <cellStyle name="표준 68 3 4 3 2" xfId="13094"/>
    <cellStyle name="표준 68 3 4 3 2 2" xfId="13095"/>
    <cellStyle name="표준 68 3 4 3 3" xfId="13096"/>
    <cellStyle name="표준 68 3 4 3 4" xfId="13097"/>
    <cellStyle name="표준 68 3 4 4" xfId="13098"/>
    <cellStyle name="표준 68 3 4 4 2" xfId="13099"/>
    <cellStyle name="표준 68 3 4 4 2 2" xfId="13100"/>
    <cellStyle name="표준 68 3 4 4 3" xfId="13101"/>
    <cellStyle name="표준 68 3 4 4 4" xfId="13102"/>
    <cellStyle name="표준 68 3 4 5" xfId="13103"/>
    <cellStyle name="표준 68 3 4 5 2" xfId="13104"/>
    <cellStyle name="표준 68 3 4 6" xfId="13105"/>
    <cellStyle name="표준 68 3 4 7" xfId="13106"/>
    <cellStyle name="표준 68 3 5" xfId="13107"/>
    <cellStyle name="표준 68 3 6" xfId="13108"/>
    <cellStyle name="표준 68 3 6 2" xfId="13109"/>
    <cellStyle name="표준 68 3 6 2 2" xfId="13110"/>
    <cellStyle name="표준 68 3 6 3" xfId="13111"/>
    <cellStyle name="표준 68 3 6 4" xfId="13112"/>
    <cellStyle name="표준 68 3 7" xfId="13113"/>
    <cellStyle name="표준 68 3 7 2" xfId="13114"/>
    <cellStyle name="표준 68 3 7 2 2" xfId="13115"/>
    <cellStyle name="표준 68 3 7 3" xfId="13116"/>
    <cellStyle name="표준 68 3 7 4" xfId="13117"/>
    <cellStyle name="표준 68 3 8" xfId="13118"/>
    <cellStyle name="표준 68 3 8 2" xfId="13119"/>
    <cellStyle name="표준 68 3 9" xfId="13120"/>
    <cellStyle name="표준 68 4" xfId="13121"/>
    <cellStyle name="표준 68 4 10" xfId="13122"/>
    <cellStyle name="표준 68 4 2" xfId="13123"/>
    <cellStyle name="표준 68 4 2 2" xfId="13124"/>
    <cellStyle name="표준 68 4 2 2 2" xfId="13125"/>
    <cellStyle name="표준 68 4 2 2 3" xfId="13126"/>
    <cellStyle name="표준 68 4 2 2 3 2" xfId="13127"/>
    <cellStyle name="표준 68 4 2 2 3 2 2" xfId="13128"/>
    <cellStyle name="표준 68 4 2 2 3 3" xfId="13129"/>
    <cellStyle name="표준 68 4 2 2 3 4" xfId="13130"/>
    <cellStyle name="표준 68 4 2 2 4" xfId="13131"/>
    <cellStyle name="표준 68 4 2 2 4 2" xfId="13132"/>
    <cellStyle name="표준 68 4 2 2 4 2 2" xfId="13133"/>
    <cellStyle name="표준 68 4 2 2 4 3" xfId="13134"/>
    <cellStyle name="표준 68 4 2 2 4 4" xfId="13135"/>
    <cellStyle name="표준 68 4 2 2 5" xfId="13136"/>
    <cellStyle name="표준 68 4 2 2 5 2" xfId="13137"/>
    <cellStyle name="표준 68 4 2 2 6" xfId="13138"/>
    <cellStyle name="표준 68 4 2 2 7" xfId="13139"/>
    <cellStyle name="표준 68 4 2 3" xfId="13140"/>
    <cellStyle name="표준 68 4 2 4" xfId="13141"/>
    <cellStyle name="표준 68 4 2 4 2" xfId="13142"/>
    <cellStyle name="표준 68 4 2 4 2 2" xfId="13143"/>
    <cellStyle name="표준 68 4 2 4 3" xfId="13144"/>
    <cellStyle name="표준 68 4 2 4 4" xfId="13145"/>
    <cellStyle name="표준 68 4 2 5" xfId="13146"/>
    <cellStyle name="표준 68 4 2 5 2" xfId="13147"/>
    <cellStyle name="표준 68 4 2 5 2 2" xfId="13148"/>
    <cellStyle name="표준 68 4 2 5 3" xfId="13149"/>
    <cellStyle name="표준 68 4 2 5 4" xfId="13150"/>
    <cellStyle name="표준 68 4 2 6" xfId="13151"/>
    <cellStyle name="표준 68 4 2 6 2" xfId="13152"/>
    <cellStyle name="표준 68 4 2 7" xfId="13153"/>
    <cellStyle name="표준 68 4 2 8" xfId="13154"/>
    <cellStyle name="표준 68 4 3" xfId="13155"/>
    <cellStyle name="표준 68 4 3 2" xfId="13156"/>
    <cellStyle name="표준 68 4 3 2 2" xfId="13157"/>
    <cellStyle name="표준 68 4 3 2 3" xfId="13158"/>
    <cellStyle name="표준 68 4 3 2 3 2" xfId="13159"/>
    <cellStyle name="표준 68 4 3 2 3 2 2" xfId="13160"/>
    <cellStyle name="표준 68 4 3 2 3 3" xfId="13161"/>
    <cellStyle name="표준 68 4 3 2 3 4" xfId="13162"/>
    <cellStyle name="표준 68 4 3 2 4" xfId="13163"/>
    <cellStyle name="표준 68 4 3 2 4 2" xfId="13164"/>
    <cellStyle name="표준 68 4 3 2 4 2 2" xfId="13165"/>
    <cellStyle name="표준 68 4 3 2 4 3" xfId="13166"/>
    <cellStyle name="표준 68 4 3 2 4 4" xfId="13167"/>
    <cellStyle name="표준 68 4 3 2 5" xfId="13168"/>
    <cellStyle name="표준 68 4 3 2 5 2" xfId="13169"/>
    <cellStyle name="표준 68 4 3 2 6" xfId="13170"/>
    <cellStyle name="표준 68 4 3 2 7" xfId="13171"/>
    <cellStyle name="표준 68 4 3 3" xfId="13172"/>
    <cellStyle name="표준 68 4 3 4" xfId="13173"/>
    <cellStyle name="표준 68 4 3 4 2" xfId="13174"/>
    <cellStyle name="표준 68 4 3 4 2 2" xfId="13175"/>
    <cellStyle name="표준 68 4 3 4 3" xfId="13176"/>
    <cellStyle name="표준 68 4 3 4 4" xfId="13177"/>
    <cellStyle name="표준 68 4 3 5" xfId="13178"/>
    <cellStyle name="표준 68 4 3 5 2" xfId="13179"/>
    <cellStyle name="표준 68 4 3 5 2 2" xfId="13180"/>
    <cellStyle name="표준 68 4 3 5 3" xfId="13181"/>
    <cellStyle name="표준 68 4 3 5 4" xfId="13182"/>
    <cellStyle name="표준 68 4 3 6" xfId="13183"/>
    <cellStyle name="표준 68 4 3 6 2" xfId="13184"/>
    <cellStyle name="표준 68 4 3 7" xfId="13185"/>
    <cellStyle name="표준 68 4 3 8" xfId="13186"/>
    <cellStyle name="표준 68 4 4" xfId="13187"/>
    <cellStyle name="표준 68 4 4 2" xfId="13188"/>
    <cellStyle name="표준 68 4 4 3" xfId="13189"/>
    <cellStyle name="표준 68 4 4 3 2" xfId="13190"/>
    <cellStyle name="표준 68 4 4 3 2 2" xfId="13191"/>
    <cellStyle name="표준 68 4 4 3 3" xfId="13192"/>
    <cellStyle name="표준 68 4 4 3 4" xfId="13193"/>
    <cellStyle name="표준 68 4 4 4" xfId="13194"/>
    <cellStyle name="표준 68 4 4 4 2" xfId="13195"/>
    <cellStyle name="표준 68 4 4 4 2 2" xfId="13196"/>
    <cellStyle name="표준 68 4 4 4 3" xfId="13197"/>
    <cellStyle name="표준 68 4 4 4 4" xfId="13198"/>
    <cellStyle name="표준 68 4 4 5" xfId="13199"/>
    <cellStyle name="표준 68 4 4 5 2" xfId="13200"/>
    <cellStyle name="표준 68 4 4 6" xfId="13201"/>
    <cellStyle name="표준 68 4 4 7" xfId="13202"/>
    <cellStyle name="표준 68 4 5" xfId="13203"/>
    <cellStyle name="표준 68 4 6" xfId="13204"/>
    <cellStyle name="표준 68 4 6 2" xfId="13205"/>
    <cellStyle name="표준 68 4 6 2 2" xfId="13206"/>
    <cellStyle name="표준 68 4 6 3" xfId="13207"/>
    <cellStyle name="표준 68 4 6 4" xfId="13208"/>
    <cellStyle name="표준 68 4 7" xfId="13209"/>
    <cellStyle name="표준 68 4 7 2" xfId="13210"/>
    <cellStyle name="표준 68 4 7 2 2" xfId="13211"/>
    <cellStyle name="표준 68 4 7 3" xfId="13212"/>
    <cellStyle name="표준 68 4 7 4" xfId="13213"/>
    <cellStyle name="표준 68 4 8" xfId="13214"/>
    <cellStyle name="표준 68 4 8 2" xfId="13215"/>
    <cellStyle name="표준 68 4 9" xfId="13216"/>
    <cellStyle name="표준 68 5" xfId="13217"/>
    <cellStyle name="표준 68 5 10" xfId="13218"/>
    <cellStyle name="표준 68 5 2" xfId="13219"/>
    <cellStyle name="표준 68 5 2 2" xfId="13220"/>
    <cellStyle name="표준 68 5 2 2 2" xfId="13221"/>
    <cellStyle name="표준 68 5 2 2 3" xfId="13222"/>
    <cellStyle name="표준 68 5 2 2 3 2" xfId="13223"/>
    <cellStyle name="표준 68 5 2 2 3 2 2" xfId="13224"/>
    <cellStyle name="표준 68 5 2 2 3 3" xfId="13225"/>
    <cellStyle name="표준 68 5 2 2 3 4" xfId="13226"/>
    <cellStyle name="표준 68 5 2 2 4" xfId="13227"/>
    <cellStyle name="표준 68 5 2 2 4 2" xfId="13228"/>
    <cellStyle name="표준 68 5 2 2 4 2 2" xfId="13229"/>
    <cellStyle name="표준 68 5 2 2 4 3" xfId="13230"/>
    <cellStyle name="표준 68 5 2 2 4 4" xfId="13231"/>
    <cellStyle name="표준 68 5 2 2 5" xfId="13232"/>
    <cellStyle name="표준 68 5 2 2 5 2" xfId="13233"/>
    <cellStyle name="표준 68 5 2 2 6" xfId="13234"/>
    <cellStyle name="표준 68 5 2 2 7" xfId="13235"/>
    <cellStyle name="표준 68 5 2 3" xfId="13236"/>
    <cellStyle name="표준 68 5 2 4" xfId="13237"/>
    <cellStyle name="표준 68 5 2 4 2" xfId="13238"/>
    <cellStyle name="표준 68 5 2 4 2 2" xfId="13239"/>
    <cellStyle name="표준 68 5 2 4 3" xfId="13240"/>
    <cellStyle name="표준 68 5 2 4 4" xfId="13241"/>
    <cellStyle name="표준 68 5 2 5" xfId="13242"/>
    <cellStyle name="표준 68 5 2 5 2" xfId="13243"/>
    <cellStyle name="표준 68 5 2 5 2 2" xfId="13244"/>
    <cellStyle name="표준 68 5 2 5 3" xfId="13245"/>
    <cellStyle name="표준 68 5 2 5 4" xfId="13246"/>
    <cellStyle name="표준 68 5 2 6" xfId="13247"/>
    <cellStyle name="표준 68 5 2 6 2" xfId="13248"/>
    <cellStyle name="표준 68 5 2 7" xfId="13249"/>
    <cellStyle name="표준 68 5 2 8" xfId="13250"/>
    <cellStyle name="표준 68 5 3" xfId="13251"/>
    <cellStyle name="표준 68 5 3 2" xfId="13252"/>
    <cellStyle name="표준 68 5 3 2 2" xfId="13253"/>
    <cellStyle name="표준 68 5 3 2 3" xfId="13254"/>
    <cellStyle name="표준 68 5 3 2 3 2" xfId="13255"/>
    <cellStyle name="표준 68 5 3 2 3 2 2" xfId="13256"/>
    <cellStyle name="표준 68 5 3 2 3 3" xfId="13257"/>
    <cellStyle name="표준 68 5 3 2 3 4" xfId="13258"/>
    <cellStyle name="표준 68 5 3 2 4" xfId="13259"/>
    <cellStyle name="표준 68 5 3 2 4 2" xfId="13260"/>
    <cellStyle name="표준 68 5 3 2 4 2 2" xfId="13261"/>
    <cellStyle name="표준 68 5 3 2 4 3" xfId="13262"/>
    <cellStyle name="표준 68 5 3 2 4 4" xfId="13263"/>
    <cellStyle name="표준 68 5 3 2 5" xfId="13264"/>
    <cellStyle name="표준 68 5 3 2 5 2" xfId="13265"/>
    <cellStyle name="표준 68 5 3 2 6" xfId="13266"/>
    <cellStyle name="표준 68 5 3 2 7" xfId="13267"/>
    <cellStyle name="표준 68 5 3 3" xfId="13268"/>
    <cellStyle name="표준 68 5 3 4" xfId="13269"/>
    <cellStyle name="표준 68 5 3 4 2" xfId="13270"/>
    <cellStyle name="표준 68 5 3 4 2 2" xfId="13271"/>
    <cellStyle name="표준 68 5 3 4 3" xfId="13272"/>
    <cellStyle name="표준 68 5 3 4 4" xfId="13273"/>
    <cellStyle name="표준 68 5 3 5" xfId="13274"/>
    <cellStyle name="표준 68 5 3 5 2" xfId="13275"/>
    <cellStyle name="표준 68 5 3 5 2 2" xfId="13276"/>
    <cellStyle name="표준 68 5 3 5 3" xfId="13277"/>
    <cellStyle name="표준 68 5 3 5 4" xfId="13278"/>
    <cellStyle name="표준 68 5 3 6" xfId="13279"/>
    <cellStyle name="표준 68 5 3 6 2" xfId="13280"/>
    <cellStyle name="표준 68 5 3 7" xfId="13281"/>
    <cellStyle name="표준 68 5 3 8" xfId="13282"/>
    <cellStyle name="표준 68 5 4" xfId="13283"/>
    <cellStyle name="표준 68 5 4 2" xfId="13284"/>
    <cellStyle name="표준 68 5 4 3" xfId="13285"/>
    <cellStyle name="표준 68 5 4 3 2" xfId="13286"/>
    <cellStyle name="표준 68 5 4 3 2 2" xfId="13287"/>
    <cellStyle name="표준 68 5 4 3 3" xfId="13288"/>
    <cellStyle name="표준 68 5 4 3 4" xfId="13289"/>
    <cellStyle name="표준 68 5 4 4" xfId="13290"/>
    <cellStyle name="표준 68 5 4 4 2" xfId="13291"/>
    <cellStyle name="표준 68 5 4 4 2 2" xfId="13292"/>
    <cellStyle name="표준 68 5 4 4 3" xfId="13293"/>
    <cellStyle name="표준 68 5 4 4 4" xfId="13294"/>
    <cellStyle name="표준 68 5 4 5" xfId="13295"/>
    <cellStyle name="표준 68 5 4 5 2" xfId="13296"/>
    <cellStyle name="표준 68 5 4 6" xfId="13297"/>
    <cellStyle name="표준 68 5 4 7" xfId="13298"/>
    <cellStyle name="표준 68 5 5" xfId="13299"/>
    <cellStyle name="표준 68 5 6" xfId="13300"/>
    <cellStyle name="표준 68 5 6 2" xfId="13301"/>
    <cellStyle name="표준 68 5 6 2 2" xfId="13302"/>
    <cellStyle name="표준 68 5 6 3" xfId="13303"/>
    <cellStyle name="표준 68 5 6 4" xfId="13304"/>
    <cellStyle name="표준 68 5 7" xfId="13305"/>
    <cellStyle name="표준 68 5 7 2" xfId="13306"/>
    <cellStyle name="표준 68 5 7 2 2" xfId="13307"/>
    <cellStyle name="표준 68 5 7 3" xfId="13308"/>
    <cellStyle name="표준 68 5 7 4" xfId="13309"/>
    <cellStyle name="표준 68 5 8" xfId="13310"/>
    <cellStyle name="표준 68 5 8 2" xfId="13311"/>
    <cellStyle name="표준 68 5 9" xfId="13312"/>
    <cellStyle name="표준 68 6" xfId="13313"/>
    <cellStyle name="표준 68 6 10" xfId="13314"/>
    <cellStyle name="표준 68 6 2" xfId="13315"/>
    <cellStyle name="표준 68 6 2 2" xfId="13316"/>
    <cellStyle name="표준 68 6 2 2 2" xfId="13317"/>
    <cellStyle name="표준 68 6 2 2 3" xfId="13318"/>
    <cellStyle name="표준 68 6 2 2 3 2" xfId="13319"/>
    <cellStyle name="표준 68 6 2 2 3 2 2" xfId="13320"/>
    <cellStyle name="표준 68 6 2 2 3 3" xfId="13321"/>
    <cellStyle name="표준 68 6 2 2 3 4" xfId="13322"/>
    <cellStyle name="표준 68 6 2 2 4" xfId="13323"/>
    <cellStyle name="표준 68 6 2 2 4 2" xfId="13324"/>
    <cellStyle name="표준 68 6 2 2 4 2 2" xfId="13325"/>
    <cellStyle name="표준 68 6 2 2 4 3" xfId="13326"/>
    <cellStyle name="표준 68 6 2 2 4 4" xfId="13327"/>
    <cellStyle name="표준 68 6 2 2 5" xfId="13328"/>
    <cellStyle name="표준 68 6 2 2 5 2" xfId="13329"/>
    <cellStyle name="표준 68 6 2 2 6" xfId="13330"/>
    <cellStyle name="표준 68 6 2 2 7" xfId="13331"/>
    <cellStyle name="표준 68 6 2 3" xfId="13332"/>
    <cellStyle name="표준 68 6 2 4" xfId="13333"/>
    <cellStyle name="표준 68 6 2 4 2" xfId="13334"/>
    <cellStyle name="표준 68 6 2 4 2 2" xfId="13335"/>
    <cellStyle name="표준 68 6 2 4 3" xfId="13336"/>
    <cellStyle name="표준 68 6 2 4 4" xfId="13337"/>
    <cellStyle name="표준 68 6 2 5" xfId="13338"/>
    <cellStyle name="표준 68 6 2 5 2" xfId="13339"/>
    <cellStyle name="표준 68 6 2 5 2 2" xfId="13340"/>
    <cellStyle name="표준 68 6 2 5 3" xfId="13341"/>
    <cellStyle name="표준 68 6 2 5 4" xfId="13342"/>
    <cellStyle name="표준 68 6 2 6" xfId="13343"/>
    <cellStyle name="표준 68 6 2 6 2" xfId="13344"/>
    <cellStyle name="표준 68 6 2 7" xfId="13345"/>
    <cellStyle name="표준 68 6 2 8" xfId="13346"/>
    <cellStyle name="표준 68 6 3" xfId="13347"/>
    <cellStyle name="표준 68 6 3 2" xfId="13348"/>
    <cellStyle name="표준 68 6 3 2 2" xfId="13349"/>
    <cellStyle name="표준 68 6 3 2 3" xfId="13350"/>
    <cellStyle name="표준 68 6 3 2 3 2" xfId="13351"/>
    <cellStyle name="표준 68 6 3 2 3 2 2" xfId="13352"/>
    <cellStyle name="표준 68 6 3 2 3 3" xfId="13353"/>
    <cellStyle name="표준 68 6 3 2 3 4" xfId="13354"/>
    <cellStyle name="표준 68 6 3 2 4" xfId="13355"/>
    <cellStyle name="표준 68 6 3 2 4 2" xfId="13356"/>
    <cellStyle name="표준 68 6 3 2 4 2 2" xfId="13357"/>
    <cellStyle name="표준 68 6 3 2 4 3" xfId="13358"/>
    <cellStyle name="표준 68 6 3 2 4 4" xfId="13359"/>
    <cellStyle name="표준 68 6 3 2 5" xfId="13360"/>
    <cellStyle name="표준 68 6 3 2 5 2" xfId="13361"/>
    <cellStyle name="표준 68 6 3 2 6" xfId="13362"/>
    <cellStyle name="표준 68 6 3 2 7" xfId="13363"/>
    <cellStyle name="표준 68 6 3 3" xfId="13364"/>
    <cellStyle name="표준 68 6 3 4" xfId="13365"/>
    <cellStyle name="표준 68 6 3 4 2" xfId="13366"/>
    <cellStyle name="표준 68 6 3 4 2 2" xfId="13367"/>
    <cellStyle name="표준 68 6 3 4 3" xfId="13368"/>
    <cellStyle name="표준 68 6 3 4 4" xfId="13369"/>
    <cellStyle name="표준 68 6 3 5" xfId="13370"/>
    <cellStyle name="표준 68 6 3 5 2" xfId="13371"/>
    <cellStyle name="표준 68 6 3 5 2 2" xfId="13372"/>
    <cellStyle name="표준 68 6 3 5 3" xfId="13373"/>
    <cellStyle name="표준 68 6 3 5 4" xfId="13374"/>
    <cellStyle name="표준 68 6 3 6" xfId="13375"/>
    <cellStyle name="표준 68 6 3 6 2" xfId="13376"/>
    <cellStyle name="표준 68 6 3 7" xfId="13377"/>
    <cellStyle name="표준 68 6 3 8" xfId="13378"/>
    <cellStyle name="표준 68 6 4" xfId="13379"/>
    <cellStyle name="표준 68 6 4 2" xfId="13380"/>
    <cellStyle name="표준 68 6 4 3" xfId="13381"/>
    <cellStyle name="표준 68 6 4 3 2" xfId="13382"/>
    <cellStyle name="표준 68 6 4 3 2 2" xfId="13383"/>
    <cellStyle name="표준 68 6 4 3 3" xfId="13384"/>
    <cellStyle name="표준 68 6 4 3 4" xfId="13385"/>
    <cellStyle name="표준 68 6 4 4" xfId="13386"/>
    <cellStyle name="표준 68 6 4 4 2" xfId="13387"/>
    <cellStyle name="표준 68 6 4 4 2 2" xfId="13388"/>
    <cellStyle name="표준 68 6 4 4 3" xfId="13389"/>
    <cellStyle name="표준 68 6 4 4 4" xfId="13390"/>
    <cellStyle name="표준 68 6 4 5" xfId="13391"/>
    <cellStyle name="표준 68 6 4 5 2" xfId="13392"/>
    <cellStyle name="표준 68 6 4 6" xfId="13393"/>
    <cellStyle name="표준 68 6 4 7" xfId="13394"/>
    <cellStyle name="표준 68 6 5" xfId="13395"/>
    <cellStyle name="표준 68 6 6" xfId="13396"/>
    <cellStyle name="표준 68 6 6 2" xfId="13397"/>
    <cellStyle name="표준 68 6 6 2 2" xfId="13398"/>
    <cellStyle name="표준 68 6 6 3" xfId="13399"/>
    <cellStyle name="표준 68 6 6 4" xfId="13400"/>
    <cellStyle name="표준 68 6 7" xfId="13401"/>
    <cellStyle name="표준 68 6 7 2" xfId="13402"/>
    <cellStyle name="표준 68 6 7 2 2" xfId="13403"/>
    <cellStyle name="표준 68 6 7 3" xfId="13404"/>
    <cellStyle name="표준 68 6 7 4" xfId="13405"/>
    <cellStyle name="표준 68 6 8" xfId="13406"/>
    <cellStyle name="표준 68 6 8 2" xfId="13407"/>
    <cellStyle name="표준 68 6 9" xfId="13408"/>
    <cellStyle name="표준 68 7" xfId="13409"/>
    <cellStyle name="표준 68 7 10" xfId="13410"/>
    <cellStyle name="표준 68 7 2" xfId="13411"/>
    <cellStyle name="표준 68 7 2 2" xfId="13412"/>
    <cellStyle name="표준 68 7 2 2 2" xfId="13413"/>
    <cellStyle name="표준 68 7 2 2 3" xfId="13414"/>
    <cellStyle name="표준 68 7 2 2 3 2" xfId="13415"/>
    <cellStyle name="표준 68 7 2 2 3 2 2" xfId="13416"/>
    <cellStyle name="표준 68 7 2 2 3 3" xfId="13417"/>
    <cellStyle name="표준 68 7 2 2 3 4" xfId="13418"/>
    <cellStyle name="표준 68 7 2 2 4" xfId="13419"/>
    <cellStyle name="표준 68 7 2 2 4 2" xfId="13420"/>
    <cellStyle name="표준 68 7 2 2 4 2 2" xfId="13421"/>
    <cellStyle name="표준 68 7 2 2 4 3" xfId="13422"/>
    <cellStyle name="표준 68 7 2 2 4 4" xfId="13423"/>
    <cellStyle name="표준 68 7 2 2 5" xfId="13424"/>
    <cellStyle name="표준 68 7 2 2 5 2" xfId="13425"/>
    <cellStyle name="표준 68 7 2 2 6" xfId="13426"/>
    <cellStyle name="표준 68 7 2 2 7" xfId="13427"/>
    <cellStyle name="표준 68 7 2 3" xfId="13428"/>
    <cellStyle name="표준 68 7 2 4" xfId="13429"/>
    <cellStyle name="표준 68 7 2 4 2" xfId="13430"/>
    <cellStyle name="표준 68 7 2 4 2 2" xfId="13431"/>
    <cellStyle name="표준 68 7 2 4 3" xfId="13432"/>
    <cellStyle name="표준 68 7 2 4 4" xfId="13433"/>
    <cellStyle name="표준 68 7 2 5" xfId="13434"/>
    <cellStyle name="표준 68 7 2 5 2" xfId="13435"/>
    <cellStyle name="표준 68 7 2 5 2 2" xfId="13436"/>
    <cellStyle name="표준 68 7 2 5 3" xfId="13437"/>
    <cellStyle name="표준 68 7 2 5 4" xfId="13438"/>
    <cellStyle name="표준 68 7 2 6" xfId="13439"/>
    <cellStyle name="표준 68 7 2 6 2" xfId="13440"/>
    <cellStyle name="표준 68 7 2 7" xfId="13441"/>
    <cellStyle name="표준 68 7 2 8" xfId="13442"/>
    <cellStyle name="표준 68 7 3" xfId="13443"/>
    <cellStyle name="표준 68 7 3 2" xfId="13444"/>
    <cellStyle name="표준 68 7 3 2 2" xfId="13445"/>
    <cellStyle name="표준 68 7 3 2 3" xfId="13446"/>
    <cellStyle name="표준 68 7 3 2 3 2" xfId="13447"/>
    <cellStyle name="표준 68 7 3 2 3 2 2" xfId="13448"/>
    <cellStyle name="표준 68 7 3 2 3 3" xfId="13449"/>
    <cellStyle name="표준 68 7 3 2 3 4" xfId="13450"/>
    <cellStyle name="표준 68 7 3 2 4" xfId="13451"/>
    <cellStyle name="표준 68 7 3 2 4 2" xfId="13452"/>
    <cellStyle name="표준 68 7 3 2 4 2 2" xfId="13453"/>
    <cellStyle name="표준 68 7 3 2 4 3" xfId="13454"/>
    <cellStyle name="표준 68 7 3 2 4 4" xfId="13455"/>
    <cellStyle name="표준 68 7 3 2 5" xfId="13456"/>
    <cellStyle name="표준 68 7 3 2 5 2" xfId="13457"/>
    <cellStyle name="표준 68 7 3 2 6" xfId="13458"/>
    <cellStyle name="표준 68 7 3 2 7" xfId="13459"/>
    <cellStyle name="표준 68 7 3 3" xfId="13460"/>
    <cellStyle name="표준 68 7 3 4" xfId="13461"/>
    <cellStyle name="표준 68 7 3 4 2" xfId="13462"/>
    <cellStyle name="표준 68 7 3 4 2 2" xfId="13463"/>
    <cellStyle name="표준 68 7 3 4 3" xfId="13464"/>
    <cellStyle name="표준 68 7 3 4 4" xfId="13465"/>
    <cellStyle name="표준 68 7 3 5" xfId="13466"/>
    <cellStyle name="표준 68 7 3 5 2" xfId="13467"/>
    <cellStyle name="표준 68 7 3 5 2 2" xfId="13468"/>
    <cellStyle name="표준 68 7 3 5 3" xfId="13469"/>
    <cellStyle name="표준 68 7 3 5 4" xfId="13470"/>
    <cellStyle name="표준 68 7 3 6" xfId="13471"/>
    <cellStyle name="표준 68 7 3 6 2" xfId="13472"/>
    <cellStyle name="표준 68 7 3 7" xfId="13473"/>
    <cellStyle name="표준 68 7 3 8" xfId="13474"/>
    <cellStyle name="표준 68 7 4" xfId="13475"/>
    <cellStyle name="표준 68 7 4 2" xfId="13476"/>
    <cellStyle name="표준 68 7 4 3" xfId="13477"/>
    <cellStyle name="표준 68 7 4 3 2" xfId="13478"/>
    <cellStyle name="표준 68 7 4 3 2 2" xfId="13479"/>
    <cellStyle name="표준 68 7 4 3 3" xfId="13480"/>
    <cellStyle name="표준 68 7 4 3 4" xfId="13481"/>
    <cellStyle name="표준 68 7 4 4" xfId="13482"/>
    <cellStyle name="표준 68 7 4 4 2" xfId="13483"/>
    <cellStyle name="표준 68 7 4 4 2 2" xfId="13484"/>
    <cellStyle name="표준 68 7 4 4 3" xfId="13485"/>
    <cellStyle name="표준 68 7 4 4 4" xfId="13486"/>
    <cellStyle name="표준 68 7 4 5" xfId="13487"/>
    <cellStyle name="표준 68 7 4 5 2" xfId="13488"/>
    <cellStyle name="표준 68 7 4 6" xfId="13489"/>
    <cellStyle name="표준 68 7 4 7" xfId="13490"/>
    <cellStyle name="표준 68 7 5" xfId="13491"/>
    <cellStyle name="표준 68 7 6" xfId="13492"/>
    <cellStyle name="표준 68 7 6 2" xfId="13493"/>
    <cellStyle name="표준 68 7 6 2 2" xfId="13494"/>
    <cellStyle name="표준 68 7 6 3" xfId="13495"/>
    <cellStyle name="표준 68 7 6 4" xfId="13496"/>
    <cellStyle name="표준 68 7 7" xfId="13497"/>
    <cellStyle name="표준 68 7 7 2" xfId="13498"/>
    <cellStyle name="표준 68 7 7 2 2" xfId="13499"/>
    <cellStyle name="표준 68 7 7 3" xfId="13500"/>
    <cellStyle name="표준 68 7 7 4" xfId="13501"/>
    <cellStyle name="표준 68 7 8" xfId="13502"/>
    <cellStyle name="표준 68 7 8 2" xfId="13503"/>
    <cellStyle name="표준 68 7 9" xfId="13504"/>
    <cellStyle name="표준 68 8" xfId="13505"/>
    <cellStyle name="표준 68 8 10" xfId="13506"/>
    <cellStyle name="표준 68 8 2" xfId="13507"/>
    <cellStyle name="표준 68 8 2 2" xfId="13508"/>
    <cellStyle name="표준 68 8 2 2 2" xfId="13509"/>
    <cellStyle name="표준 68 8 2 2 3" xfId="13510"/>
    <cellStyle name="표준 68 8 2 2 3 2" xfId="13511"/>
    <cellStyle name="표준 68 8 2 2 3 2 2" xfId="13512"/>
    <cellStyle name="표준 68 8 2 2 3 3" xfId="13513"/>
    <cellStyle name="표준 68 8 2 2 3 4" xfId="13514"/>
    <cellStyle name="표준 68 8 2 2 4" xfId="13515"/>
    <cellStyle name="표준 68 8 2 2 4 2" xfId="13516"/>
    <cellStyle name="표준 68 8 2 2 4 2 2" xfId="13517"/>
    <cellStyle name="표준 68 8 2 2 4 3" xfId="13518"/>
    <cellStyle name="표준 68 8 2 2 4 4" xfId="13519"/>
    <cellStyle name="표준 68 8 2 2 5" xfId="13520"/>
    <cellStyle name="표준 68 8 2 2 5 2" xfId="13521"/>
    <cellStyle name="표준 68 8 2 2 6" xfId="13522"/>
    <cellStyle name="표준 68 8 2 2 7" xfId="13523"/>
    <cellStyle name="표준 68 8 2 3" xfId="13524"/>
    <cellStyle name="표준 68 8 2 4" xfId="13525"/>
    <cellStyle name="표준 68 8 2 4 2" xfId="13526"/>
    <cellStyle name="표준 68 8 2 4 2 2" xfId="13527"/>
    <cellStyle name="표준 68 8 2 4 3" xfId="13528"/>
    <cellStyle name="표준 68 8 2 4 4" xfId="13529"/>
    <cellStyle name="표준 68 8 2 5" xfId="13530"/>
    <cellStyle name="표준 68 8 2 5 2" xfId="13531"/>
    <cellStyle name="표준 68 8 2 5 2 2" xfId="13532"/>
    <cellStyle name="표준 68 8 2 5 3" xfId="13533"/>
    <cellStyle name="표준 68 8 2 5 4" xfId="13534"/>
    <cellStyle name="표준 68 8 2 6" xfId="13535"/>
    <cellStyle name="표준 68 8 2 6 2" xfId="13536"/>
    <cellStyle name="표준 68 8 2 7" xfId="13537"/>
    <cellStyle name="표준 68 8 2 8" xfId="13538"/>
    <cellStyle name="표준 68 8 3" xfId="13539"/>
    <cellStyle name="표준 68 8 3 2" xfId="13540"/>
    <cellStyle name="표준 68 8 3 2 2" xfId="13541"/>
    <cellStyle name="표준 68 8 3 2 3" xfId="13542"/>
    <cellStyle name="표준 68 8 3 2 3 2" xfId="13543"/>
    <cellStyle name="표준 68 8 3 2 3 2 2" xfId="13544"/>
    <cellStyle name="표준 68 8 3 2 3 3" xfId="13545"/>
    <cellStyle name="표준 68 8 3 2 3 4" xfId="13546"/>
    <cellStyle name="표준 68 8 3 2 4" xfId="13547"/>
    <cellStyle name="표준 68 8 3 2 4 2" xfId="13548"/>
    <cellStyle name="표준 68 8 3 2 4 2 2" xfId="13549"/>
    <cellStyle name="표준 68 8 3 2 4 3" xfId="13550"/>
    <cellStyle name="표준 68 8 3 2 4 4" xfId="13551"/>
    <cellStyle name="표준 68 8 3 2 5" xfId="13552"/>
    <cellStyle name="표준 68 8 3 2 5 2" xfId="13553"/>
    <cellStyle name="표준 68 8 3 2 6" xfId="13554"/>
    <cellStyle name="표준 68 8 3 2 7" xfId="13555"/>
    <cellStyle name="표준 68 8 3 3" xfId="13556"/>
    <cellStyle name="표준 68 8 3 4" xfId="13557"/>
    <cellStyle name="표준 68 8 3 4 2" xfId="13558"/>
    <cellStyle name="표준 68 8 3 4 2 2" xfId="13559"/>
    <cellStyle name="표준 68 8 3 4 3" xfId="13560"/>
    <cellStyle name="표준 68 8 3 4 4" xfId="13561"/>
    <cellStyle name="표준 68 8 3 5" xfId="13562"/>
    <cellStyle name="표준 68 8 3 5 2" xfId="13563"/>
    <cellStyle name="표준 68 8 3 5 2 2" xfId="13564"/>
    <cellStyle name="표준 68 8 3 5 3" xfId="13565"/>
    <cellStyle name="표준 68 8 3 5 4" xfId="13566"/>
    <cellStyle name="표준 68 8 3 6" xfId="13567"/>
    <cellStyle name="표준 68 8 3 6 2" xfId="13568"/>
    <cellStyle name="표준 68 8 3 7" xfId="13569"/>
    <cellStyle name="표준 68 8 3 8" xfId="13570"/>
    <cellStyle name="표준 68 8 4" xfId="13571"/>
    <cellStyle name="표준 68 8 4 2" xfId="13572"/>
    <cellStyle name="표준 68 8 4 3" xfId="13573"/>
    <cellStyle name="표준 68 8 4 3 2" xfId="13574"/>
    <cellStyle name="표준 68 8 4 3 2 2" xfId="13575"/>
    <cellStyle name="표준 68 8 4 3 3" xfId="13576"/>
    <cellStyle name="표준 68 8 4 3 4" xfId="13577"/>
    <cellStyle name="표준 68 8 4 4" xfId="13578"/>
    <cellStyle name="표준 68 8 4 4 2" xfId="13579"/>
    <cellStyle name="표준 68 8 4 4 2 2" xfId="13580"/>
    <cellStyle name="표준 68 8 4 4 3" xfId="13581"/>
    <cellStyle name="표준 68 8 4 4 4" xfId="13582"/>
    <cellStyle name="표준 68 8 4 5" xfId="13583"/>
    <cellStyle name="표준 68 8 4 5 2" xfId="13584"/>
    <cellStyle name="표준 68 8 4 6" xfId="13585"/>
    <cellStyle name="표준 68 8 4 7" xfId="13586"/>
    <cellStyle name="표준 68 8 5" xfId="13587"/>
    <cellStyle name="표준 68 8 6" xfId="13588"/>
    <cellStyle name="표준 68 8 6 2" xfId="13589"/>
    <cellStyle name="표준 68 8 6 2 2" xfId="13590"/>
    <cellStyle name="표준 68 8 6 3" xfId="13591"/>
    <cellStyle name="표준 68 8 6 4" xfId="13592"/>
    <cellStyle name="표준 68 8 7" xfId="13593"/>
    <cellStyle name="표준 68 8 7 2" xfId="13594"/>
    <cellStyle name="표준 68 8 7 2 2" xfId="13595"/>
    <cellStyle name="표준 68 8 7 3" xfId="13596"/>
    <cellStyle name="표준 68 8 7 4" xfId="13597"/>
    <cellStyle name="표준 68 8 8" xfId="13598"/>
    <cellStyle name="표준 68 8 8 2" xfId="13599"/>
    <cellStyle name="표준 68 8 9" xfId="13600"/>
    <cellStyle name="표준 69" xfId="13601"/>
    <cellStyle name="표준 69 2" xfId="13602"/>
    <cellStyle name="표준 69 3" xfId="13603"/>
    <cellStyle name="표준 69 3 2" xfId="13604"/>
    <cellStyle name="표준 69 3 3" xfId="13605"/>
    <cellStyle name="표준 69 3 3 2" xfId="13606"/>
    <cellStyle name="표준 69 3 3 2 2" xfId="13607"/>
    <cellStyle name="표준 69 3 3 3" xfId="13608"/>
    <cellStyle name="표준 69 3 3 4" xfId="13609"/>
    <cellStyle name="표준 69 3 4" xfId="13610"/>
    <cellStyle name="표준 69 3 4 2" xfId="13611"/>
    <cellStyle name="표준 69 3 4 2 2" xfId="13612"/>
    <cellStyle name="표준 69 3 4 3" xfId="13613"/>
    <cellStyle name="표준 69 3 4 4" xfId="13614"/>
    <cellStyle name="표준 69 3 5" xfId="13615"/>
    <cellStyle name="표준 69 3 5 2" xfId="13616"/>
    <cellStyle name="표준 69 3 6" xfId="13617"/>
    <cellStyle name="표준 69 3 7" xfId="13618"/>
    <cellStyle name="표준 69 4" xfId="13619"/>
    <cellStyle name="표준 69 4 2" xfId="13620"/>
    <cellStyle name="표준 69 4 2 2" xfId="13621"/>
    <cellStyle name="표준 69 4 3" xfId="13622"/>
    <cellStyle name="표준 69 4 4" xfId="13623"/>
    <cellStyle name="표준 69 5" xfId="13624"/>
    <cellStyle name="표준 69 5 2" xfId="13625"/>
    <cellStyle name="표준 69 5 2 2" xfId="13626"/>
    <cellStyle name="표준 69 5 3" xfId="13627"/>
    <cellStyle name="표준 69 5 4" xfId="13628"/>
    <cellStyle name="표준 69 6" xfId="13629"/>
    <cellStyle name="표준 69 6 2" xfId="13630"/>
    <cellStyle name="표준 69 7" xfId="13631"/>
    <cellStyle name="표준 69 8" xfId="13632"/>
    <cellStyle name="표준 7" xfId="13633"/>
    <cellStyle name="표준 7 2" xfId="13634"/>
    <cellStyle name="표준 7 2 2" xfId="13635"/>
    <cellStyle name="표준 7 2 2 2" xfId="13636"/>
    <cellStyle name="표준 7 2 2 3" xfId="13637"/>
    <cellStyle name="표준 7 2 3" xfId="13638"/>
    <cellStyle name="표준 7 2 4" xfId="13639"/>
    <cellStyle name="표준 7 2 5" xfId="13640"/>
    <cellStyle name="표준 7 2 6" xfId="13641"/>
    <cellStyle name="표준 7 3" xfId="13642"/>
    <cellStyle name="표준 7 3 2" xfId="13643"/>
    <cellStyle name="표준 7 3 3" xfId="13644"/>
    <cellStyle name="표준 7 3 4" xfId="13645"/>
    <cellStyle name="표준 7 4" xfId="13646"/>
    <cellStyle name="표준 7 4 2" xfId="13647"/>
    <cellStyle name="표준 7 4 3" xfId="13648"/>
    <cellStyle name="표준 7 4 4" xfId="13649"/>
    <cellStyle name="표준 7 5" xfId="13650"/>
    <cellStyle name="표준 7 6" xfId="13651"/>
    <cellStyle name="표준 7 7" xfId="13652"/>
    <cellStyle name="표준 70" xfId="13653"/>
    <cellStyle name="표준 70 2" xfId="13654"/>
    <cellStyle name="표준 70 2 2" xfId="13655"/>
    <cellStyle name="표준 70 2 3" xfId="13656"/>
    <cellStyle name="표준 70 2 3 2" xfId="13657"/>
    <cellStyle name="표준 70 2 3 2 2" xfId="13658"/>
    <cellStyle name="표준 70 2 3 3" xfId="13659"/>
    <cellStyle name="표준 70 2 3 4" xfId="13660"/>
    <cellStyle name="표준 70 2 4" xfId="13661"/>
    <cellStyle name="표준 70 2 4 2" xfId="13662"/>
    <cellStyle name="표준 70 2 4 2 2" xfId="13663"/>
    <cellStyle name="표준 70 2 4 3" xfId="13664"/>
    <cellStyle name="표준 70 2 4 4" xfId="13665"/>
    <cellStyle name="표준 70 2 5" xfId="13666"/>
    <cellStyle name="표준 70 2 5 2" xfId="13667"/>
    <cellStyle name="표준 70 2 6" xfId="13668"/>
    <cellStyle name="표준 70 2 7" xfId="13669"/>
    <cellStyle name="표준 70 3" xfId="13670"/>
    <cellStyle name="표준 70 4" xfId="13671"/>
    <cellStyle name="표준 70 4 2" xfId="13672"/>
    <cellStyle name="표준 70 4 2 2" xfId="13673"/>
    <cellStyle name="표준 70 4 3" xfId="13674"/>
    <cellStyle name="표준 70 4 4" xfId="13675"/>
    <cellStyle name="표준 70 5" xfId="13676"/>
    <cellStyle name="표준 70 5 2" xfId="13677"/>
    <cellStyle name="표준 70 5 2 2" xfId="13678"/>
    <cellStyle name="표준 70 5 3" xfId="13679"/>
    <cellStyle name="표준 70 5 4" xfId="13680"/>
    <cellStyle name="표준 70 6" xfId="13681"/>
    <cellStyle name="표준 70 6 2" xfId="13682"/>
    <cellStyle name="표준 70 7" xfId="13683"/>
    <cellStyle name="표준 70 8" xfId="13684"/>
    <cellStyle name="표준 71" xfId="13685"/>
    <cellStyle name="표준 72" xfId="13686"/>
    <cellStyle name="표준 73" xfId="13687"/>
    <cellStyle name="표준 73 2" xfId="13688"/>
    <cellStyle name="표준 73 2 2" xfId="13689"/>
    <cellStyle name="표준 73 2 3" xfId="13690"/>
    <cellStyle name="표준 73 2 3 2" xfId="13691"/>
    <cellStyle name="표준 73 2 3 2 2" xfId="13692"/>
    <cellStyle name="표준 73 2 3 3" xfId="13693"/>
    <cellStyle name="표준 73 2 3 4" xfId="13694"/>
    <cellStyle name="표준 73 2 4" xfId="13695"/>
    <cellStyle name="표준 73 2 4 2" xfId="13696"/>
    <cellStyle name="표준 73 2 4 2 2" xfId="13697"/>
    <cellStyle name="표준 73 2 4 3" xfId="13698"/>
    <cellStyle name="표준 73 2 4 4" xfId="13699"/>
    <cellStyle name="표준 73 2 5" xfId="13700"/>
    <cellStyle name="표준 73 2 5 2" xfId="13701"/>
    <cellStyle name="표준 73 2 6" xfId="13702"/>
    <cellStyle name="표준 73 2 7" xfId="13703"/>
    <cellStyle name="표준 73 3" xfId="13704"/>
    <cellStyle name="표준 73 4" xfId="13705"/>
    <cellStyle name="표준 73 4 2" xfId="13706"/>
    <cellStyle name="표준 73 4 2 2" xfId="13707"/>
    <cellStyle name="표준 73 4 3" xfId="13708"/>
    <cellStyle name="표준 73 4 4" xfId="13709"/>
    <cellStyle name="표준 73 5" xfId="13710"/>
    <cellStyle name="표준 73 5 2" xfId="13711"/>
    <cellStyle name="표준 73 5 2 2" xfId="13712"/>
    <cellStyle name="표준 73 5 3" xfId="13713"/>
    <cellStyle name="표준 73 5 4" xfId="13714"/>
    <cellStyle name="표준 73 6" xfId="13715"/>
    <cellStyle name="표준 73 6 2" xfId="13716"/>
    <cellStyle name="표준 73 7" xfId="13717"/>
    <cellStyle name="표준 73 8" xfId="13718"/>
    <cellStyle name="표준 74" xfId="13719"/>
    <cellStyle name="표준 74 2" xfId="13720"/>
    <cellStyle name="표준 74 2 2" xfId="13721"/>
    <cellStyle name="표준 74 2 3" xfId="13722"/>
    <cellStyle name="표준 74 2 3 2" xfId="13723"/>
    <cellStyle name="표준 74 2 3 2 2" xfId="13724"/>
    <cellStyle name="표준 74 2 3 3" xfId="13725"/>
    <cellStyle name="표준 74 2 3 4" xfId="13726"/>
    <cellStyle name="표준 74 2 4" xfId="13727"/>
    <cellStyle name="표준 74 2 4 2" xfId="13728"/>
    <cellStyle name="표준 74 2 4 2 2" xfId="13729"/>
    <cellStyle name="표준 74 2 4 3" xfId="13730"/>
    <cellStyle name="표준 74 2 4 4" xfId="13731"/>
    <cellStyle name="표준 74 2 5" xfId="13732"/>
    <cellStyle name="표준 74 2 5 2" xfId="13733"/>
    <cellStyle name="표준 74 2 6" xfId="13734"/>
    <cellStyle name="표준 74 2 7" xfId="13735"/>
    <cellStyle name="표준 74 3" xfId="13736"/>
    <cellStyle name="표준 74 4" xfId="13737"/>
    <cellStyle name="표준 74 4 2" xfId="13738"/>
    <cellStyle name="표준 74 4 2 2" xfId="13739"/>
    <cellStyle name="표준 74 4 3" xfId="13740"/>
    <cellStyle name="표준 74 4 4" xfId="13741"/>
    <cellStyle name="표준 74 5" xfId="13742"/>
    <cellStyle name="표준 74 5 2" xfId="13743"/>
    <cellStyle name="표준 74 5 2 2" xfId="13744"/>
    <cellStyle name="표준 74 5 3" xfId="13745"/>
    <cellStyle name="표준 74 5 4" xfId="13746"/>
    <cellStyle name="표준 74 6" xfId="13747"/>
    <cellStyle name="표준 74 6 2" xfId="13748"/>
    <cellStyle name="표준 74 7" xfId="13749"/>
    <cellStyle name="표준 74 8" xfId="13750"/>
    <cellStyle name="표준 75" xfId="13751"/>
    <cellStyle name="표준 75 2" xfId="13752"/>
    <cellStyle name="표준 75 2 2" xfId="13753"/>
    <cellStyle name="표준 75 2 3" xfId="13754"/>
    <cellStyle name="표준 75 2 3 2" xfId="13755"/>
    <cellStyle name="표준 75 2 3 2 2" xfId="13756"/>
    <cellStyle name="표준 75 2 3 3" xfId="13757"/>
    <cellStyle name="표준 75 2 3 4" xfId="13758"/>
    <cellStyle name="표준 75 2 4" xfId="13759"/>
    <cellStyle name="표준 75 2 4 2" xfId="13760"/>
    <cellStyle name="표준 75 2 4 2 2" xfId="13761"/>
    <cellStyle name="표준 75 2 4 3" xfId="13762"/>
    <cellStyle name="표준 75 2 4 4" xfId="13763"/>
    <cellStyle name="표준 75 2 5" xfId="13764"/>
    <cellStyle name="표준 75 2 5 2" xfId="13765"/>
    <cellStyle name="표준 75 2 6" xfId="13766"/>
    <cellStyle name="표준 75 2 7" xfId="13767"/>
    <cellStyle name="표준 75 3" xfId="13768"/>
    <cellStyle name="표준 75 4" xfId="13769"/>
    <cellStyle name="표준 75 4 2" xfId="13770"/>
    <cellStyle name="표준 75 4 2 2" xfId="13771"/>
    <cellStyle name="표준 75 4 3" xfId="13772"/>
    <cellStyle name="표준 75 4 4" xfId="13773"/>
    <cellStyle name="표준 75 5" xfId="13774"/>
    <cellStyle name="표준 75 5 2" xfId="13775"/>
    <cellStyle name="표준 75 5 2 2" xfId="13776"/>
    <cellStyle name="표준 75 5 3" xfId="13777"/>
    <cellStyle name="표준 75 5 4" xfId="13778"/>
    <cellStyle name="표준 75 6" xfId="13779"/>
    <cellStyle name="표준 75 6 2" xfId="13780"/>
    <cellStyle name="표준 75 7" xfId="13781"/>
    <cellStyle name="표준 75 8" xfId="13782"/>
    <cellStyle name="표준 76" xfId="13783"/>
    <cellStyle name="표준 76 2" xfId="13784"/>
    <cellStyle name="표준 76 2 2" xfId="13785"/>
    <cellStyle name="표준 76 2 3" xfId="13786"/>
    <cellStyle name="표준 76 2 3 2" xfId="13787"/>
    <cellStyle name="표준 76 2 3 2 2" xfId="13788"/>
    <cellStyle name="표준 76 2 3 3" xfId="13789"/>
    <cellStyle name="표준 76 2 3 4" xfId="13790"/>
    <cellStyle name="표준 76 2 4" xfId="13791"/>
    <cellStyle name="표준 76 2 4 2" xfId="13792"/>
    <cellStyle name="표준 76 2 4 2 2" xfId="13793"/>
    <cellStyle name="표준 76 2 4 3" xfId="13794"/>
    <cellStyle name="표준 76 2 4 4" xfId="13795"/>
    <cellStyle name="표준 76 2 5" xfId="13796"/>
    <cellStyle name="표준 76 2 5 2" xfId="13797"/>
    <cellStyle name="표준 76 2 6" xfId="13798"/>
    <cellStyle name="표준 76 2 7" xfId="13799"/>
    <cellStyle name="표준 76 3" xfId="13800"/>
    <cellStyle name="표준 76 4" xfId="13801"/>
    <cellStyle name="표준 76 4 2" xfId="13802"/>
    <cellStyle name="표준 76 4 2 2" xfId="13803"/>
    <cellStyle name="표준 76 4 3" xfId="13804"/>
    <cellStyle name="표준 76 4 4" xfId="13805"/>
    <cellStyle name="표준 76 5" xfId="13806"/>
    <cellStyle name="표준 76 5 2" xfId="13807"/>
    <cellStyle name="표준 76 5 2 2" xfId="13808"/>
    <cellStyle name="표준 76 5 3" xfId="13809"/>
    <cellStyle name="표준 76 5 4" xfId="13810"/>
    <cellStyle name="표준 76 6" xfId="13811"/>
    <cellStyle name="표준 76 6 2" xfId="13812"/>
    <cellStyle name="표준 76 7" xfId="13813"/>
    <cellStyle name="표준 76 8" xfId="13814"/>
    <cellStyle name="표준 77" xfId="13815"/>
    <cellStyle name="표준 77 2" xfId="13816"/>
    <cellStyle name="표준 77 2 2" xfId="13817"/>
    <cellStyle name="표준 77 2 3" xfId="13818"/>
    <cellStyle name="표준 77 2 3 2" xfId="13819"/>
    <cellStyle name="표준 77 2 3 2 2" xfId="13820"/>
    <cellStyle name="표준 77 2 3 3" xfId="13821"/>
    <cellStyle name="표준 77 2 3 4" xfId="13822"/>
    <cellStyle name="표준 77 2 4" xfId="13823"/>
    <cellStyle name="표준 77 2 4 2" xfId="13824"/>
    <cellStyle name="표준 77 2 4 2 2" xfId="13825"/>
    <cellStyle name="표준 77 2 4 3" xfId="13826"/>
    <cellStyle name="표준 77 2 4 4" xfId="13827"/>
    <cellStyle name="표준 77 2 5" xfId="13828"/>
    <cellStyle name="표준 77 2 5 2" xfId="13829"/>
    <cellStyle name="표준 77 2 6" xfId="13830"/>
    <cellStyle name="표준 77 2 7" xfId="13831"/>
    <cellStyle name="표준 77 3" xfId="13832"/>
    <cellStyle name="표준 77 4" xfId="13833"/>
    <cellStyle name="표준 77 4 2" xfId="13834"/>
    <cellStyle name="표준 77 4 2 2" xfId="13835"/>
    <cellStyle name="표준 77 4 3" xfId="13836"/>
    <cellStyle name="표준 77 4 4" xfId="13837"/>
    <cellStyle name="표준 77 5" xfId="13838"/>
    <cellStyle name="표준 77 5 2" xfId="13839"/>
    <cellStyle name="표준 77 5 2 2" xfId="13840"/>
    <cellStyle name="표준 77 5 3" xfId="13841"/>
    <cellStyle name="표준 77 5 4" xfId="13842"/>
    <cellStyle name="표준 77 6" xfId="13843"/>
    <cellStyle name="표준 77 6 2" xfId="13844"/>
    <cellStyle name="표준 77 7" xfId="13845"/>
    <cellStyle name="표준 77 8" xfId="13846"/>
    <cellStyle name="표준 78" xfId="13847"/>
    <cellStyle name="표준 78 2" xfId="13848"/>
    <cellStyle name="표준 78 2 2" xfId="13849"/>
    <cellStyle name="표준 78 2 3" xfId="13850"/>
    <cellStyle name="표준 78 2 3 2" xfId="13851"/>
    <cellStyle name="표준 78 2 3 2 2" xfId="13852"/>
    <cellStyle name="표준 78 2 3 3" xfId="13853"/>
    <cellStyle name="표준 78 2 3 4" xfId="13854"/>
    <cellStyle name="표준 78 2 4" xfId="13855"/>
    <cellStyle name="표준 78 2 4 2" xfId="13856"/>
    <cellStyle name="표준 78 2 4 2 2" xfId="13857"/>
    <cellStyle name="표준 78 2 4 3" xfId="13858"/>
    <cellStyle name="표준 78 2 4 4" xfId="13859"/>
    <cellStyle name="표준 78 2 5" xfId="13860"/>
    <cellStyle name="표준 78 2 5 2" xfId="13861"/>
    <cellStyle name="표준 78 2 6" xfId="13862"/>
    <cellStyle name="표준 78 2 7" xfId="13863"/>
    <cellStyle name="표준 78 3" xfId="13864"/>
    <cellStyle name="표준 78 4" xfId="13865"/>
    <cellStyle name="표준 78 4 2" xfId="13866"/>
    <cellStyle name="표준 78 4 2 2" xfId="13867"/>
    <cellStyle name="표준 78 4 3" xfId="13868"/>
    <cellStyle name="표준 78 4 4" xfId="13869"/>
    <cellStyle name="표준 78 5" xfId="13870"/>
    <cellStyle name="표준 78 5 2" xfId="13871"/>
    <cellStyle name="표준 78 5 2 2" xfId="13872"/>
    <cellStyle name="표준 78 5 3" xfId="13873"/>
    <cellStyle name="표준 78 5 4" xfId="13874"/>
    <cellStyle name="표준 78 6" xfId="13875"/>
    <cellStyle name="표준 78 6 2" xfId="13876"/>
    <cellStyle name="표준 78 7" xfId="13877"/>
    <cellStyle name="표준 78 8" xfId="13878"/>
    <cellStyle name="표준 79" xfId="3"/>
    <cellStyle name="표준 79 2" xfId="13879"/>
    <cellStyle name="표준 79 3" xfId="13880"/>
    <cellStyle name="표준 79 3 2" xfId="13881"/>
    <cellStyle name="표준 79 3 2 2" xfId="13882"/>
    <cellStyle name="표준 79 3 3" xfId="13883"/>
    <cellStyle name="표준 79 3 4" xfId="13884"/>
    <cellStyle name="표준 79 4" xfId="13885"/>
    <cellStyle name="표준 79 4 2" xfId="13886"/>
    <cellStyle name="표준 79 4 2 2" xfId="13887"/>
    <cellStyle name="표준 79 4 3" xfId="13888"/>
    <cellStyle name="표준 79 4 4" xfId="13889"/>
    <cellStyle name="표준 79 5" xfId="13890"/>
    <cellStyle name="표준 79 5 2" xfId="13891"/>
    <cellStyle name="표준 79 6" xfId="13892"/>
    <cellStyle name="표준 79 7" xfId="13893"/>
    <cellStyle name="표준 8" xfId="13894"/>
    <cellStyle name="표준 8 10" xfId="13895"/>
    <cellStyle name="표준 8 10 2" xfId="13896"/>
    <cellStyle name="표준 8 10 3" xfId="13897"/>
    <cellStyle name="표준 8 11" xfId="13898"/>
    <cellStyle name="표준 8 11 2" xfId="13899"/>
    <cellStyle name="표준 8 11 3" xfId="13900"/>
    <cellStyle name="표준 8 12" xfId="13901"/>
    <cellStyle name="표준 8 12 2" xfId="13902"/>
    <cellStyle name="표준 8 12 3" xfId="13903"/>
    <cellStyle name="표준 8 13" xfId="13904"/>
    <cellStyle name="표준 8 13 2" xfId="13905"/>
    <cellStyle name="표준 8 13 3" xfId="13906"/>
    <cellStyle name="표준 8 14" xfId="13907"/>
    <cellStyle name="표준 8 14 2" xfId="13908"/>
    <cellStyle name="표준 8 14 3" xfId="13909"/>
    <cellStyle name="표준 8 15" xfId="13910"/>
    <cellStyle name="표준 8 15 2" xfId="13911"/>
    <cellStyle name="표준 8 15 3" xfId="13912"/>
    <cellStyle name="표준 8 16" xfId="13913"/>
    <cellStyle name="표준 8 16 2" xfId="13914"/>
    <cellStyle name="표준 8 16 3" xfId="13915"/>
    <cellStyle name="표준 8 17" xfId="13916"/>
    <cellStyle name="표준 8 17 2" xfId="13917"/>
    <cellStyle name="표준 8 17 3" xfId="13918"/>
    <cellStyle name="표준 8 18" xfId="13919"/>
    <cellStyle name="표준 8 18 2" xfId="13920"/>
    <cellStyle name="표준 8 18 3" xfId="13921"/>
    <cellStyle name="표준 8 19" xfId="13922"/>
    <cellStyle name="표준 8 19 2" xfId="13923"/>
    <cellStyle name="표준 8 19 3" xfId="13924"/>
    <cellStyle name="표준 8 2" xfId="13925"/>
    <cellStyle name="표준 8 2 2" xfId="13926"/>
    <cellStyle name="표준 8 2 3" xfId="13927"/>
    <cellStyle name="표준 8 20" xfId="13928"/>
    <cellStyle name="표준 8 20 2" xfId="13929"/>
    <cellStyle name="표준 8 20 3" xfId="13930"/>
    <cellStyle name="표준 8 21" xfId="13931"/>
    <cellStyle name="표준 8 21 2" xfId="13932"/>
    <cellStyle name="표준 8 21 3" xfId="13933"/>
    <cellStyle name="표준 8 22" xfId="13934"/>
    <cellStyle name="표준 8 22 2" xfId="13935"/>
    <cellStyle name="표준 8 22 3" xfId="13936"/>
    <cellStyle name="표준 8 23" xfId="13937"/>
    <cellStyle name="표준 8 23 2" xfId="13938"/>
    <cellStyle name="표준 8 23 3" xfId="13939"/>
    <cellStyle name="표준 8 24" xfId="13940"/>
    <cellStyle name="표준 8 24 2" xfId="13941"/>
    <cellStyle name="표준 8 24 3" xfId="13942"/>
    <cellStyle name="표준 8 25" xfId="13943"/>
    <cellStyle name="표준 8 25 2" xfId="13944"/>
    <cellStyle name="표준 8 25 3" xfId="13945"/>
    <cellStyle name="표준 8 26" xfId="13946"/>
    <cellStyle name="표준 8 26 2" xfId="13947"/>
    <cellStyle name="표준 8 26 3" xfId="13948"/>
    <cellStyle name="표준 8 27" xfId="13949"/>
    <cellStyle name="표준 8 27 2" xfId="13950"/>
    <cellStyle name="표준 8 27 3" xfId="13951"/>
    <cellStyle name="표준 8 28" xfId="13952"/>
    <cellStyle name="표준 8 28 2" xfId="13953"/>
    <cellStyle name="표준 8 28 3" xfId="13954"/>
    <cellStyle name="표준 8 29" xfId="13955"/>
    <cellStyle name="표준 8 29 2" xfId="13956"/>
    <cellStyle name="표준 8 29 3" xfId="13957"/>
    <cellStyle name="표준 8 3" xfId="13958"/>
    <cellStyle name="표준 8 3 2" xfId="13959"/>
    <cellStyle name="표준 8 3 3" xfId="13960"/>
    <cellStyle name="표준 8 30" xfId="13961"/>
    <cellStyle name="표준 8 30 2" xfId="13962"/>
    <cellStyle name="표준 8 30 3" xfId="13963"/>
    <cellStyle name="표준 8 31" xfId="13964"/>
    <cellStyle name="표준 8 31 2" xfId="13965"/>
    <cellStyle name="표준 8 31 3" xfId="13966"/>
    <cellStyle name="표준 8 32" xfId="13967"/>
    <cellStyle name="표준 8 32 2" xfId="13968"/>
    <cellStyle name="표준 8 32 3" xfId="13969"/>
    <cellStyle name="표준 8 33" xfId="13970"/>
    <cellStyle name="표준 8 33 2" xfId="13971"/>
    <cellStyle name="표준 8 33 3" xfId="13972"/>
    <cellStyle name="표준 8 34" xfId="13973"/>
    <cellStyle name="표준 8 34 2" xfId="13974"/>
    <cellStyle name="표준 8 34 3" xfId="13975"/>
    <cellStyle name="표준 8 35" xfId="13976"/>
    <cellStyle name="표준 8 35 2" xfId="13977"/>
    <cellStyle name="표준 8 35 3" xfId="13978"/>
    <cellStyle name="표준 8 36" xfId="13979"/>
    <cellStyle name="표준 8 36 2" xfId="13980"/>
    <cellStyle name="표준 8 36 3" xfId="13981"/>
    <cellStyle name="표준 8 37" xfId="13982"/>
    <cellStyle name="표준 8 37 2" xfId="13983"/>
    <cellStyle name="표준 8 37 3" xfId="13984"/>
    <cellStyle name="표준 8 38" xfId="13985"/>
    <cellStyle name="표준 8 38 2" xfId="13986"/>
    <cellStyle name="표준 8 38 3" xfId="13987"/>
    <cellStyle name="표준 8 39" xfId="13988"/>
    <cellStyle name="표준 8 39 2" xfId="13989"/>
    <cellStyle name="표준 8 39 3" xfId="13990"/>
    <cellStyle name="표준 8 4" xfId="13991"/>
    <cellStyle name="표준 8 4 2" xfId="13992"/>
    <cellStyle name="표준 8 4 3" xfId="13993"/>
    <cellStyle name="표준 8 40" xfId="13994"/>
    <cellStyle name="표준 8 40 2" xfId="13995"/>
    <cellStyle name="표준 8 40 3" xfId="13996"/>
    <cellStyle name="표준 8 41" xfId="13997"/>
    <cellStyle name="표준 8 41 2" xfId="13998"/>
    <cellStyle name="표준 8 41 3" xfId="13999"/>
    <cellStyle name="표준 8 42" xfId="14000"/>
    <cellStyle name="표준 8 42 2" xfId="14001"/>
    <cellStyle name="표준 8 42 3" xfId="14002"/>
    <cellStyle name="표준 8 43" xfId="14003"/>
    <cellStyle name="표준 8 43 2" xfId="14004"/>
    <cellStyle name="표준 8 43 3" xfId="14005"/>
    <cellStyle name="표준 8 44" xfId="14006"/>
    <cellStyle name="표준 8 44 2" xfId="14007"/>
    <cellStyle name="표준 8 44 3" xfId="14008"/>
    <cellStyle name="표준 8 45" xfId="14009"/>
    <cellStyle name="표준 8 45 2" xfId="14010"/>
    <cellStyle name="표준 8 45 3" xfId="14011"/>
    <cellStyle name="표준 8 46" xfId="14012"/>
    <cellStyle name="표준 8 46 2" xfId="14013"/>
    <cellStyle name="표준 8 46 3" xfId="14014"/>
    <cellStyle name="표준 8 47" xfId="14015"/>
    <cellStyle name="표준 8 47 2" xfId="14016"/>
    <cellStyle name="표준 8 47 3" xfId="14017"/>
    <cellStyle name="표준 8 48" xfId="14018"/>
    <cellStyle name="표준 8 48 2" xfId="14019"/>
    <cellStyle name="표준 8 48 3" xfId="14020"/>
    <cellStyle name="표준 8 49" xfId="14021"/>
    <cellStyle name="표준 8 49 2" xfId="14022"/>
    <cellStyle name="표준 8 49 3" xfId="14023"/>
    <cellStyle name="표준 8 5" xfId="14024"/>
    <cellStyle name="표준 8 5 2" xfId="14025"/>
    <cellStyle name="표준 8 5 3" xfId="14026"/>
    <cellStyle name="표준 8 50" xfId="14027"/>
    <cellStyle name="표준 8 50 2" xfId="14028"/>
    <cellStyle name="표준 8 50 3" xfId="14029"/>
    <cellStyle name="표준 8 51" xfId="14030"/>
    <cellStyle name="표준 8 51 2" xfId="14031"/>
    <cellStyle name="표준 8 51 3" xfId="14032"/>
    <cellStyle name="표준 8 52" xfId="14033"/>
    <cellStyle name="표준 8 52 2" xfId="14034"/>
    <cellStyle name="표준 8 52 3" xfId="14035"/>
    <cellStyle name="표준 8 53" xfId="14036"/>
    <cellStyle name="표준 8 53 2" xfId="14037"/>
    <cellStyle name="표준 8 53 3" xfId="14038"/>
    <cellStyle name="표준 8 54" xfId="14039"/>
    <cellStyle name="표준 8 54 2" xfId="14040"/>
    <cellStyle name="표준 8 54 3" xfId="14041"/>
    <cellStyle name="표준 8 55" xfId="14042"/>
    <cellStyle name="표준 8 55 2" xfId="14043"/>
    <cellStyle name="표준 8 55 3" xfId="14044"/>
    <cellStyle name="표준 8 56" xfId="14045"/>
    <cellStyle name="표준 8 56 2" xfId="14046"/>
    <cellStyle name="표준 8 56 3" xfId="14047"/>
    <cellStyle name="표준 8 57" xfId="14048"/>
    <cellStyle name="표준 8 57 2" xfId="14049"/>
    <cellStyle name="표준 8 57 3" xfId="14050"/>
    <cellStyle name="표준 8 58" xfId="14051"/>
    <cellStyle name="표준 8 58 2" xfId="14052"/>
    <cellStyle name="표준 8 58 3" xfId="14053"/>
    <cellStyle name="표준 8 59" xfId="14054"/>
    <cellStyle name="표준 8 59 2" xfId="14055"/>
    <cellStyle name="표준 8 59 3" xfId="14056"/>
    <cellStyle name="표준 8 6" xfId="14057"/>
    <cellStyle name="표준 8 6 2" xfId="14058"/>
    <cellStyle name="표준 8 6 3" xfId="14059"/>
    <cellStyle name="표준 8 60" xfId="14060"/>
    <cellStyle name="표준 8 60 2" xfId="14061"/>
    <cellStyle name="표준 8 60 3" xfId="14062"/>
    <cellStyle name="표준 8 61" xfId="14063"/>
    <cellStyle name="표준 8 61 2" xfId="14064"/>
    <cellStyle name="표준 8 61 3" xfId="14065"/>
    <cellStyle name="표준 8 62" xfId="14066"/>
    <cellStyle name="표준 8 62 2" xfId="14067"/>
    <cellStyle name="표준 8 62 3" xfId="14068"/>
    <cellStyle name="표준 8 63" xfId="14069"/>
    <cellStyle name="표준 8 63 2" xfId="14070"/>
    <cellStyle name="표준 8 63 3" xfId="14071"/>
    <cellStyle name="표준 8 64" xfId="14072"/>
    <cellStyle name="표준 8 64 2" xfId="14073"/>
    <cellStyle name="표준 8 64 3" xfId="14074"/>
    <cellStyle name="표준 8 65" xfId="14075"/>
    <cellStyle name="표준 8 65 2" xfId="14076"/>
    <cellStyle name="표준 8 65 3" xfId="14077"/>
    <cellStyle name="표준 8 66" xfId="14078"/>
    <cellStyle name="표준 8 66 2" xfId="14079"/>
    <cellStyle name="표준 8 66 3" xfId="14080"/>
    <cellStyle name="표준 8 67" xfId="14081"/>
    <cellStyle name="표준 8 67 2" xfId="14082"/>
    <cellStyle name="표준 8 67 3" xfId="14083"/>
    <cellStyle name="표준 8 68" xfId="14084"/>
    <cellStyle name="표준 8 68 2" xfId="14085"/>
    <cellStyle name="표준 8 68 3" xfId="14086"/>
    <cellStyle name="표준 8 69" xfId="14087"/>
    <cellStyle name="표준 8 69 2" xfId="14088"/>
    <cellStyle name="표준 8 69 3" xfId="14089"/>
    <cellStyle name="표준 8 7" xfId="14090"/>
    <cellStyle name="표준 8 7 2" xfId="14091"/>
    <cellStyle name="표준 8 7 3" xfId="14092"/>
    <cellStyle name="표준 8 70" xfId="14093"/>
    <cellStyle name="표준 8 70 2" xfId="14094"/>
    <cellStyle name="표준 8 70 3" xfId="14095"/>
    <cellStyle name="표준 8 71" xfId="14096"/>
    <cellStyle name="표준 8 71 2" xfId="14097"/>
    <cellStyle name="표준 8 71 3" xfId="14098"/>
    <cellStyle name="표준 8 72" xfId="14099"/>
    <cellStyle name="표준 8 73" xfId="14100"/>
    <cellStyle name="표준 8 74" xfId="14101"/>
    <cellStyle name="표준 8 8" xfId="14102"/>
    <cellStyle name="표준 8 8 2" xfId="14103"/>
    <cellStyle name="표준 8 8 3" xfId="14104"/>
    <cellStyle name="표준 8 9" xfId="14105"/>
    <cellStyle name="표준 8 9 2" xfId="14106"/>
    <cellStyle name="표준 8 9 3" xfId="14107"/>
    <cellStyle name="표준 80" xfId="14108"/>
    <cellStyle name="표준 80 2" xfId="14109"/>
    <cellStyle name="표준 80 3" xfId="14110"/>
    <cellStyle name="표준 80 3 2" xfId="14111"/>
    <cellStyle name="표준 80 3 2 2" xfId="14112"/>
    <cellStyle name="표준 80 3 3" xfId="14113"/>
    <cellStyle name="표준 80 3 4" xfId="14114"/>
    <cellStyle name="표준 80 4" xfId="14115"/>
    <cellStyle name="표준 80 4 2" xfId="14116"/>
    <cellStyle name="표준 80 4 2 2" xfId="14117"/>
    <cellStyle name="표준 80 4 3" xfId="14118"/>
    <cellStyle name="표준 80 4 4" xfId="14119"/>
    <cellStyle name="표준 80 5" xfId="14120"/>
    <cellStyle name="표준 80 5 2" xfId="14121"/>
    <cellStyle name="표준 80 6" xfId="14122"/>
    <cellStyle name="표준 80 7" xfId="14123"/>
    <cellStyle name="표준 80 8" xfId="14124"/>
    <cellStyle name="표준 81" xfId="4"/>
    <cellStyle name="표준 81 2" xfId="14125"/>
    <cellStyle name="표준 81 3" xfId="14126"/>
    <cellStyle name="표준 81 3 2" xfId="14127"/>
    <cellStyle name="표준 81 3 2 2" xfId="14128"/>
    <cellStyle name="표준 81 3 3" xfId="14129"/>
    <cellStyle name="표준 81 3 4" xfId="14130"/>
    <cellStyle name="표준 81 4" xfId="14131"/>
    <cellStyle name="표준 81 4 2" xfId="14132"/>
    <cellStyle name="표준 81 4 2 2" xfId="14133"/>
    <cellStyle name="표준 81 4 3" xfId="14134"/>
    <cellStyle name="표준 81 4 4" xfId="14135"/>
    <cellStyle name="표준 81 5" xfId="14136"/>
    <cellStyle name="표준 81 5 2" xfId="14137"/>
    <cellStyle name="표준 81 6" xfId="14138"/>
    <cellStyle name="표준 81 7" xfId="14139"/>
    <cellStyle name="표준 81 8" xfId="14140"/>
    <cellStyle name="표준 82" xfId="14141"/>
    <cellStyle name="표준 82 2" xfId="14142"/>
    <cellStyle name="표준 82 2 2" xfId="14143"/>
    <cellStyle name="표준 82 3" xfId="14144"/>
    <cellStyle name="표준 82 4" xfId="14145"/>
    <cellStyle name="표준 83" xfId="14146"/>
    <cellStyle name="표준 84" xfId="14147"/>
    <cellStyle name="표준 84 2" xfId="14148"/>
    <cellStyle name="표준 84 2 2" xfId="14149"/>
    <cellStyle name="표준 84 3" xfId="14150"/>
    <cellStyle name="표준 84 4" xfId="14151"/>
    <cellStyle name="표준 85" xfId="14152"/>
    <cellStyle name="표준 86" xfId="14153"/>
    <cellStyle name="표준 87" xfId="14402"/>
    <cellStyle name="표준 9" xfId="14154"/>
    <cellStyle name="표준 9 10" xfId="14155"/>
    <cellStyle name="표준 9 10 2" xfId="14156"/>
    <cellStyle name="표준 9 10 3" xfId="14157"/>
    <cellStyle name="표준 9 11" xfId="14158"/>
    <cellStyle name="표준 9 11 2" xfId="14159"/>
    <cellStyle name="표준 9 11 3" xfId="14160"/>
    <cellStyle name="표준 9 12" xfId="14161"/>
    <cellStyle name="표준 9 12 2" xfId="14162"/>
    <cellStyle name="표준 9 12 3" xfId="14163"/>
    <cellStyle name="표준 9 13" xfId="14164"/>
    <cellStyle name="표준 9 13 2" xfId="14165"/>
    <cellStyle name="표준 9 13 3" xfId="14166"/>
    <cellStyle name="표준 9 14" xfId="14167"/>
    <cellStyle name="표준 9 14 2" xfId="14168"/>
    <cellStyle name="표준 9 14 3" xfId="14169"/>
    <cellStyle name="표준 9 15" xfId="14170"/>
    <cellStyle name="표준 9 15 2" xfId="14171"/>
    <cellStyle name="표준 9 15 3" xfId="14172"/>
    <cellStyle name="표준 9 16" xfId="14173"/>
    <cellStyle name="표준 9 16 2" xfId="14174"/>
    <cellStyle name="표준 9 16 3" xfId="14175"/>
    <cellStyle name="표준 9 17" xfId="14176"/>
    <cellStyle name="표준 9 17 2" xfId="14177"/>
    <cellStyle name="표준 9 17 3" xfId="14178"/>
    <cellStyle name="표준 9 18" xfId="14179"/>
    <cellStyle name="표준 9 18 2" xfId="14180"/>
    <cellStyle name="표준 9 18 3" xfId="14181"/>
    <cellStyle name="표준 9 19" xfId="14182"/>
    <cellStyle name="표준 9 19 2" xfId="14183"/>
    <cellStyle name="표준 9 19 3" xfId="14184"/>
    <cellStyle name="표준 9 2" xfId="14185"/>
    <cellStyle name="표준 9 2 2" xfId="14186"/>
    <cellStyle name="표준 9 2 2 2" xfId="14187"/>
    <cellStyle name="표준 9 2 2 3" xfId="14188"/>
    <cellStyle name="표준 9 2 3" xfId="14189"/>
    <cellStyle name="표준 9 2 3 2" xfId="14190"/>
    <cellStyle name="표준 9 2 3 3" xfId="14191"/>
    <cellStyle name="표준 9 2 4" xfId="14192"/>
    <cellStyle name="표준 9 2 4 2" xfId="14193"/>
    <cellStyle name="표준 9 2 4 3" xfId="14194"/>
    <cellStyle name="표준 9 2 5" xfId="14195"/>
    <cellStyle name="표준 9 2 5 2" xfId="14196"/>
    <cellStyle name="표준 9 2 5 3" xfId="14197"/>
    <cellStyle name="표준 9 2 6" xfId="14198"/>
    <cellStyle name="표준 9 2 6 2" xfId="14199"/>
    <cellStyle name="표준 9 2 6 3" xfId="14200"/>
    <cellStyle name="표준 9 2 7" xfId="14201"/>
    <cellStyle name="표준 9 2 8" xfId="14202"/>
    <cellStyle name="표준 9 20" xfId="14203"/>
    <cellStyle name="표준 9 20 2" xfId="14204"/>
    <cellStyle name="표준 9 20 3" xfId="14205"/>
    <cellStyle name="표준 9 21" xfId="14206"/>
    <cellStyle name="표준 9 21 2" xfId="14207"/>
    <cellStyle name="표준 9 21 3" xfId="14208"/>
    <cellStyle name="표준 9 22" xfId="14209"/>
    <cellStyle name="표준 9 22 2" xfId="14210"/>
    <cellStyle name="표준 9 22 3" xfId="14211"/>
    <cellStyle name="표준 9 23" xfId="14212"/>
    <cellStyle name="표준 9 23 2" xfId="14213"/>
    <cellStyle name="표준 9 23 3" xfId="14214"/>
    <cellStyle name="표준 9 24" xfId="14215"/>
    <cellStyle name="표준 9 24 2" xfId="14216"/>
    <cellStyle name="표준 9 24 3" xfId="14217"/>
    <cellStyle name="표준 9 25" xfId="14218"/>
    <cellStyle name="표준 9 25 2" xfId="14219"/>
    <cellStyle name="표준 9 25 3" xfId="14220"/>
    <cellStyle name="표준 9 26" xfId="14221"/>
    <cellStyle name="표준 9 26 2" xfId="14222"/>
    <cellStyle name="표준 9 26 3" xfId="14223"/>
    <cellStyle name="표준 9 27" xfId="14224"/>
    <cellStyle name="표준 9 27 2" xfId="14225"/>
    <cellStyle name="표준 9 27 3" xfId="14226"/>
    <cellStyle name="표준 9 28" xfId="14227"/>
    <cellStyle name="표준 9 28 2" xfId="14228"/>
    <cellStyle name="표준 9 28 3" xfId="14229"/>
    <cellStyle name="표준 9 29" xfId="14230"/>
    <cellStyle name="표준 9 29 2" xfId="14231"/>
    <cellStyle name="표준 9 29 3" xfId="14232"/>
    <cellStyle name="표준 9 3" xfId="14233"/>
    <cellStyle name="표준 9 3 2" xfId="14234"/>
    <cellStyle name="표준 9 3 2 2" xfId="14235"/>
    <cellStyle name="표준 9 3 2 3" xfId="14236"/>
    <cellStyle name="표준 9 3 3" xfId="14237"/>
    <cellStyle name="표준 9 3 3 2" xfId="14238"/>
    <cellStyle name="표준 9 3 3 3" xfId="14239"/>
    <cellStyle name="표준 9 3 4" xfId="14240"/>
    <cellStyle name="표준 9 3 4 2" xfId="14241"/>
    <cellStyle name="표준 9 3 4 3" xfId="14242"/>
    <cellStyle name="표준 9 3 5" xfId="14243"/>
    <cellStyle name="표준 9 3 5 2" xfId="14244"/>
    <cellStyle name="표준 9 3 5 3" xfId="14245"/>
    <cellStyle name="표준 9 3 6" xfId="14246"/>
    <cellStyle name="표준 9 3 6 2" xfId="14247"/>
    <cellStyle name="표준 9 3 6 3" xfId="14248"/>
    <cellStyle name="표준 9 3 7" xfId="14249"/>
    <cellStyle name="표준 9 3 8" xfId="14250"/>
    <cellStyle name="표준 9 30" xfId="14251"/>
    <cellStyle name="표준 9 30 2" xfId="14252"/>
    <cellStyle name="표준 9 30 3" xfId="14253"/>
    <cellStyle name="표준 9 31" xfId="14254"/>
    <cellStyle name="표준 9 31 2" xfId="14255"/>
    <cellStyle name="표준 9 31 3" xfId="14256"/>
    <cellStyle name="표준 9 32" xfId="14257"/>
    <cellStyle name="표준 9 32 2" xfId="14258"/>
    <cellStyle name="표준 9 32 3" xfId="14259"/>
    <cellStyle name="표준 9 33" xfId="14260"/>
    <cellStyle name="표준 9 33 2" xfId="14261"/>
    <cellStyle name="표준 9 33 3" xfId="14262"/>
    <cellStyle name="표준 9 34" xfId="14263"/>
    <cellStyle name="표준 9 34 2" xfId="14264"/>
    <cellStyle name="표준 9 34 3" xfId="14265"/>
    <cellStyle name="표준 9 35" xfId="14266"/>
    <cellStyle name="표준 9 35 2" xfId="14267"/>
    <cellStyle name="표준 9 35 3" xfId="14268"/>
    <cellStyle name="표준 9 36" xfId="14269"/>
    <cellStyle name="표준 9 36 2" xfId="14270"/>
    <cellStyle name="표준 9 36 3" xfId="14271"/>
    <cellStyle name="표준 9 37" xfId="14272"/>
    <cellStyle name="표준 9 37 2" xfId="14273"/>
    <cellStyle name="표준 9 37 3" xfId="14274"/>
    <cellStyle name="표준 9 38" xfId="14275"/>
    <cellStyle name="표준 9 38 2" xfId="14276"/>
    <cellStyle name="표준 9 38 3" xfId="14277"/>
    <cellStyle name="표준 9 39" xfId="14278"/>
    <cellStyle name="표준 9 39 2" xfId="14279"/>
    <cellStyle name="표준 9 39 3" xfId="14280"/>
    <cellStyle name="표준 9 4" xfId="14281"/>
    <cellStyle name="표준 9 4 2" xfId="14282"/>
    <cellStyle name="표준 9 4 3" xfId="14283"/>
    <cellStyle name="표준 9 40" xfId="14284"/>
    <cellStyle name="표준 9 40 2" xfId="14285"/>
    <cellStyle name="표준 9 40 3" xfId="14286"/>
    <cellStyle name="표준 9 41" xfId="14287"/>
    <cellStyle name="표준 9 41 2" xfId="14288"/>
    <cellStyle name="표준 9 41 3" xfId="14289"/>
    <cellStyle name="표준 9 42" xfId="14290"/>
    <cellStyle name="표준 9 42 2" xfId="14291"/>
    <cellStyle name="표준 9 42 3" xfId="14292"/>
    <cellStyle name="표준 9 43" xfId="14293"/>
    <cellStyle name="표준 9 43 2" xfId="14294"/>
    <cellStyle name="표준 9 43 3" xfId="14295"/>
    <cellStyle name="표준 9 44" xfId="14296"/>
    <cellStyle name="표준 9 44 2" xfId="14297"/>
    <cellStyle name="표준 9 44 3" xfId="14298"/>
    <cellStyle name="표준 9 45" xfId="14299"/>
    <cellStyle name="표준 9 45 2" xfId="14300"/>
    <cellStyle name="표준 9 45 3" xfId="14301"/>
    <cellStyle name="표준 9 46" xfId="14302"/>
    <cellStyle name="표준 9 46 2" xfId="14303"/>
    <cellStyle name="표준 9 46 3" xfId="14304"/>
    <cellStyle name="표준 9 47" xfId="14305"/>
    <cellStyle name="표준 9 47 2" xfId="14306"/>
    <cellStyle name="표준 9 47 3" xfId="14307"/>
    <cellStyle name="표준 9 48" xfId="14308"/>
    <cellStyle name="표준 9 48 2" xfId="14309"/>
    <cellStyle name="표준 9 48 3" xfId="14310"/>
    <cellStyle name="표준 9 49" xfId="14311"/>
    <cellStyle name="표준 9 49 2" xfId="14312"/>
    <cellStyle name="표준 9 49 3" xfId="14313"/>
    <cellStyle name="표준 9 5" xfId="14314"/>
    <cellStyle name="표준 9 5 2" xfId="14315"/>
    <cellStyle name="표준 9 5 3" xfId="14316"/>
    <cellStyle name="표준 9 50" xfId="14317"/>
    <cellStyle name="표준 9 50 2" xfId="14318"/>
    <cellStyle name="표준 9 50 3" xfId="14319"/>
    <cellStyle name="표준 9 51" xfId="14320"/>
    <cellStyle name="표준 9 51 2" xfId="14321"/>
    <cellStyle name="표준 9 51 3" xfId="14322"/>
    <cellStyle name="표준 9 52" xfId="14323"/>
    <cellStyle name="표준 9 52 2" xfId="14324"/>
    <cellStyle name="표준 9 52 3" xfId="14325"/>
    <cellStyle name="표준 9 53" xfId="14326"/>
    <cellStyle name="표준 9 53 2" xfId="14327"/>
    <cellStyle name="표준 9 53 3" xfId="14328"/>
    <cellStyle name="표준 9 54" xfId="14329"/>
    <cellStyle name="표준 9 54 2" xfId="14330"/>
    <cellStyle name="표준 9 54 3" xfId="14331"/>
    <cellStyle name="표준 9 55" xfId="14332"/>
    <cellStyle name="표준 9 55 2" xfId="14333"/>
    <cellStyle name="표준 9 55 3" xfId="14334"/>
    <cellStyle name="표준 9 56" xfId="14335"/>
    <cellStyle name="표준 9 56 2" xfId="14336"/>
    <cellStyle name="표준 9 56 3" xfId="14337"/>
    <cellStyle name="표준 9 57" xfId="14338"/>
    <cellStyle name="표준 9 57 2" xfId="14339"/>
    <cellStyle name="표준 9 57 3" xfId="14340"/>
    <cellStyle name="표준 9 58" xfId="14341"/>
    <cellStyle name="표준 9 58 2" xfId="14342"/>
    <cellStyle name="표준 9 58 3" xfId="14343"/>
    <cellStyle name="표준 9 59" xfId="14344"/>
    <cellStyle name="표준 9 59 2" xfId="14345"/>
    <cellStyle name="표준 9 59 3" xfId="14346"/>
    <cellStyle name="표준 9 6" xfId="14347"/>
    <cellStyle name="표준 9 6 2" xfId="14348"/>
    <cellStyle name="표준 9 6 3" xfId="14349"/>
    <cellStyle name="표준 9 60" xfId="14350"/>
    <cellStyle name="표준 9 60 2" xfId="14351"/>
    <cellStyle name="표준 9 60 3" xfId="14352"/>
    <cellStyle name="표준 9 61" xfId="14353"/>
    <cellStyle name="표준 9 61 2" xfId="14354"/>
    <cellStyle name="표준 9 61 3" xfId="14355"/>
    <cellStyle name="표준 9 62" xfId="14356"/>
    <cellStyle name="표준 9 62 2" xfId="14357"/>
    <cellStyle name="표준 9 62 3" xfId="14358"/>
    <cellStyle name="표준 9 63" xfId="14359"/>
    <cellStyle name="표준 9 63 2" xfId="14360"/>
    <cellStyle name="표준 9 63 3" xfId="14361"/>
    <cellStyle name="표준 9 64" xfId="14362"/>
    <cellStyle name="표준 9 64 2" xfId="14363"/>
    <cellStyle name="표준 9 64 3" xfId="14364"/>
    <cellStyle name="표준 9 65" xfId="14365"/>
    <cellStyle name="표준 9 65 2" xfId="14366"/>
    <cellStyle name="표준 9 65 3" xfId="14367"/>
    <cellStyle name="표준 9 66" xfId="14368"/>
    <cellStyle name="표준 9 66 2" xfId="14369"/>
    <cellStyle name="표준 9 66 3" xfId="14370"/>
    <cellStyle name="표준 9 67" xfId="14371"/>
    <cellStyle name="표준 9 67 2" xfId="14372"/>
    <cellStyle name="표준 9 67 3" xfId="14373"/>
    <cellStyle name="표준 9 68" xfId="14374"/>
    <cellStyle name="표준 9 68 2" xfId="14375"/>
    <cellStyle name="표준 9 68 3" xfId="14376"/>
    <cellStyle name="표준 9 69" xfId="14377"/>
    <cellStyle name="표준 9 69 2" xfId="14378"/>
    <cellStyle name="표준 9 69 3" xfId="14379"/>
    <cellStyle name="표준 9 7" xfId="14380"/>
    <cellStyle name="표준 9 7 2" xfId="14381"/>
    <cellStyle name="표준 9 7 3" xfId="14382"/>
    <cellStyle name="표준 9 70" xfId="14383"/>
    <cellStyle name="표준 9 70 2" xfId="14384"/>
    <cellStyle name="표준 9 70 3" xfId="14385"/>
    <cellStyle name="표준 9 71" xfId="14386"/>
    <cellStyle name="표준 9 71 2" xfId="14387"/>
    <cellStyle name="표준 9 71 3" xfId="14388"/>
    <cellStyle name="표준 9 72" xfId="14389"/>
    <cellStyle name="표준 9 73" xfId="14390"/>
    <cellStyle name="표준 9 74" xfId="14391"/>
    <cellStyle name="표준 9 8" xfId="14392"/>
    <cellStyle name="표준 9 8 2" xfId="14393"/>
    <cellStyle name="표준 9 8 3" xfId="14394"/>
    <cellStyle name="표준 9 9" xfId="14395"/>
    <cellStyle name="표준 9 9 2" xfId="14396"/>
    <cellStyle name="표준 9 9 3" xfId="14397"/>
    <cellStyle name="표준 91" xfId="14403"/>
    <cellStyle name="표준 92" xfId="14405"/>
    <cellStyle name="표준 95" xfId="14406"/>
    <cellStyle name="표준 97" xfId="14408"/>
    <cellStyle name="표준 99" xfId="14409"/>
    <cellStyle name="하이퍼링크 2" xfId="14398"/>
    <cellStyle name="하이퍼링크 2 2" xfId="14399"/>
    <cellStyle name="하이퍼링크 2 3" xfId="14400"/>
  </cellStyles>
  <dxfs count="0"/>
  <tableStyles count="0" defaultTableStyle="TableStyleMedium9" defaultPivotStyle="PivotStyleLight16"/>
  <colors>
    <mruColors>
      <color rgb="FFCCECFF"/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35"/>
  <sheetViews>
    <sheetView tabSelected="1" view="pageBreakPreview" zoomScale="55" zoomScaleSheetLayoutView="5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E3" sqref="E3"/>
    </sheetView>
  </sheetViews>
  <sheetFormatPr defaultColWidth="9" defaultRowHeight="80.099999999999994" customHeight="1" x14ac:dyDescent="0.3"/>
  <cols>
    <col min="1" max="2" width="6.875" style="34" customWidth="1"/>
    <col min="3" max="4" width="6" style="5" customWidth="1"/>
    <col min="5" max="5" width="12.375" style="32" customWidth="1"/>
    <col min="6" max="6" width="17.125" style="28" customWidth="1"/>
    <col min="7" max="7" width="18.875" style="31" customWidth="1"/>
    <col min="8" max="8" width="71.625" style="29" customWidth="1"/>
    <col min="9" max="9" width="11.25" style="31" customWidth="1"/>
    <col min="10" max="10" width="18.125" style="32" customWidth="1"/>
    <col min="11" max="11" width="14.375" style="32" customWidth="1"/>
    <col min="12" max="12" width="15" style="32" customWidth="1"/>
    <col min="13" max="13" width="15.5" style="28" customWidth="1"/>
    <col min="14" max="14" width="11.5" style="32" customWidth="1"/>
    <col min="15" max="15" width="16.625" style="32" customWidth="1"/>
    <col min="16" max="16" width="13.625" style="44" customWidth="1"/>
    <col min="17" max="17" width="14.25" style="71" customWidth="1"/>
    <col min="18" max="18" width="11.25" style="72" customWidth="1"/>
    <col min="19" max="19" width="11.25" style="73" customWidth="1"/>
    <col min="20" max="20" width="13.125" style="44" customWidth="1"/>
    <col min="21" max="21" width="18.25" style="71" bestFit="1" customWidth="1"/>
    <col min="22" max="22" width="10.75" style="73" customWidth="1"/>
    <col min="23" max="23" width="11.5" style="72" customWidth="1"/>
    <col min="24" max="24" width="14.5" style="71" customWidth="1"/>
    <col min="25" max="25" width="20.125" style="114" customWidth="1"/>
    <col min="26" max="26" width="18.25" style="34" customWidth="1"/>
    <col min="27" max="28" width="12.25" style="16" customWidth="1"/>
    <col min="29" max="29" width="9.875" style="34" customWidth="1"/>
    <col min="30" max="30" width="8.375" style="34" bestFit="1" customWidth="1"/>
    <col min="31" max="31" width="14.375" style="18" bestFit="1" customWidth="1"/>
    <col min="32" max="33" width="5" style="34" bestFit="1" customWidth="1"/>
    <col min="34" max="37" width="9" style="34"/>
    <col min="38" max="16384" width="9" style="6"/>
  </cols>
  <sheetData>
    <row r="1" spans="1:37" s="3" customFormat="1" ht="45" customHeight="1" x14ac:dyDescent="0.3">
      <c r="A1" s="1"/>
      <c r="B1" s="1"/>
      <c r="C1" s="2"/>
      <c r="D1" s="2"/>
      <c r="E1" s="261" t="s">
        <v>476</v>
      </c>
      <c r="F1" s="261"/>
      <c r="G1" s="261" t="s">
        <v>477</v>
      </c>
      <c r="H1" s="261"/>
      <c r="I1" s="261" t="s">
        <v>478</v>
      </c>
      <c r="J1" s="261"/>
      <c r="K1" s="261"/>
      <c r="L1" s="261"/>
      <c r="M1" s="261"/>
      <c r="N1" s="261"/>
      <c r="O1" s="261"/>
      <c r="P1" s="262" t="s">
        <v>479</v>
      </c>
      <c r="Q1" s="262"/>
      <c r="R1" s="262"/>
      <c r="S1" s="262"/>
      <c r="T1" s="262"/>
      <c r="U1" s="262"/>
      <c r="V1" s="262"/>
      <c r="W1" s="262"/>
      <c r="X1" s="262"/>
      <c r="Y1" s="262"/>
      <c r="Z1" s="17"/>
      <c r="AA1" s="30"/>
      <c r="AB1" s="30"/>
      <c r="AC1" s="30"/>
      <c r="AD1" s="259"/>
      <c r="AE1" s="260"/>
      <c r="AF1" s="259"/>
      <c r="AG1" s="259"/>
      <c r="AH1" s="259"/>
      <c r="AI1" s="260"/>
      <c r="AJ1" s="259"/>
      <c r="AK1" s="260"/>
    </row>
    <row r="2" spans="1:37" s="3" customFormat="1" ht="40.5" x14ac:dyDescent="0.3">
      <c r="A2" s="17"/>
      <c r="B2" s="17"/>
      <c r="C2" s="35"/>
      <c r="D2" s="35"/>
      <c r="E2" s="46" t="s">
        <v>480</v>
      </c>
      <c r="F2" s="112" t="s">
        <v>481</v>
      </c>
      <c r="G2" s="45" t="s">
        <v>482</v>
      </c>
      <c r="H2" s="112" t="s">
        <v>483</v>
      </c>
      <c r="I2" s="112" t="s">
        <v>484</v>
      </c>
      <c r="J2" s="45" t="s">
        <v>485</v>
      </c>
      <c r="K2" s="45" t="s">
        <v>486</v>
      </c>
      <c r="L2" s="45" t="s">
        <v>487</v>
      </c>
      <c r="M2" s="112" t="s">
        <v>488</v>
      </c>
      <c r="N2" s="45" t="s">
        <v>0</v>
      </c>
      <c r="O2" s="45" t="s">
        <v>489</v>
      </c>
      <c r="P2" s="54" t="s">
        <v>490</v>
      </c>
      <c r="Q2" s="49" t="s">
        <v>491</v>
      </c>
      <c r="R2" s="55" t="s">
        <v>492</v>
      </c>
      <c r="S2" s="56" t="s">
        <v>493</v>
      </c>
      <c r="T2" s="112" t="s">
        <v>494</v>
      </c>
      <c r="U2" s="49" t="s">
        <v>495</v>
      </c>
      <c r="V2" s="56" t="s">
        <v>496</v>
      </c>
      <c r="W2" s="55" t="s">
        <v>497</v>
      </c>
      <c r="X2" s="49" t="s">
        <v>495</v>
      </c>
      <c r="Y2" s="113" t="s">
        <v>498</v>
      </c>
      <c r="Z2" s="17"/>
      <c r="AA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174" customFormat="1" ht="50.1" customHeight="1" x14ac:dyDescent="0.3">
      <c r="A3" s="171"/>
      <c r="C3" s="13"/>
      <c r="D3" s="13"/>
      <c r="E3" s="161" t="s">
        <v>499</v>
      </c>
      <c r="F3" s="159" t="s">
        <v>12</v>
      </c>
      <c r="G3" s="161" t="s">
        <v>738</v>
      </c>
      <c r="H3" s="159" t="s">
        <v>13</v>
      </c>
      <c r="I3" s="161">
        <v>2008</v>
      </c>
      <c r="J3" s="161" t="s">
        <v>1</v>
      </c>
      <c r="K3" s="161" t="s">
        <v>2</v>
      </c>
      <c r="L3" s="159" t="s">
        <v>500</v>
      </c>
      <c r="M3" s="159" t="s">
        <v>501</v>
      </c>
      <c r="N3" s="161">
        <v>6</v>
      </c>
      <c r="O3" s="161" t="s">
        <v>5</v>
      </c>
      <c r="P3" s="39">
        <v>1570000</v>
      </c>
      <c r="Q3" s="136">
        <v>190000</v>
      </c>
      <c r="R3" s="139">
        <v>0.85</v>
      </c>
      <c r="S3" s="138">
        <v>0.35</v>
      </c>
      <c r="T3" s="161">
        <v>6</v>
      </c>
      <c r="U3" s="131">
        <f t="shared" ref="U3:U8" si="0">FLOOR(Q3*R3*S3*T3,100)</f>
        <v>339100</v>
      </c>
      <c r="V3" s="162">
        <v>1</v>
      </c>
      <c r="W3" s="139">
        <v>1</v>
      </c>
      <c r="X3" s="131">
        <f t="shared" ref="X3:X8" si="1">ROUNDDOWN(U3*V3*W3,-3)</f>
        <v>339000</v>
      </c>
      <c r="Y3" s="192">
        <f>X3</f>
        <v>339000</v>
      </c>
      <c r="Z3" s="175"/>
      <c r="AE3" s="175"/>
    </row>
    <row r="4" spans="1:37" s="174" customFormat="1" ht="50.1" customHeight="1" x14ac:dyDescent="0.3">
      <c r="A4" s="171"/>
      <c r="C4" s="11"/>
      <c r="D4" s="11"/>
      <c r="E4" s="161" t="s">
        <v>499</v>
      </c>
      <c r="F4" s="159" t="s">
        <v>16</v>
      </c>
      <c r="G4" s="177" t="s">
        <v>739</v>
      </c>
      <c r="H4" s="186" t="s">
        <v>740</v>
      </c>
      <c r="I4" s="161">
        <v>2013</v>
      </c>
      <c r="J4" s="161" t="s">
        <v>504</v>
      </c>
      <c r="K4" s="161" t="s">
        <v>505</v>
      </c>
      <c r="L4" s="161" t="s">
        <v>506</v>
      </c>
      <c r="M4" s="159" t="s">
        <v>507</v>
      </c>
      <c r="N4" s="161">
        <v>11.97</v>
      </c>
      <c r="O4" s="161" t="s">
        <v>18</v>
      </c>
      <c r="P4" s="39">
        <v>1220000</v>
      </c>
      <c r="Q4" s="50">
        <v>643000</v>
      </c>
      <c r="R4" s="162">
        <v>1</v>
      </c>
      <c r="S4" s="138">
        <v>0.03</v>
      </c>
      <c r="T4" s="161">
        <v>11.97</v>
      </c>
      <c r="U4" s="131">
        <f t="shared" si="0"/>
        <v>230900</v>
      </c>
      <c r="V4" s="162">
        <v>0.5</v>
      </c>
      <c r="W4" s="162">
        <v>1</v>
      </c>
      <c r="X4" s="131">
        <f t="shared" si="1"/>
        <v>115000</v>
      </c>
      <c r="Y4" s="193">
        <f>X4</f>
        <v>115000</v>
      </c>
      <c r="AA4" s="176"/>
      <c r="AB4" s="176"/>
      <c r="AE4" s="175"/>
    </row>
    <row r="5" spans="1:37" s="174" customFormat="1" ht="50.1" customHeight="1" x14ac:dyDescent="0.3">
      <c r="A5" s="171"/>
      <c r="C5" s="11"/>
      <c r="D5" s="11"/>
      <c r="E5" s="161" t="s">
        <v>499</v>
      </c>
      <c r="F5" s="159" t="s">
        <v>20</v>
      </c>
      <c r="G5" s="159" t="s">
        <v>741</v>
      </c>
      <c r="H5" s="159" t="s">
        <v>21</v>
      </c>
      <c r="I5" s="161">
        <v>2008</v>
      </c>
      <c r="J5" s="161" t="s">
        <v>14</v>
      </c>
      <c r="K5" s="161" t="s">
        <v>11</v>
      </c>
      <c r="L5" s="161" t="s">
        <v>7</v>
      </c>
      <c r="M5" s="159" t="s">
        <v>19</v>
      </c>
      <c r="N5" s="161">
        <v>10</v>
      </c>
      <c r="O5" s="161" t="s">
        <v>5</v>
      </c>
      <c r="P5" s="39">
        <v>1650000</v>
      </c>
      <c r="Q5" s="136">
        <v>234000</v>
      </c>
      <c r="R5" s="139">
        <v>0.85</v>
      </c>
      <c r="S5" s="138">
        <v>0.35</v>
      </c>
      <c r="T5" s="161">
        <v>10</v>
      </c>
      <c r="U5" s="131">
        <f t="shared" si="0"/>
        <v>696100</v>
      </c>
      <c r="V5" s="162">
        <v>1</v>
      </c>
      <c r="W5" s="139">
        <v>0.56000000000000005</v>
      </c>
      <c r="X5" s="131">
        <f t="shared" si="1"/>
        <v>389000</v>
      </c>
      <c r="Y5" s="192">
        <f t="shared" ref="Y5:Y6" si="2">X5</f>
        <v>389000</v>
      </c>
      <c r="Z5" s="9"/>
      <c r="AB5" s="176"/>
      <c r="AC5" s="175"/>
      <c r="AE5" s="175"/>
    </row>
    <row r="6" spans="1:37" s="174" customFormat="1" ht="50.1" customHeight="1" x14ac:dyDescent="0.3">
      <c r="A6" s="171"/>
      <c r="C6" s="11"/>
      <c r="D6" s="11"/>
      <c r="E6" s="161" t="s">
        <v>499</v>
      </c>
      <c r="F6" s="159" t="s">
        <v>20</v>
      </c>
      <c r="G6" s="159" t="s">
        <v>742</v>
      </c>
      <c r="H6" s="159" t="s">
        <v>743</v>
      </c>
      <c r="I6" s="161">
        <v>2008</v>
      </c>
      <c r="J6" s="161" t="s">
        <v>14</v>
      </c>
      <c r="K6" s="161" t="s">
        <v>11</v>
      </c>
      <c r="L6" s="161" t="s">
        <v>7</v>
      </c>
      <c r="M6" s="159" t="s">
        <v>19</v>
      </c>
      <c r="N6" s="161">
        <v>10</v>
      </c>
      <c r="O6" s="161" t="s">
        <v>5</v>
      </c>
      <c r="P6" s="39">
        <v>1650000</v>
      </c>
      <c r="Q6" s="136">
        <v>234000</v>
      </c>
      <c r="R6" s="139">
        <v>0.85</v>
      </c>
      <c r="S6" s="138">
        <v>0.35</v>
      </c>
      <c r="T6" s="161">
        <v>10</v>
      </c>
      <c r="U6" s="131">
        <f t="shared" si="0"/>
        <v>696100</v>
      </c>
      <c r="V6" s="162">
        <v>1</v>
      </c>
      <c r="W6" s="139">
        <v>0.22</v>
      </c>
      <c r="X6" s="131">
        <f t="shared" si="1"/>
        <v>153000</v>
      </c>
      <c r="Y6" s="192">
        <f t="shared" si="2"/>
        <v>153000</v>
      </c>
      <c r="Z6" s="10"/>
      <c r="AB6" s="176"/>
      <c r="AC6" s="175"/>
      <c r="AE6" s="175"/>
    </row>
    <row r="7" spans="1:37" s="174" customFormat="1" ht="50.1" customHeight="1" x14ac:dyDescent="0.3">
      <c r="A7" s="171"/>
      <c r="C7" s="11"/>
      <c r="D7" s="11"/>
      <c r="E7" s="161" t="s">
        <v>499</v>
      </c>
      <c r="F7" s="159" t="s">
        <v>22</v>
      </c>
      <c r="G7" s="161" t="s">
        <v>744</v>
      </c>
      <c r="H7" s="159" t="s">
        <v>23</v>
      </c>
      <c r="I7" s="161">
        <v>2008</v>
      </c>
      <c r="J7" s="161" t="s">
        <v>14</v>
      </c>
      <c r="K7" s="161" t="s">
        <v>11</v>
      </c>
      <c r="L7" s="161" t="s">
        <v>7</v>
      </c>
      <c r="M7" s="159" t="s">
        <v>19</v>
      </c>
      <c r="N7" s="161">
        <v>6</v>
      </c>
      <c r="O7" s="161" t="s">
        <v>5</v>
      </c>
      <c r="P7" s="39">
        <v>1290000</v>
      </c>
      <c r="Q7" s="136">
        <v>228000</v>
      </c>
      <c r="R7" s="139">
        <v>0.85</v>
      </c>
      <c r="S7" s="138">
        <v>0.35</v>
      </c>
      <c r="T7" s="161">
        <v>6</v>
      </c>
      <c r="U7" s="131">
        <f t="shared" si="0"/>
        <v>406900</v>
      </c>
      <c r="V7" s="162">
        <v>1</v>
      </c>
      <c r="W7" s="139">
        <v>1</v>
      </c>
      <c r="X7" s="131">
        <f t="shared" si="1"/>
        <v>406000</v>
      </c>
      <c r="Y7" s="192">
        <f>X7</f>
        <v>406000</v>
      </c>
      <c r="Z7" s="9"/>
      <c r="AE7" s="175"/>
    </row>
    <row r="8" spans="1:37" s="174" customFormat="1" ht="50.1" customHeight="1" x14ac:dyDescent="0.3">
      <c r="A8" s="171"/>
      <c r="C8" s="175"/>
      <c r="D8" s="175"/>
      <c r="E8" s="224" t="s">
        <v>499</v>
      </c>
      <c r="F8" s="244" t="s">
        <v>511</v>
      </c>
      <c r="G8" s="224" t="s">
        <v>739</v>
      </c>
      <c r="H8" s="244" t="s">
        <v>745</v>
      </c>
      <c r="I8" s="161">
        <v>2008</v>
      </c>
      <c r="J8" s="161" t="s">
        <v>1</v>
      </c>
      <c r="K8" s="161" t="s">
        <v>11</v>
      </c>
      <c r="L8" s="161" t="s">
        <v>7</v>
      </c>
      <c r="M8" s="159" t="s">
        <v>19</v>
      </c>
      <c r="N8" s="161">
        <v>16</v>
      </c>
      <c r="O8" s="161" t="s">
        <v>5</v>
      </c>
      <c r="P8" s="39">
        <v>1315000</v>
      </c>
      <c r="Q8" s="136">
        <v>228000</v>
      </c>
      <c r="R8" s="139">
        <v>0.85</v>
      </c>
      <c r="S8" s="138">
        <v>0.35</v>
      </c>
      <c r="T8" s="161">
        <v>16</v>
      </c>
      <c r="U8" s="131">
        <f t="shared" si="0"/>
        <v>1085200</v>
      </c>
      <c r="V8" s="162">
        <v>1</v>
      </c>
      <c r="W8" s="139">
        <v>1</v>
      </c>
      <c r="X8" s="131">
        <f t="shared" si="1"/>
        <v>1085000</v>
      </c>
      <c r="Y8" s="253">
        <f>SUM(X8:X9)</f>
        <v>1198000</v>
      </c>
      <c r="Z8" s="175"/>
      <c r="AA8" s="264"/>
      <c r="AC8" s="263"/>
      <c r="AE8" s="175"/>
    </row>
    <row r="9" spans="1:37" s="174" customFormat="1" ht="50.1" customHeight="1" x14ac:dyDescent="0.3">
      <c r="A9" s="171"/>
      <c r="C9" s="11"/>
      <c r="D9" s="11"/>
      <c r="E9" s="224"/>
      <c r="F9" s="244"/>
      <c r="G9" s="224"/>
      <c r="H9" s="244"/>
      <c r="I9" s="161">
        <v>2008</v>
      </c>
      <c r="J9" s="161" t="s">
        <v>1</v>
      </c>
      <c r="K9" s="161" t="s">
        <v>25</v>
      </c>
      <c r="L9" s="159" t="s">
        <v>500</v>
      </c>
      <c r="M9" s="159" t="s">
        <v>501</v>
      </c>
      <c r="N9" s="161">
        <v>2</v>
      </c>
      <c r="O9" s="161" t="s">
        <v>5</v>
      </c>
      <c r="P9" s="39">
        <v>1315000</v>
      </c>
      <c r="Q9" s="136">
        <v>190000</v>
      </c>
      <c r="R9" s="139">
        <v>0.85</v>
      </c>
      <c r="S9" s="138">
        <v>0.35</v>
      </c>
      <c r="T9" s="161">
        <v>2</v>
      </c>
      <c r="U9" s="131">
        <f t="shared" ref="U9:U19" si="3">FLOOR(Q9*R9*S9*T9,100)</f>
        <v>113000</v>
      </c>
      <c r="V9" s="162">
        <v>1</v>
      </c>
      <c r="W9" s="139">
        <v>1</v>
      </c>
      <c r="X9" s="131">
        <f t="shared" ref="X9:X19" si="4">ROUNDDOWN(U9*V9*W9,-3)</f>
        <v>113000</v>
      </c>
      <c r="Y9" s="253"/>
      <c r="Z9" s="175"/>
      <c r="AA9" s="264"/>
      <c r="AC9" s="264"/>
      <c r="AE9" s="175"/>
    </row>
    <row r="10" spans="1:37" s="174" customFormat="1" ht="50.1" customHeight="1" x14ac:dyDescent="0.3">
      <c r="A10" s="171"/>
      <c r="C10" s="11"/>
      <c r="D10" s="11"/>
      <c r="E10" s="161" t="s">
        <v>499</v>
      </c>
      <c r="F10" s="159" t="s">
        <v>26</v>
      </c>
      <c r="G10" s="161" t="s">
        <v>746</v>
      </c>
      <c r="H10" s="161" t="s">
        <v>27</v>
      </c>
      <c r="I10" s="161">
        <v>2006</v>
      </c>
      <c r="J10" s="161" t="s">
        <v>14</v>
      </c>
      <c r="K10" s="161" t="s">
        <v>11</v>
      </c>
      <c r="L10" s="161" t="s">
        <v>7</v>
      </c>
      <c r="M10" s="159" t="s">
        <v>19</v>
      </c>
      <c r="N10" s="161">
        <v>20</v>
      </c>
      <c r="O10" s="161" t="s">
        <v>5</v>
      </c>
      <c r="P10" s="39">
        <v>1290000</v>
      </c>
      <c r="Q10" s="136">
        <v>187000</v>
      </c>
      <c r="R10" s="139">
        <v>0.85</v>
      </c>
      <c r="S10" s="138">
        <v>0.35</v>
      </c>
      <c r="T10" s="161">
        <v>20</v>
      </c>
      <c r="U10" s="131">
        <f t="shared" si="3"/>
        <v>1112600</v>
      </c>
      <c r="V10" s="162">
        <v>1</v>
      </c>
      <c r="W10" s="139">
        <v>0.5</v>
      </c>
      <c r="X10" s="131">
        <f t="shared" si="4"/>
        <v>556000</v>
      </c>
      <c r="Y10" s="192">
        <f t="shared" ref="Y10:Y11" si="5">X10</f>
        <v>556000</v>
      </c>
      <c r="Z10" s="175"/>
      <c r="AC10" s="175"/>
      <c r="AD10" s="175"/>
      <c r="AE10" s="175"/>
    </row>
    <row r="11" spans="1:37" s="174" customFormat="1" ht="50.1" customHeight="1" x14ac:dyDescent="0.3">
      <c r="A11" s="171"/>
      <c r="C11" s="11"/>
      <c r="D11" s="11"/>
      <c r="E11" s="161" t="s">
        <v>499</v>
      </c>
      <c r="F11" s="159" t="s">
        <v>26</v>
      </c>
      <c r="G11" s="161" t="s">
        <v>747</v>
      </c>
      <c r="H11" s="159" t="s">
        <v>512</v>
      </c>
      <c r="I11" s="161">
        <v>2006</v>
      </c>
      <c r="J11" s="161" t="s">
        <v>14</v>
      </c>
      <c r="K11" s="161" t="s">
        <v>11</v>
      </c>
      <c r="L11" s="161" t="s">
        <v>7</v>
      </c>
      <c r="M11" s="159" t="s">
        <v>19</v>
      </c>
      <c r="N11" s="161">
        <v>20</v>
      </c>
      <c r="O11" s="161" t="s">
        <v>5</v>
      </c>
      <c r="P11" s="39">
        <v>1290000</v>
      </c>
      <c r="Q11" s="136">
        <v>187000</v>
      </c>
      <c r="R11" s="139">
        <v>0.85</v>
      </c>
      <c r="S11" s="138">
        <v>0.35</v>
      </c>
      <c r="T11" s="161">
        <v>20</v>
      </c>
      <c r="U11" s="131">
        <f t="shared" si="3"/>
        <v>1112600</v>
      </c>
      <c r="V11" s="162">
        <v>1</v>
      </c>
      <c r="W11" s="139">
        <v>0.5</v>
      </c>
      <c r="X11" s="131">
        <f t="shared" si="4"/>
        <v>556000</v>
      </c>
      <c r="Y11" s="192">
        <f t="shared" si="5"/>
        <v>556000</v>
      </c>
      <c r="Z11" s="175"/>
      <c r="AC11" s="175"/>
      <c r="AD11" s="175"/>
      <c r="AE11" s="175"/>
    </row>
    <row r="12" spans="1:37" s="174" customFormat="1" ht="50.1" customHeight="1" x14ac:dyDescent="0.3">
      <c r="A12" s="171"/>
      <c r="C12" s="11"/>
      <c r="D12" s="11"/>
      <c r="E12" s="161" t="s">
        <v>499</v>
      </c>
      <c r="F12" s="159" t="s">
        <v>28</v>
      </c>
      <c r="G12" s="161" t="s">
        <v>748</v>
      </c>
      <c r="H12" s="159" t="s">
        <v>29</v>
      </c>
      <c r="I12" s="161">
        <v>2008</v>
      </c>
      <c r="J12" s="161" t="s">
        <v>14</v>
      </c>
      <c r="K12" s="161" t="s">
        <v>513</v>
      </c>
      <c r="L12" s="161" t="s">
        <v>7</v>
      </c>
      <c r="M12" s="159" t="s">
        <v>19</v>
      </c>
      <c r="N12" s="161">
        <v>6</v>
      </c>
      <c r="O12" s="161" t="s">
        <v>5</v>
      </c>
      <c r="P12" s="39">
        <v>1476000</v>
      </c>
      <c r="Q12" s="136">
        <v>228000</v>
      </c>
      <c r="R12" s="139">
        <v>0.85</v>
      </c>
      <c r="S12" s="138">
        <v>0.35</v>
      </c>
      <c r="T12" s="161">
        <v>6</v>
      </c>
      <c r="U12" s="131">
        <f t="shared" si="3"/>
        <v>406900</v>
      </c>
      <c r="V12" s="162">
        <v>1</v>
      </c>
      <c r="W12" s="139">
        <v>1</v>
      </c>
      <c r="X12" s="131">
        <f t="shared" si="4"/>
        <v>406000</v>
      </c>
      <c r="Y12" s="192">
        <f>X12</f>
        <v>406000</v>
      </c>
      <c r="AB12" s="171"/>
      <c r="AD12" s="175"/>
      <c r="AE12" s="175"/>
    </row>
    <row r="13" spans="1:37" s="174" customFormat="1" ht="50.1" customHeight="1" x14ac:dyDescent="0.3">
      <c r="A13" s="171"/>
      <c r="C13" s="11"/>
      <c r="D13" s="11"/>
      <c r="E13" s="224" t="s">
        <v>499</v>
      </c>
      <c r="F13" s="244" t="s">
        <v>30</v>
      </c>
      <c r="G13" s="224" t="s">
        <v>749</v>
      </c>
      <c r="H13" s="244" t="s">
        <v>516</v>
      </c>
      <c r="I13" s="161">
        <v>2008</v>
      </c>
      <c r="J13" s="161" t="s">
        <v>14</v>
      </c>
      <c r="K13" s="161" t="s">
        <v>9</v>
      </c>
      <c r="L13" s="161" t="s">
        <v>7</v>
      </c>
      <c r="M13" s="159" t="s">
        <v>19</v>
      </c>
      <c r="N13" s="161">
        <v>8</v>
      </c>
      <c r="O13" s="161" t="s">
        <v>5</v>
      </c>
      <c r="P13" s="39">
        <v>1420000</v>
      </c>
      <c r="Q13" s="136">
        <v>228000</v>
      </c>
      <c r="R13" s="139">
        <v>0.85</v>
      </c>
      <c r="S13" s="138">
        <v>0.35</v>
      </c>
      <c r="T13" s="161">
        <v>8</v>
      </c>
      <c r="U13" s="131">
        <f t="shared" si="3"/>
        <v>542600</v>
      </c>
      <c r="V13" s="162">
        <v>1</v>
      </c>
      <c r="W13" s="139">
        <v>1</v>
      </c>
      <c r="X13" s="131">
        <f t="shared" si="4"/>
        <v>542000</v>
      </c>
      <c r="Y13" s="253">
        <f>SUM(X13:X15)</f>
        <v>1592000</v>
      </c>
      <c r="AA13" s="264"/>
      <c r="AB13" s="171"/>
      <c r="AC13" s="264"/>
      <c r="AD13" s="263"/>
      <c r="AE13" s="263"/>
    </row>
    <row r="14" spans="1:37" s="174" customFormat="1" ht="50.1" customHeight="1" x14ac:dyDescent="0.3">
      <c r="A14" s="171"/>
      <c r="C14" s="11"/>
      <c r="D14" s="11"/>
      <c r="E14" s="224"/>
      <c r="F14" s="244"/>
      <c r="G14" s="224"/>
      <c r="H14" s="244"/>
      <c r="I14" s="161">
        <v>2008</v>
      </c>
      <c r="J14" s="161" t="s">
        <v>14</v>
      </c>
      <c r="K14" s="161" t="s">
        <v>11</v>
      </c>
      <c r="L14" s="161" t="s">
        <v>7</v>
      </c>
      <c r="M14" s="159" t="s">
        <v>19</v>
      </c>
      <c r="N14" s="161">
        <v>8</v>
      </c>
      <c r="O14" s="161" t="s">
        <v>5</v>
      </c>
      <c r="P14" s="39">
        <v>1420000</v>
      </c>
      <c r="Q14" s="136">
        <v>228000</v>
      </c>
      <c r="R14" s="139">
        <v>0.85</v>
      </c>
      <c r="S14" s="138">
        <v>0.35</v>
      </c>
      <c r="T14" s="161">
        <v>8</v>
      </c>
      <c r="U14" s="131">
        <f t="shared" si="3"/>
        <v>542600</v>
      </c>
      <c r="V14" s="162">
        <v>1</v>
      </c>
      <c r="W14" s="139">
        <v>1</v>
      </c>
      <c r="X14" s="131">
        <f t="shared" si="4"/>
        <v>542000</v>
      </c>
      <c r="Y14" s="253"/>
      <c r="Z14" s="176"/>
      <c r="AA14" s="264"/>
      <c r="AC14" s="264"/>
      <c r="AD14" s="263"/>
      <c r="AE14" s="263"/>
    </row>
    <row r="15" spans="1:37" s="174" customFormat="1" ht="50.1" customHeight="1" x14ac:dyDescent="0.3">
      <c r="A15" s="171"/>
      <c r="C15" s="11"/>
      <c r="D15" s="11"/>
      <c r="E15" s="224"/>
      <c r="F15" s="244"/>
      <c r="G15" s="224"/>
      <c r="H15" s="244"/>
      <c r="I15" s="161">
        <v>2008</v>
      </c>
      <c r="J15" s="161" t="s">
        <v>1</v>
      </c>
      <c r="K15" s="161" t="s">
        <v>25</v>
      </c>
      <c r="L15" s="159" t="s">
        <v>500</v>
      </c>
      <c r="M15" s="159" t="s">
        <v>501</v>
      </c>
      <c r="N15" s="161">
        <v>9</v>
      </c>
      <c r="O15" s="161" t="s">
        <v>5</v>
      </c>
      <c r="P15" s="39">
        <v>1420000</v>
      </c>
      <c r="Q15" s="136">
        <v>190000</v>
      </c>
      <c r="R15" s="139">
        <v>0.85</v>
      </c>
      <c r="S15" s="138">
        <v>0.35</v>
      </c>
      <c r="T15" s="161">
        <v>9</v>
      </c>
      <c r="U15" s="131">
        <f t="shared" si="3"/>
        <v>508700</v>
      </c>
      <c r="V15" s="162">
        <v>1</v>
      </c>
      <c r="W15" s="139">
        <v>1</v>
      </c>
      <c r="X15" s="131">
        <f t="shared" si="4"/>
        <v>508000</v>
      </c>
      <c r="Y15" s="253"/>
      <c r="AA15" s="264"/>
      <c r="AC15" s="264"/>
      <c r="AD15" s="263"/>
      <c r="AE15" s="175"/>
    </row>
    <row r="16" spans="1:37" s="174" customFormat="1" ht="50.1" customHeight="1" x14ac:dyDescent="0.3">
      <c r="A16" s="171"/>
      <c r="C16" s="11"/>
      <c r="D16" s="11"/>
      <c r="E16" s="161" t="s">
        <v>112</v>
      </c>
      <c r="F16" s="159" t="s">
        <v>517</v>
      </c>
      <c r="G16" s="161" t="s">
        <v>750</v>
      </c>
      <c r="H16" s="159" t="s">
        <v>31</v>
      </c>
      <c r="I16" s="161">
        <v>2008</v>
      </c>
      <c r="J16" s="161" t="s">
        <v>14</v>
      </c>
      <c r="K16" s="161" t="s">
        <v>9</v>
      </c>
      <c r="L16" s="161" t="s">
        <v>7</v>
      </c>
      <c r="M16" s="159" t="s">
        <v>19</v>
      </c>
      <c r="N16" s="161">
        <v>8</v>
      </c>
      <c r="O16" s="161" t="s">
        <v>5</v>
      </c>
      <c r="P16" s="39">
        <v>1420000</v>
      </c>
      <c r="Q16" s="136">
        <v>228000</v>
      </c>
      <c r="R16" s="139">
        <v>0.85</v>
      </c>
      <c r="S16" s="138">
        <v>0.35</v>
      </c>
      <c r="T16" s="161">
        <v>8</v>
      </c>
      <c r="U16" s="131">
        <f t="shared" si="3"/>
        <v>542600</v>
      </c>
      <c r="V16" s="162">
        <v>1</v>
      </c>
      <c r="W16" s="139">
        <v>1</v>
      </c>
      <c r="X16" s="131">
        <f t="shared" si="4"/>
        <v>542000</v>
      </c>
      <c r="Y16" s="192">
        <f>X16</f>
        <v>542000</v>
      </c>
      <c r="Z16" s="175"/>
      <c r="AD16" s="175"/>
      <c r="AE16" s="175"/>
    </row>
    <row r="17" spans="1:31" s="174" customFormat="1" ht="50.1" customHeight="1" x14ac:dyDescent="0.3">
      <c r="A17" s="171"/>
      <c r="C17" s="11"/>
      <c r="D17" s="11"/>
      <c r="E17" s="224" t="s">
        <v>499</v>
      </c>
      <c r="F17" s="244" t="s">
        <v>32</v>
      </c>
      <c r="G17" s="224" t="s">
        <v>748</v>
      </c>
      <c r="H17" s="244" t="s">
        <v>33</v>
      </c>
      <c r="I17" s="161">
        <v>2008</v>
      </c>
      <c r="J17" s="161" t="s">
        <v>14</v>
      </c>
      <c r="K17" s="161" t="s">
        <v>9</v>
      </c>
      <c r="L17" s="161" t="s">
        <v>7</v>
      </c>
      <c r="M17" s="159" t="s">
        <v>19</v>
      </c>
      <c r="N17" s="161">
        <v>5</v>
      </c>
      <c r="O17" s="161" t="s">
        <v>5</v>
      </c>
      <c r="P17" s="39">
        <v>1420000</v>
      </c>
      <c r="Q17" s="136">
        <v>228000</v>
      </c>
      <c r="R17" s="139">
        <v>0.85</v>
      </c>
      <c r="S17" s="138">
        <v>0.35</v>
      </c>
      <c r="T17" s="161">
        <v>5</v>
      </c>
      <c r="U17" s="131">
        <f t="shared" si="3"/>
        <v>339100</v>
      </c>
      <c r="V17" s="162">
        <v>1</v>
      </c>
      <c r="W17" s="139">
        <v>1</v>
      </c>
      <c r="X17" s="131">
        <f t="shared" si="4"/>
        <v>339000</v>
      </c>
      <c r="Y17" s="253">
        <f>SUM(X17:X18)</f>
        <v>678000</v>
      </c>
      <c r="Z17" s="175"/>
      <c r="AA17" s="264"/>
      <c r="AB17" s="176"/>
      <c r="AC17" s="264"/>
      <c r="AD17" s="175"/>
      <c r="AE17" s="175"/>
    </row>
    <row r="18" spans="1:31" s="174" customFormat="1" ht="50.1" customHeight="1" x14ac:dyDescent="0.3">
      <c r="A18" s="171"/>
      <c r="C18" s="11"/>
      <c r="D18" s="11"/>
      <c r="E18" s="224"/>
      <c r="F18" s="244"/>
      <c r="G18" s="224"/>
      <c r="H18" s="244"/>
      <c r="I18" s="161">
        <v>2008</v>
      </c>
      <c r="J18" s="161" t="s">
        <v>14</v>
      </c>
      <c r="K18" s="161" t="s">
        <v>11</v>
      </c>
      <c r="L18" s="161" t="s">
        <v>7</v>
      </c>
      <c r="M18" s="159" t="s">
        <v>19</v>
      </c>
      <c r="N18" s="161">
        <v>5</v>
      </c>
      <c r="O18" s="161" t="s">
        <v>5</v>
      </c>
      <c r="P18" s="39">
        <v>1420000</v>
      </c>
      <c r="Q18" s="136">
        <v>228000</v>
      </c>
      <c r="R18" s="139">
        <v>0.85</v>
      </c>
      <c r="S18" s="138">
        <v>0.35</v>
      </c>
      <c r="T18" s="161">
        <v>5</v>
      </c>
      <c r="U18" s="131">
        <f t="shared" si="3"/>
        <v>339100</v>
      </c>
      <c r="V18" s="162">
        <v>1</v>
      </c>
      <c r="W18" s="139">
        <v>1</v>
      </c>
      <c r="X18" s="131">
        <f t="shared" si="4"/>
        <v>339000</v>
      </c>
      <c r="Y18" s="253"/>
      <c r="Z18" s="175"/>
      <c r="AA18" s="264"/>
      <c r="AC18" s="264"/>
      <c r="AD18" s="175"/>
      <c r="AE18" s="175"/>
    </row>
    <row r="19" spans="1:31" s="174" customFormat="1" ht="50.1" customHeight="1" x14ac:dyDescent="0.3">
      <c r="A19" s="171"/>
      <c r="C19" s="11"/>
      <c r="D19" s="11"/>
      <c r="E19" s="161" t="s">
        <v>499</v>
      </c>
      <c r="F19" s="159" t="s">
        <v>34</v>
      </c>
      <c r="G19" s="159" t="s">
        <v>751</v>
      </c>
      <c r="H19" s="159" t="s">
        <v>35</v>
      </c>
      <c r="I19" s="161">
        <v>2008</v>
      </c>
      <c r="J19" s="161" t="s">
        <v>1</v>
      </c>
      <c r="K19" s="161" t="s">
        <v>2</v>
      </c>
      <c r="L19" s="159" t="s">
        <v>500</v>
      </c>
      <c r="M19" s="159" t="s">
        <v>501</v>
      </c>
      <c r="N19" s="161">
        <v>6</v>
      </c>
      <c r="O19" s="161" t="s">
        <v>5</v>
      </c>
      <c r="P19" s="39">
        <v>1302000</v>
      </c>
      <c r="Q19" s="136">
        <v>190000</v>
      </c>
      <c r="R19" s="139">
        <v>0.85</v>
      </c>
      <c r="S19" s="138">
        <v>0.35</v>
      </c>
      <c r="T19" s="161">
        <v>6</v>
      </c>
      <c r="U19" s="131">
        <f t="shared" si="3"/>
        <v>339100</v>
      </c>
      <c r="V19" s="162">
        <v>1</v>
      </c>
      <c r="W19" s="139">
        <v>0.5</v>
      </c>
      <c r="X19" s="131">
        <f t="shared" si="4"/>
        <v>169000</v>
      </c>
      <c r="Y19" s="192">
        <f>X19</f>
        <v>169000</v>
      </c>
      <c r="Z19" s="175"/>
      <c r="AD19" s="175"/>
      <c r="AE19" s="175"/>
    </row>
    <row r="20" spans="1:31" s="174" customFormat="1" ht="50.1" customHeight="1" x14ac:dyDescent="0.3">
      <c r="A20" s="171"/>
      <c r="C20" s="11"/>
      <c r="D20" s="11"/>
      <c r="E20" s="161" t="s">
        <v>499</v>
      </c>
      <c r="F20" s="159" t="s">
        <v>34</v>
      </c>
      <c r="G20" s="159" t="s">
        <v>741</v>
      </c>
      <c r="H20" s="159" t="s">
        <v>35</v>
      </c>
      <c r="I20" s="161">
        <v>2008</v>
      </c>
      <c r="J20" s="161" t="s">
        <v>1</v>
      </c>
      <c r="K20" s="161" t="s">
        <v>2</v>
      </c>
      <c r="L20" s="159" t="s">
        <v>500</v>
      </c>
      <c r="M20" s="159" t="s">
        <v>501</v>
      </c>
      <c r="N20" s="161">
        <v>6</v>
      </c>
      <c r="O20" s="161" t="s">
        <v>5</v>
      </c>
      <c r="P20" s="39">
        <v>1302000</v>
      </c>
      <c r="Q20" s="136">
        <v>190000</v>
      </c>
      <c r="R20" s="139">
        <v>0.85</v>
      </c>
      <c r="S20" s="138">
        <v>0.35</v>
      </c>
      <c r="T20" s="161">
        <v>6</v>
      </c>
      <c r="U20" s="131">
        <f t="shared" ref="U20:U35" si="6">FLOOR(Q20*R20*S20*T20,100)</f>
        <v>339100</v>
      </c>
      <c r="V20" s="162">
        <v>1</v>
      </c>
      <c r="W20" s="139">
        <v>0.5</v>
      </c>
      <c r="X20" s="131">
        <f t="shared" ref="X20:X35" si="7">ROUNDDOWN(U20*V20*W20,-3)</f>
        <v>169000</v>
      </c>
      <c r="Y20" s="192">
        <f>X20</f>
        <v>169000</v>
      </c>
      <c r="Z20" s="10"/>
      <c r="AD20" s="175"/>
      <c r="AE20" s="175"/>
    </row>
    <row r="21" spans="1:31" s="174" customFormat="1" ht="50.1" customHeight="1" x14ac:dyDescent="0.3">
      <c r="A21" s="171"/>
      <c r="C21" s="11"/>
      <c r="D21" s="123"/>
      <c r="E21" s="224" t="s">
        <v>499</v>
      </c>
      <c r="F21" s="244" t="s">
        <v>518</v>
      </c>
      <c r="G21" s="224" t="s">
        <v>752</v>
      </c>
      <c r="H21" s="244" t="s">
        <v>519</v>
      </c>
      <c r="I21" s="161">
        <v>2008</v>
      </c>
      <c r="J21" s="161" t="s">
        <v>503</v>
      </c>
      <c r="K21" s="161" t="s">
        <v>513</v>
      </c>
      <c r="L21" s="161" t="s">
        <v>502</v>
      </c>
      <c r="M21" s="159" t="s">
        <v>509</v>
      </c>
      <c r="N21" s="161">
        <v>5</v>
      </c>
      <c r="O21" s="161" t="s">
        <v>5</v>
      </c>
      <c r="P21" s="39">
        <v>1830000</v>
      </c>
      <c r="Q21" s="136">
        <v>234000</v>
      </c>
      <c r="R21" s="162">
        <v>0.85</v>
      </c>
      <c r="S21" s="129">
        <v>0.35</v>
      </c>
      <c r="T21" s="161">
        <v>5</v>
      </c>
      <c r="U21" s="50">
        <f t="shared" si="6"/>
        <v>348000</v>
      </c>
      <c r="V21" s="162">
        <v>1</v>
      </c>
      <c r="W21" s="162">
        <v>1</v>
      </c>
      <c r="X21" s="131">
        <f t="shared" si="7"/>
        <v>348000</v>
      </c>
      <c r="Y21" s="245">
        <f>SUM(X21:X22)</f>
        <v>696000</v>
      </c>
      <c r="Z21" s="175"/>
      <c r="AA21" s="264"/>
      <c r="AC21" s="263"/>
      <c r="AD21" s="175"/>
      <c r="AE21" s="175"/>
    </row>
    <row r="22" spans="1:31" s="174" customFormat="1" ht="50.1" customHeight="1" x14ac:dyDescent="0.3">
      <c r="A22" s="171"/>
      <c r="C22" s="11"/>
      <c r="D22" s="172"/>
      <c r="E22" s="224"/>
      <c r="F22" s="244"/>
      <c r="G22" s="224"/>
      <c r="H22" s="244"/>
      <c r="I22" s="161">
        <v>2008</v>
      </c>
      <c r="J22" s="161" t="s">
        <v>503</v>
      </c>
      <c r="K22" s="161" t="s">
        <v>15</v>
      </c>
      <c r="L22" s="161" t="s">
        <v>502</v>
      </c>
      <c r="M22" s="159" t="s">
        <v>509</v>
      </c>
      <c r="N22" s="161">
        <v>5</v>
      </c>
      <c r="O22" s="161" t="s">
        <v>5</v>
      </c>
      <c r="P22" s="39">
        <v>1830000</v>
      </c>
      <c r="Q22" s="136">
        <v>234000</v>
      </c>
      <c r="R22" s="162">
        <v>0.85</v>
      </c>
      <c r="S22" s="129">
        <v>0.35</v>
      </c>
      <c r="T22" s="161">
        <v>5</v>
      </c>
      <c r="U22" s="50">
        <f t="shared" si="6"/>
        <v>348000</v>
      </c>
      <c r="V22" s="162">
        <v>1</v>
      </c>
      <c r="W22" s="162">
        <v>1</v>
      </c>
      <c r="X22" s="131">
        <f t="shared" si="7"/>
        <v>348000</v>
      </c>
      <c r="Y22" s="245"/>
      <c r="Z22" s="175"/>
      <c r="AA22" s="264"/>
      <c r="AC22" s="263"/>
      <c r="AD22" s="175"/>
      <c r="AE22" s="175"/>
    </row>
    <row r="23" spans="1:31" s="174" customFormat="1" ht="50.1" customHeight="1" x14ac:dyDescent="0.3">
      <c r="A23" s="171"/>
      <c r="C23" s="11"/>
      <c r="D23" s="11"/>
      <c r="E23" s="224" t="s">
        <v>499</v>
      </c>
      <c r="F23" s="244" t="s">
        <v>520</v>
      </c>
      <c r="G23" s="224" t="s">
        <v>753</v>
      </c>
      <c r="H23" s="244" t="s">
        <v>754</v>
      </c>
      <c r="I23" s="161">
        <v>2008</v>
      </c>
      <c r="J23" s="161" t="s">
        <v>503</v>
      </c>
      <c r="K23" s="161" t="s">
        <v>505</v>
      </c>
      <c r="L23" s="161" t="s">
        <v>521</v>
      </c>
      <c r="M23" s="159" t="s">
        <v>501</v>
      </c>
      <c r="N23" s="161">
        <v>3</v>
      </c>
      <c r="O23" s="161" t="s">
        <v>5</v>
      </c>
      <c r="P23" s="39">
        <v>1290000</v>
      </c>
      <c r="Q23" s="50">
        <v>222000</v>
      </c>
      <c r="R23" s="162">
        <v>0.85</v>
      </c>
      <c r="S23" s="129">
        <v>0.35</v>
      </c>
      <c r="T23" s="161">
        <v>3</v>
      </c>
      <c r="U23" s="50">
        <f t="shared" si="6"/>
        <v>198100</v>
      </c>
      <c r="V23" s="135">
        <v>1</v>
      </c>
      <c r="W23" s="162">
        <v>1</v>
      </c>
      <c r="X23" s="131">
        <f t="shared" si="7"/>
        <v>198000</v>
      </c>
      <c r="Y23" s="245">
        <f>SUM(X23:X25)</f>
        <v>1010000</v>
      </c>
      <c r="AA23" s="264"/>
      <c r="AC23" s="264"/>
      <c r="AD23" s="175"/>
      <c r="AE23" s="175"/>
    </row>
    <row r="24" spans="1:31" s="174" customFormat="1" ht="50.1" customHeight="1" x14ac:dyDescent="0.3">
      <c r="A24" s="171"/>
      <c r="C24" s="11"/>
      <c r="D24" s="11"/>
      <c r="E24" s="224"/>
      <c r="F24" s="244"/>
      <c r="G24" s="224"/>
      <c r="H24" s="244"/>
      <c r="I24" s="161">
        <v>2008</v>
      </c>
      <c r="J24" s="161" t="s">
        <v>503</v>
      </c>
      <c r="K24" s="161" t="s">
        <v>522</v>
      </c>
      <c r="L24" s="161" t="s">
        <v>502</v>
      </c>
      <c r="M24" s="159" t="s">
        <v>509</v>
      </c>
      <c r="N24" s="161">
        <v>6</v>
      </c>
      <c r="O24" s="161" t="s">
        <v>5</v>
      </c>
      <c r="P24" s="39">
        <v>1290000</v>
      </c>
      <c r="Q24" s="136">
        <v>228000</v>
      </c>
      <c r="R24" s="162">
        <v>0.85</v>
      </c>
      <c r="S24" s="129">
        <v>0.35</v>
      </c>
      <c r="T24" s="161">
        <v>6</v>
      </c>
      <c r="U24" s="50">
        <f t="shared" si="6"/>
        <v>406900</v>
      </c>
      <c r="V24" s="135">
        <v>1</v>
      </c>
      <c r="W24" s="162">
        <v>1</v>
      </c>
      <c r="X24" s="131">
        <f t="shared" si="7"/>
        <v>406000</v>
      </c>
      <c r="Y24" s="245"/>
      <c r="Z24" s="175"/>
      <c r="AA24" s="264"/>
      <c r="AC24" s="264"/>
      <c r="AD24" s="263"/>
      <c r="AE24" s="263"/>
    </row>
    <row r="25" spans="1:31" s="174" customFormat="1" ht="50.1" customHeight="1" x14ac:dyDescent="0.3">
      <c r="A25" s="171"/>
      <c r="C25" s="11"/>
      <c r="D25" s="11"/>
      <c r="E25" s="224"/>
      <c r="F25" s="244"/>
      <c r="G25" s="224"/>
      <c r="H25" s="244"/>
      <c r="I25" s="161">
        <v>2008</v>
      </c>
      <c r="J25" s="161" t="s">
        <v>503</v>
      </c>
      <c r="K25" s="161" t="s">
        <v>513</v>
      </c>
      <c r="L25" s="161" t="s">
        <v>502</v>
      </c>
      <c r="M25" s="159" t="s">
        <v>509</v>
      </c>
      <c r="N25" s="161">
        <v>6</v>
      </c>
      <c r="O25" s="161" t="s">
        <v>5</v>
      </c>
      <c r="P25" s="39">
        <v>1290000</v>
      </c>
      <c r="Q25" s="136">
        <v>228000</v>
      </c>
      <c r="R25" s="162">
        <v>0.85</v>
      </c>
      <c r="S25" s="129">
        <v>0.35</v>
      </c>
      <c r="T25" s="161">
        <v>6</v>
      </c>
      <c r="U25" s="50">
        <f t="shared" si="6"/>
        <v>406900</v>
      </c>
      <c r="V25" s="135">
        <v>1</v>
      </c>
      <c r="W25" s="162">
        <v>1</v>
      </c>
      <c r="X25" s="131">
        <f t="shared" si="7"/>
        <v>406000</v>
      </c>
      <c r="Y25" s="245"/>
      <c r="Z25" s="175"/>
      <c r="AA25" s="264"/>
      <c r="AC25" s="264"/>
      <c r="AD25" s="263"/>
      <c r="AE25" s="263"/>
    </row>
    <row r="26" spans="1:31" s="174" customFormat="1" ht="50.1" customHeight="1" x14ac:dyDescent="0.3">
      <c r="A26" s="171"/>
      <c r="C26" s="11"/>
      <c r="D26" s="11"/>
      <c r="E26" s="161" t="s">
        <v>499</v>
      </c>
      <c r="F26" s="159" t="s">
        <v>523</v>
      </c>
      <c r="G26" s="161" t="s">
        <v>739</v>
      </c>
      <c r="H26" s="161" t="s">
        <v>37</v>
      </c>
      <c r="I26" s="161">
        <v>2008</v>
      </c>
      <c r="J26" s="161" t="s">
        <v>503</v>
      </c>
      <c r="K26" s="161" t="s">
        <v>513</v>
      </c>
      <c r="L26" s="161" t="s">
        <v>502</v>
      </c>
      <c r="M26" s="159" t="s">
        <v>509</v>
      </c>
      <c r="N26" s="161">
        <v>4</v>
      </c>
      <c r="O26" s="161" t="s">
        <v>5</v>
      </c>
      <c r="P26" s="39">
        <v>1290000</v>
      </c>
      <c r="Q26" s="136">
        <v>228000</v>
      </c>
      <c r="R26" s="162">
        <v>0.85</v>
      </c>
      <c r="S26" s="129">
        <v>0.35</v>
      </c>
      <c r="T26" s="161">
        <v>4</v>
      </c>
      <c r="U26" s="50">
        <f t="shared" si="6"/>
        <v>271300</v>
      </c>
      <c r="V26" s="135">
        <v>1</v>
      </c>
      <c r="W26" s="162">
        <v>1</v>
      </c>
      <c r="X26" s="131">
        <f t="shared" si="7"/>
        <v>271000</v>
      </c>
      <c r="Y26" s="193">
        <f t="shared" ref="Y26" si="8">X26</f>
        <v>271000</v>
      </c>
      <c r="AD26" s="175"/>
      <c r="AE26" s="175"/>
    </row>
    <row r="27" spans="1:31" s="174" customFormat="1" ht="50.1" customHeight="1" x14ac:dyDescent="0.3">
      <c r="A27" s="171"/>
      <c r="C27" s="11"/>
      <c r="D27" s="11"/>
      <c r="E27" s="224" t="s">
        <v>499</v>
      </c>
      <c r="F27" s="244" t="s">
        <v>524</v>
      </c>
      <c r="G27" s="224" t="s">
        <v>755</v>
      </c>
      <c r="H27" s="244" t="s">
        <v>525</v>
      </c>
      <c r="I27" s="161">
        <v>2008</v>
      </c>
      <c r="J27" s="161" t="s">
        <v>503</v>
      </c>
      <c r="K27" s="161" t="s">
        <v>522</v>
      </c>
      <c r="L27" s="161" t="s">
        <v>502</v>
      </c>
      <c r="M27" s="159" t="s">
        <v>509</v>
      </c>
      <c r="N27" s="161">
        <v>3</v>
      </c>
      <c r="O27" s="161" t="s">
        <v>5</v>
      </c>
      <c r="P27" s="39">
        <v>1288000</v>
      </c>
      <c r="Q27" s="136">
        <v>228000</v>
      </c>
      <c r="R27" s="162">
        <v>0.85</v>
      </c>
      <c r="S27" s="129">
        <v>0.35</v>
      </c>
      <c r="T27" s="161">
        <v>3</v>
      </c>
      <c r="U27" s="50">
        <f t="shared" si="6"/>
        <v>203400</v>
      </c>
      <c r="V27" s="135">
        <v>1</v>
      </c>
      <c r="W27" s="162">
        <v>1</v>
      </c>
      <c r="X27" s="131">
        <f t="shared" si="7"/>
        <v>203000</v>
      </c>
      <c r="Y27" s="245">
        <f>SUM(X27:X28)</f>
        <v>474000</v>
      </c>
      <c r="Z27" s="175"/>
      <c r="AA27" s="264"/>
      <c r="AC27" s="264"/>
      <c r="AD27" s="175"/>
      <c r="AE27" s="175"/>
    </row>
    <row r="28" spans="1:31" s="174" customFormat="1" ht="50.1" customHeight="1" x14ac:dyDescent="0.3">
      <c r="A28" s="171"/>
      <c r="C28" s="11"/>
      <c r="D28" s="11"/>
      <c r="E28" s="224"/>
      <c r="F28" s="244"/>
      <c r="G28" s="224"/>
      <c r="H28" s="244"/>
      <c r="I28" s="161">
        <v>2008</v>
      </c>
      <c r="J28" s="161" t="s">
        <v>503</v>
      </c>
      <c r="K28" s="161" t="s">
        <v>513</v>
      </c>
      <c r="L28" s="161" t="s">
        <v>502</v>
      </c>
      <c r="M28" s="159" t="s">
        <v>509</v>
      </c>
      <c r="N28" s="161">
        <v>4</v>
      </c>
      <c r="O28" s="161" t="s">
        <v>5</v>
      </c>
      <c r="P28" s="39">
        <v>1288000</v>
      </c>
      <c r="Q28" s="136">
        <v>228000</v>
      </c>
      <c r="R28" s="162">
        <v>0.85</v>
      </c>
      <c r="S28" s="129">
        <v>0.35</v>
      </c>
      <c r="T28" s="161">
        <v>4</v>
      </c>
      <c r="U28" s="50">
        <f t="shared" si="6"/>
        <v>271300</v>
      </c>
      <c r="V28" s="135">
        <v>1</v>
      </c>
      <c r="W28" s="162">
        <v>1</v>
      </c>
      <c r="X28" s="131">
        <f t="shared" si="7"/>
        <v>271000</v>
      </c>
      <c r="Y28" s="245"/>
      <c r="Z28" s="175"/>
      <c r="AA28" s="264"/>
      <c r="AC28" s="264"/>
      <c r="AD28" s="175"/>
      <c r="AE28" s="175"/>
    </row>
    <row r="29" spans="1:31" s="174" customFormat="1" ht="50.1" customHeight="1" x14ac:dyDescent="0.3">
      <c r="A29" s="171"/>
      <c r="C29" s="11"/>
      <c r="D29" s="265"/>
      <c r="E29" s="161" t="s">
        <v>204</v>
      </c>
      <c r="F29" s="159" t="s">
        <v>275</v>
      </c>
      <c r="G29" s="161" t="s">
        <v>741</v>
      </c>
      <c r="H29" s="159" t="s">
        <v>760</v>
      </c>
      <c r="I29" s="161">
        <v>2008</v>
      </c>
      <c r="J29" s="161" t="s">
        <v>111</v>
      </c>
      <c r="K29" s="161" t="s">
        <v>88</v>
      </c>
      <c r="L29" s="161" t="s">
        <v>90</v>
      </c>
      <c r="M29" s="159" t="s">
        <v>125</v>
      </c>
      <c r="N29" s="161">
        <v>10</v>
      </c>
      <c r="O29" s="161" t="s">
        <v>5</v>
      </c>
      <c r="P29" s="39">
        <v>1280000</v>
      </c>
      <c r="Q29" s="136">
        <v>228000</v>
      </c>
      <c r="R29" s="162">
        <v>0.85</v>
      </c>
      <c r="S29" s="129">
        <v>0.35</v>
      </c>
      <c r="T29" s="161">
        <v>10</v>
      </c>
      <c r="U29" s="50">
        <f t="shared" si="6"/>
        <v>678300</v>
      </c>
      <c r="V29" s="135">
        <v>1</v>
      </c>
      <c r="W29" s="162">
        <v>0.5</v>
      </c>
      <c r="X29" s="131">
        <f t="shared" si="7"/>
        <v>339000</v>
      </c>
      <c r="Y29" s="193">
        <f t="shared" ref="Y29:Y30" si="9">X29</f>
        <v>339000</v>
      </c>
      <c r="AC29" s="175"/>
      <c r="AD29" s="175"/>
      <c r="AE29" s="175"/>
    </row>
    <row r="30" spans="1:31" s="174" customFormat="1" ht="50.1" customHeight="1" x14ac:dyDescent="0.3">
      <c r="A30" s="171"/>
      <c r="C30" s="11"/>
      <c r="D30" s="266"/>
      <c r="E30" s="161" t="s">
        <v>204</v>
      </c>
      <c r="F30" s="159" t="s">
        <v>275</v>
      </c>
      <c r="G30" s="161" t="s">
        <v>756</v>
      </c>
      <c r="H30" s="159" t="s">
        <v>761</v>
      </c>
      <c r="I30" s="161">
        <v>2008</v>
      </c>
      <c r="J30" s="161" t="s">
        <v>111</v>
      </c>
      <c r="K30" s="161" t="s">
        <v>88</v>
      </c>
      <c r="L30" s="161" t="s">
        <v>90</v>
      </c>
      <c r="M30" s="159" t="s">
        <v>125</v>
      </c>
      <c r="N30" s="161">
        <v>10</v>
      </c>
      <c r="O30" s="161" t="s">
        <v>5</v>
      </c>
      <c r="P30" s="39">
        <v>1280000</v>
      </c>
      <c r="Q30" s="136">
        <v>228000</v>
      </c>
      <c r="R30" s="162">
        <v>0.85</v>
      </c>
      <c r="S30" s="129">
        <v>0.35</v>
      </c>
      <c r="T30" s="161">
        <v>10</v>
      </c>
      <c r="U30" s="50">
        <f t="shared" si="6"/>
        <v>678300</v>
      </c>
      <c r="V30" s="135">
        <v>1</v>
      </c>
      <c r="W30" s="162">
        <v>0.5</v>
      </c>
      <c r="X30" s="131">
        <f t="shared" si="7"/>
        <v>339000</v>
      </c>
      <c r="Y30" s="193">
        <f t="shared" si="9"/>
        <v>339000</v>
      </c>
      <c r="AC30" s="175"/>
      <c r="AD30" s="175"/>
      <c r="AE30" s="175"/>
    </row>
    <row r="31" spans="1:31" s="174" customFormat="1" ht="50.1" customHeight="1" x14ac:dyDescent="0.3">
      <c r="A31" s="171"/>
      <c r="C31" s="11"/>
      <c r="D31" s="11"/>
      <c r="E31" s="224" t="s">
        <v>204</v>
      </c>
      <c r="F31" s="244" t="s">
        <v>207</v>
      </c>
      <c r="G31" s="244" t="s">
        <v>757</v>
      </c>
      <c r="H31" s="244" t="s">
        <v>762</v>
      </c>
      <c r="I31" s="161">
        <v>2010</v>
      </c>
      <c r="J31" s="161" t="s">
        <v>111</v>
      </c>
      <c r="K31" s="161" t="s">
        <v>88</v>
      </c>
      <c r="L31" s="161" t="s">
        <v>90</v>
      </c>
      <c r="M31" s="159" t="s">
        <v>125</v>
      </c>
      <c r="N31" s="161">
        <v>19.68</v>
      </c>
      <c r="O31" s="161" t="s">
        <v>5</v>
      </c>
      <c r="P31" s="39">
        <v>1345000</v>
      </c>
      <c r="Q31" s="50">
        <v>268000</v>
      </c>
      <c r="R31" s="162">
        <v>0.85</v>
      </c>
      <c r="S31" s="129">
        <v>0.35</v>
      </c>
      <c r="T31" s="161">
        <v>19.68</v>
      </c>
      <c r="U31" s="50">
        <f t="shared" si="6"/>
        <v>1569000</v>
      </c>
      <c r="V31" s="135">
        <v>1</v>
      </c>
      <c r="W31" s="162">
        <v>0.5</v>
      </c>
      <c r="X31" s="131">
        <f t="shared" si="7"/>
        <v>784000</v>
      </c>
      <c r="Y31" s="245">
        <f>SUM(X31:X32)</f>
        <v>1509000</v>
      </c>
      <c r="AA31" s="267"/>
      <c r="AD31" s="175"/>
      <c r="AE31" s="175"/>
    </row>
    <row r="32" spans="1:31" s="174" customFormat="1" ht="50.1" customHeight="1" x14ac:dyDescent="0.3">
      <c r="A32" s="171"/>
      <c r="C32" s="11"/>
      <c r="D32" s="11"/>
      <c r="E32" s="224"/>
      <c r="F32" s="244"/>
      <c r="G32" s="244"/>
      <c r="H32" s="244"/>
      <c r="I32" s="161">
        <v>2009</v>
      </c>
      <c r="J32" s="161" t="s">
        <v>111</v>
      </c>
      <c r="K32" s="161" t="s">
        <v>120</v>
      </c>
      <c r="L32" s="161" t="s">
        <v>90</v>
      </c>
      <c r="M32" s="159" t="s">
        <v>125</v>
      </c>
      <c r="N32" s="161">
        <v>19.68</v>
      </c>
      <c r="O32" s="161" t="s">
        <v>5</v>
      </c>
      <c r="P32" s="39">
        <v>1345000</v>
      </c>
      <c r="Q32" s="136">
        <v>248000</v>
      </c>
      <c r="R32" s="162">
        <v>0.85</v>
      </c>
      <c r="S32" s="129">
        <v>0.35</v>
      </c>
      <c r="T32" s="161">
        <v>19.68</v>
      </c>
      <c r="U32" s="50">
        <f t="shared" si="6"/>
        <v>1451900</v>
      </c>
      <c r="V32" s="135">
        <v>1</v>
      </c>
      <c r="W32" s="162">
        <v>0.5</v>
      </c>
      <c r="X32" s="131">
        <f t="shared" si="7"/>
        <v>725000</v>
      </c>
      <c r="Y32" s="245"/>
      <c r="AA32" s="268"/>
      <c r="AD32" s="175"/>
    </row>
    <row r="33" spans="1:31" s="174" customFormat="1" ht="50.1" customHeight="1" x14ac:dyDescent="0.3">
      <c r="A33" s="171"/>
      <c r="C33" s="11"/>
      <c r="D33" s="11"/>
      <c r="E33" s="224" t="s">
        <v>204</v>
      </c>
      <c r="F33" s="244" t="s">
        <v>208</v>
      </c>
      <c r="G33" s="224" t="s">
        <v>758</v>
      </c>
      <c r="H33" s="244" t="s">
        <v>41</v>
      </c>
      <c r="I33" s="161">
        <v>2000</v>
      </c>
      <c r="J33" s="161" t="s">
        <v>111</v>
      </c>
      <c r="K33" s="161" t="s">
        <v>235</v>
      </c>
      <c r="L33" s="161" t="s">
        <v>299</v>
      </c>
      <c r="M33" s="159" t="s">
        <v>194</v>
      </c>
      <c r="N33" s="161">
        <v>12</v>
      </c>
      <c r="O33" s="161" t="s">
        <v>5</v>
      </c>
      <c r="P33" s="39">
        <v>1345000</v>
      </c>
      <c r="Q33" s="50">
        <v>63000</v>
      </c>
      <c r="R33" s="162">
        <v>0.85</v>
      </c>
      <c r="S33" s="129">
        <v>0.35</v>
      </c>
      <c r="T33" s="161">
        <v>12</v>
      </c>
      <c r="U33" s="50">
        <f t="shared" si="6"/>
        <v>224900</v>
      </c>
      <c r="V33" s="135">
        <v>1</v>
      </c>
      <c r="W33" s="162">
        <v>1</v>
      </c>
      <c r="X33" s="131">
        <f t="shared" si="7"/>
        <v>224000</v>
      </c>
      <c r="Y33" s="245">
        <f>SUM(X33:X34)</f>
        <v>359000</v>
      </c>
      <c r="Z33" s="176"/>
      <c r="AA33" s="264"/>
      <c r="AC33" s="264"/>
      <c r="AD33" s="175"/>
      <c r="AE33" s="175"/>
    </row>
    <row r="34" spans="1:31" s="174" customFormat="1" ht="50.1" customHeight="1" x14ac:dyDescent="0.3">
      <c r="A34" s="171"/>
      <c r="C34" s="11"/>
      <c r="D34" s="11"/>
      <c r="E34" s="224"/>
      <c r="F34" s="244"/>
      <c r="G34" s="224"/>
      <c r="H34" s="244"/>
      <c r="I34" s="161">
        <v>2000</v>
      </c>
      <c r="J34" s="161" t="s">
        <v>111</v>
      </c>
      <c r="K34" s="161" t="s">
        <v>88</v>
      </c>
      <c r="L34" s="161" t="s">
        <v>90</v>
      </c>
      <c r="M34" s="159" t="s">
        <v>125</v>
      </c>
      <c r="N34" s="161">
        <v>6</v>
      </c>
      <c r="O34" s="161" t="s">
        <v>5</v>
      </c>
      <c r="P34" s="39">
        <v>1345000</v>
      </c>
      <c r="Q34" s="50">
        <v>76000</v>
      </c>
      <c r="R34" s="162">
        <v>0.85</v>
      </c>
      <c r="S34" s="129">
        <v>0.35</v>
      </c>
      <c r="T34" s="161">
        <v>6</v>
      </c>
      <c r="U34" s="50">
        <f t="shared" si="6"/>
        <v>135600</v>
      </c>
      <c r="V34" s="135">
        <v>1</v>
      </c>
      <c r="W34" s="162">
        <v>1</v>
      </c>
      <c r="X34" s="131">
        <f t="shared" si="7"/>
        <v>135000</v>
      </c>
      <c r="Y34" s="245"/>
      <c r="AA34" s="264"/>
      <c r="AC34" s="264"/>
      <c r="AD34" s="175"/>
      <c r="AE34" s="175"/>
    </row>
    <row r="35" spans="1:31" s="174" customFormat="1" ht="50.1" customHeight="1" x14ac:dyDescent="0.3">
      <c r="A35" s="171"/>
      <c r="C35" s="11"/>
      <c r="D35" s="11"/>
      <c r="E35" s="161" t="s">
        <v>527</v>
      </c>
      <c r="F35" s="159" t="s">
        <v>537</v>
      </c>
      <c r="G35" s="161" t="s">
        <v>759</v>
      </c>
      <c r="H35" s="159" t="s">
        <v>763</v>
      </c>
      <c r="I35" s="161">
        <v>2003</v>
      </c>
      <c r="J35" s="161" t="s">
        <v>526</v>
      </c>
      <c r="K35" s="161" t="s">
        <v>536</v>
      </c>
      <c r="L35" s="161" t="s">
        <v>535</v>
      </c>
      <c r="M35" s="159" t="s">
        <v>533</v>
      </c>
      <c r="N35" s="161">
        <v>48</v>
      </c>
      <c r="O35" s="161" t="s">
        <v>5</v>
      </c>
      <c r="P35" s="39">
        <v>1319000</v>
      </c>
      <c r="Q35" s="50">
        <v>126000</v>
      </c>
      <c r="R35" s="162">
        <v>0.85</v>
      </c>
      <c r="S35" s="129">
        <v>0.35</v>
      </c>
      <c r="T35" s="161">
        <v>48</v>
      </c>
      <c r="U35" s="50">
        <f t="shared" si="6"/>
        <v>1799200</v>
      </c>
      <c r="V35" s="135">
        <v>1</v>
      </c>
      <c r="W35" s="162">
        <v>1</v>
      </c>
      <c r="X35" s="131">
        <f t="shared" si="7"/>
        <v>1799000</v>
      </c>
      <c r="Y35" s="193">
        <f t="shared" ref="Y35" si="10">X35</f>
        <v>1799000</v>
      </c>
      <c r="AD35" s="7"/>
      <c r="AE35" s="175"/>
    </row>
    <row r="36" spans="1:31" s="174" customFormat="1" ht="50.1" customHeight="1" x14ac:dyDescent="0.3">
      <c r="A36" s="171"/>
      <c r="C36" s="11"/>
      <c r="D36" s="11"/>
      <c r="E36" s="224" t="s">
        <v>527</v>
      </c>
      <c r="F36" s="244" t="s">
        <v>547</v>
      </c>
      <c r="G36" s="224" t="s">
        <v>739</v>
      </c>
      <c r="H36" s="244" t="s">
        <v>764</v>
      </c>
      <c r="I36" s="161">
        <v>2008</v>
      </c>
      <c r="J36" s="161" t="s">
        <v>526</v>
      </c>
      <c r="K36" s="161" t="s">
        <v>528</v>
      </c>
      <c r="L36" s="161" t="s">
        <v>542</v>
      </c>
      <c r="M36" s="159" t="s">
        <v>533</v>
      </c>
      <c r="N36" s="161">
        <v>5</v>
      </c>
      <c r="O36" s="161" t="s">
        <v>5</v>
      </c>
      <c r="P36" s="39">
        <v>1480000</v>
      </c>
      <c r="Q36" s="50">
        <v>266000</v>
      </c>
      <c r="R36" s="162">
        <v>0.85</v>
      </c>
      <c r="S36" s="129">
        <v>0.35</v>
      </c>
      <c r="T36" s="161">
        <v>5</v>
      </c>
      <c r="U36" s="50">
        <f t="shared" ref="U36:U41" si="11">FLOOR(Q36*R36*S36*T36,100)</f>
        <v>395600</v>
      </c>
      <c r="V36" s="135">
        <v>1</v>
      </c>
      <c r="W36" s="162">
        <v>1</v>
      </c>
      <c r="X36" s="131">
        <f t="shared" ref="X36:X41" si="12">ROUNDDOWN(U36*V36*W36,-3)</f>
        <v>395000</v>
      </c>
      <c r="Y36" s="245">
        <f>SUM(X36:X38)</f>
        <v>1547000</v>
      </c>
      <c r="Z36" s="175"/>
      <c r="AA36" s="264"/>
      <c r="AC36" s="263"/>
      <c r="AD36" s="175"/>
      <c r="AE36" s="175"/>
    </row>
    <row r="37" spans="1:31" s="174" customFormat="1" ht="50.1" customHeight="1" x14ac:dyDescent="0.3">
      <c r="A37" s="171"/>
      <c r="C37" s="11"/>
      <c r="D37" s="11"/>
      <c r="E37" s="224"/>
      <c r="F37" s="244"/>
      <c r="G37" s="224"/>
      <c r="H37" s="244"/>
      <c r="I37" s="161">
        <v>2008</v>
      </c>
      <c r="J37" s="161" t="s">
        <v>526</v>
      </c>
      <c r="K37" s="161" t="s">
        <v>545</v>
      </c>
      <c r="L37" s="161" t="s">
        <v>535</v>
      </c>
      <c r="M37" s="159" t="s">
        <v>533</v>
      </c>
      <c r="N37" s="161">
        <v>12</v>
      </c>
      <c r="O37" s="161" t="s">
        <v>5</v>
      </c>
      <c r="P37" s="39">
        <v>1480000</v>
      </c>
      <c r="Q37" s="136">
        <v>228000</v>
      </c>
      <c r="R37" s="162">
        <v>0.85</v>
      </c>
      <c r="S37" s="129">
        <v>0.35</v>
      </c>
      <c r="T37" s="161">
        <v>12</v>
      </c>
      <c r="U37" s="50">
        <f t="shared" si="11"/>
        <v>813900</v>
      </c>
      <c r="V37" s="135">
        <v>1</v>
      </c>
      <c r="W37" s="162">
        <v>1</v>
      </c>
      <c r="X37" s="131">
        <f t="shared" si="12"/>
        <v>813000</v>
      </c>
      <c r="Y37" s="245"/>
      <c r="Z37" s="175"/>
      <c r="AA37" s="264"/>
      <c r="AC37" s="263"/>
      <c r="AD37" s="263"/>
      <c r="AE37" s="175"/>
    </row>
    <row r="38" spans="1:31" s="174" customFormat="1" ht="50.1" customHeight="1" x14ac:dyDescent="0.3">
      <c r="A38" s="171"/>
      <c r="C38" s="11"/>
      <c r="D38" s="11"/>
      <c r="E38" s="224"/>
      <c r="F38" s="244"/>
      <c r="G38" s="224"/>
      <c r="H38" s="244"/>
      <c r="I38" s="161">
        <v>2008</v>
      </c>
      <c r="J38" s="161" t="s">
        <v>526</v>
      </c>
      <c r="K38" s="161" t="s">
        <v>536</v>
      </c>
      <c r="L38" s="161" t="s">
        <v>535</v>
      </c>
      <c r="M38" s="159" t="s">
        <v>533</v>
      </c>
      <c r="N38" s="161">
        <v>5</v>
      </c>
      <c r="O38" s="161" t="s">
        <v>5</v>
      </c>
      <c r="P38" s="39">
        <v>1480000</v>
      </c>
      <c r="Q38" s="136">
        <v>228000</v>
      </c>
      <c r="R38" s="162">
        <v>0.85</v>
      </c>
      <c r="S38" s="129">
        <v>0.35</v>
      </c>
      <c r="T38" s="161">
        <v>5</v>
      </c>
      <c r="U38" s="50">
        <f t="shared" si="11"/>
        <v>339100</v>
      </c>
      <c r="V38" s="135">
        <v>1</v>
      </c>
      <c r="W38" s="162">
        <v>1</v>
      </c>
      <c r="X38" s="131">
        <f t="shared" si="12"/>
        <v>339000</v>
      </c>
      <c r="Y38" s="245"/>
      <c r="Z38" s="175"/>
      <c r="AA38" s="264"/>
      <c r="AC38" s="263"/>
      <c r="AD38" s="263"/>
      <c r="AE38" s="175"/>
    </row>
    <row r="39" spans="1:31" s="174" customFormat="1" ht="50.1" customHeight="1" x14ac:dyDescent="0.3">
      <c r="A39" s="171"/>
      <c r="C39" s="11"/>
      <c r="D39" s="11"/>
      <c r="E39" s="161" t="s">
        <v>204</v>
      </c>
      <c r="F39" s="159" t="s">
        <v>548</v>
      </c>
      <c r="G39" s="161" t="s">
        <v>765</v>
      </c>
      <c r="H39" s="161" t="s">
        <v>44</v>
      </c>
      <c r="I39" s="161">
        <v>2007</v>
      </c>
      <c r="J39" s="161" t="s">
        <v>111</v>
      </c>
      <c r="K39" s="159" t="s">
        <v>205</v>
      </c>
      <c r="L39" s="161" t="s">
        <v>90</v>
      </c>
      <c r="M39" s="159" t="s">
        <v>194</v>
      </c>
      <c r="N39" s="161">
        <v>34</v>
      </c>
      <c r="O39" s="161" t="s">
        <v>5</v>
      </c>
      <c r="P39" s="39">
        <v>1323000</v>
      </c>
      <c r="Q39" s="50">
        <v>173000</v>
      </c>
      <c r="R39" s="162">
        <v>0.85</v>
      </c>
      <c r="S39" s="138">
        <v>0.35</v>
      </c>
      <c r="T39" s="161">
        <v>34</v>
      </c>
      <c r="U39" s="50">
        <f t="shared" si="11"/>
        <v>1749800</v>
      </c>
      <c r="V39" s="162">
        <v>1</v>
      </c>
      <c r="W39" s="162">
        <v>1</v>
      </c>
      <c r="X39" s="131">
        <f t="shared" si="12"/>
        <v>1749000</v>
      </c>
      <c r="Y39" s="193">
        <f t="shared" ref="Y39:Y42" si="13">X39</f>
        <v>1749000</v>
      </c>
      <c r="Z39" s="175"/>
      <c r="AB39" s="176"/>
      <c r="AD39" s="175"/>
      <c r="AE39" s="175"/>
    </row>
    <row r="40" spans="1:31" s="174" customFormat="1" ht="50.1" customHeight="1" x14ac:dyDescent="0.3">
      <c r="A40" s="171"/>
      <c r="C40" s="11"/>
      <c r="D40" s="11"/>
      <c r="E40" s="161" t="s">
        <v>204</v>
      </c>
      <c r="F40" s="159" t="s">
        <v>210</v>
      </c>
      <c r="G40" s="161" t="s">
        <v>766</v>
      </c>
      <c r="H40" s="159" t="s">
        <v>767</v>
      </c>
      <c r="I40" s="161">
        <v>2006</v>
      </c>
      <c r="J40" s="161" t="s">
        <v>111</v>
      </c>
      <c r="K40" s="161" t="s">
        <v>120</v>
      </c>
      <c r="L40" s="161" t="s">
        <v>90</v>
      </c>
      <c r="M40" s="159" t="s">
        <v>194</v>
      </c>
      <c r="N40" s="161">
        <v>45</v>
      </c>
      <c r="O40" s="161" t="s">
        <v>5</v>
      </c>
      <c r="P40" s="39">
        <v>1269000</v>
      </c>
      <c r="Q40" s="50">
        <v>156000</v>
      </c>
      <c r="R40" s="162">
        <v>0.85</v>
      </c>
      <c r="S40" s="138">
        <v>0.35</v>
      </c>
      <c r="T40" s="161">
        <v>45</v>
      </c>
      <c r="U40" s="50">
        <f t="shared" si="11"/>
        <v>2088400</v>
      </c>
      <c r="V40" s="162">
        <v>1</v>
      </c>
      <c r="W40" s="162">
        <v>1</v>
      </c>
      <c r="X40" s="131">
        <f t="shared" si="12"/>
        <v>2088000</v>
      </c>
      <c r="Y40" s="193">
        <f t="shared" si="13"/>
        <v>2088000</v>
      </c>
      <c r="Z40" s="175"/>
      <c r="AB40" s="176"/>
      <c r="AD40" s="175"/>
      <c r="AE40" s="175"/>
    </row>
    <row r="41" spans="1:31" s="174" customFormat="1" ht="50.1" customHeight="1" x14ac:dyDescent="0.3">
      <c r="A41" s="171"/>
      <c r="C41" s="11"/>
      <c r="D41" s="11"/>
      <c r="E41" s="161" t="s">
        <v>204</v>
      </c>
      <c r="F41" s="159" t="s">
        <v>211</v>
      </c>
      <c r="G41" s="159" t="s">
        <v>738</v>
      </c>
      <c r="H41" s="159" t="s">
        <v>212</v>
      </c>
      <c r="I41" s="161">
        <v>2003</v>
      </c>
      <c r="J41" s="161" t="s">
        <v>111</v>
      </c>
      <c r="K41" s="159" t="s">
        <v>205</v>
      </c>
      <c r="L41" s="161" t="s">
        <v>90</v>
      </c>
      <c r="M41" s="159" t="s">
        <v>194</v>
      </c>
      <c r="N41" s="161">
        <v>35</v>
      </c>
      <c r="O41" s="161" t="s">
        <v>5</v>
      </c>
      <c r="P41" s="39">
        <v>1220000</v>
      </c>
      <c r="Q41" s="50">
        <v>105000</v>
      </c>
      <c r="R41" s="162">
        <v>0.85</v>
      </c>
      <c r="S41" s="138">
        <v>0.35</v>
      </c>
      <c r="T41" s="161">
        <v>35</v>
      </c>
      <c r="U41" s="50">
        <f t="shared" si="11"/>
        <v>1093300</v>
      </c>
      <c r="V41" s="162">
        <v>1</v>
      </c>
      <c r="W41" s="162">
        <v>0.5</v>
      </c>
      <c r="X41" s="131">
        <f t="shared" si="12"/>
        <v>546000</v>
      </c>
      <c r="Y41" s="193">
        <f t="shared" si="13"/>
        <v>546000</v>
      </c>
      <c r="Z41" s="175"/>
      <c r="AB41" s="176"/>
      <c r="AD41" s="175"/>
      <c r="AE41" s="175"/>
    </row>
    <row r="42" spans="1:31" s="174" customFormat="1" ht="50.1" customHeight="1" x14ac:dyDescent="0.3">
      <c r="A42" s="171"/>
      <c r="C42" s="11"/>
      <c r="D42" s="11"/>
      <c r="E42" s="161" t="s">
        <v>204</v>
      </c>
      <c r="F42" s="159" t="s">
        <v>211</v>
      </c>
      <c r="G42" s="159" t="s">
        <v>768</v>
      </c>
      <c r="H42" s="159" t="s">
        <v>212</v>
      </c>
      <c r="I42" s="161">
        <v>2003</v>
      </c>
      <c r="J42" s="161" t="s">
        <v>111</v>
      </c>
      <c r="K42" s="159" t="s">
        <v>205</v>
      </c>
      <c r="L42" s="161" t="s">
        <v>90</v>
      </c>
      <c r="M42" s="159" t="s">
        <v>194</v>
      </c>
      <c r="N42" s="161">
        <v>35</v>
      </c>
      <c r="O42" s="161" t="s">
        <v>5</v>
      </c>
      <c r="P42" s="39">
        <v>1220000</v>
      </c>
      <c r="Q42" s="50">
        <v>105000</v>
      </c>
      <c r="R42" s="162">
        <v>0.85</v>
      </c>
      <c r="S42" s="138">
        <v>0.35</v>
      </c>
      <c r="T42" s="161">
        <v>35</v>
      </c>
      <c r="U42" s="50">
        <f t="shared" ref="U42:U46" si="14">FLOOR(Q42*R42*S42*T42,100)</f>
        <v>1093300</v>
      </c>
      <c r="V42" s="162">
        <v>1</v>
      </c>
      <c r="W42" s="162">
        <v>0.5</v>
      </c>
      <c r="X42" s="131">
        <f t="shared" ref="X42:X46" si="15">ROUNDDOWN(U42*V42*W42,-3)</f>
        <v>546000</v>
      </c>
      <c r="Y42" s="193">
        <f t="shared" si="13"/>
        <v>546000</v>
      </c>
      <c r="AB42" s="176"/>
      <c r="AD42" s="175"/>
      <c r="AE42" s="175"/>
    </row>
    <row r="43" spans="1:31" s="174" customFormat="1" ht="50.1" customHeight="1" x14ac:dyDescent="0.3">
      <c r="A43" s="171"/>
      <c r="C43" s="11"/>
      <c r="D43" s="11"/>
      <c r="E43" s="161" t="s">
        <v>36</v>
      </c>
      <c r="F43" s="159" t="s">
        <v>45</v>
      </c>
      <c r="G43" s="159" t="s">
        <v>741</v>
      </c>
      <c r="H43" s="159" t="s">
        <v>550</v>
      </c>
      <c r="I43" s="161">
        <v>2013</v>
      </c>
      <c r="J43" s="161" t="s">
        <v>526</v>
      </c>
      <c r="K43" s="161" t="s">
        <v>534</v>
      </c>
      <c r="L43" s="161" t="s">
        <v>535</v>
      </c>
      <c r="M43" s="159" t="s">
        <v>533</v>
      </c>
      <c r="N43" s="161">
        <v>10.199999999999999</v>
      </c>
      <c r="O43" s="161" t="s">
        <v>5</v>
      </c>
      <c r="P43" s="39">
        <v>1260000</v>
      </c>
      <c r="Q43" s="50">
        <v>329000</v>
      </c>
      <c r="R43" s="162">
        <v>0.85</v>
      </c>
      <c r="S43" s="138">
        <v>0.35</v>
      </c>
      <c r="T43" s="161">
        <v>10.199999999999999</v>
      </c>
      <c r="U43" s="50">
        <f t="shared" si="14"/>
        <v>998300</v>
      </c>
      <c r="V43" s="135">
        <v>1</v>
      </c>
      <c r="W43" s="162">
        <v>0.5</v>
      </c>
      <c r="X43" s="131">
        <f t="shared" si="15"/>
        <v>499000</v>
      </c>
      <c r="Y43" s="193">
        <f>X43</f>
        <v>499000</v>
      </c>
      <c r="Z43" s="175"/>
      <c r="AD43" s="175"/>
      <c r="AE43" s="175"/>
    </row>
    <row r="44" spans="1:31" s="174" customFormat="1" ht="50.1" customHeight="1" x14ac:dyDescent="0.3">
      <c r="A44" s="171"/>
      <c r="C44" s="11"/>
      <c r="D44" s="11"/>
      <c r="E44" s="161" t="s">
        <v>36</v>
      </c>
      <c r="F44" s="159" t="s">
        <v>45</v>
      </c>
      <c r="G44" s="159" t="s">
        <v>755</v>
      </c>
      <c r="H44" s="159" t="s">
        <v>549</v>
      </c>
      <c r="I44" s="161">
        <v>2013</v>
      </c>
      <c r="J44" s="161" t="s">
        <v>111</v>
      </c>
      <c r="K44" s="161" t="s">
        <v>120</v>
      </c>
      <c r="L44" s="161" t="s">
        <v>90</v>
      </c>
      <c r="M44" s="159" t="s">
        <v>125</v>
      </c>
      <c r="N44" s="161">
        <v>10.199999999999999</v>
      </c>
      <c r="O44" s="161" t="s">
        <v>5</v>
      </c>
      <c r="P44" s="39">
        <v>1260000</v>
      </c>
      <c r="Q44" s="50">
        <v>329000</v>
      </c>
      <c r="R44" s="162">
        <v>0.85</v>
      </c>
      <c r="S44" s="138">
        <v>0.35</v>
      </c>
      <c r="T44" s="161">
        <v>10.199999999999999</v>
      </c>
      <c r="U44" s="50">
        <f t="shared" si="14"/>
        <v>998300</v>
      </c>
      <c r="V44" s="135">
        <v>1</v>
      </c>
      <c r="W44" s="162">
        <v>0.5</v>
      </c>
      <c r="X44" s="131">
        <f t="shared" si="15"/>
        <v>499000</v>
      </c>
      <c r="Y44" s="193">
        <f>X44</f>
        <v>499000</v>
      </c>
      <c r="AD44" s="175"/>
      <c r="AE44" s="175"/>
    </row>
    <row r="45" spans="1:31" s="174" customFormat="1" ht="50.1" customHeight="1" x14ac:dyDescent="0.3">
      <c r="A45" s="171"/>
      <c r="C45" s="13"/>
      <c r="D45" s="265"/>
      <c r="E45" s="237" t="s">
        <v>36</v>
      </c>
      <c r="F45" s="237" t="s">
        <v>46</v>
      </c>
      <c r="G45" s="237" t="s">
        <v>769</v>
      </c>
      <c r="H45" s="237" t="s">
        <v>551</v>
      </c>
      <c r="I45" s="177" t="s">
        <v>552</v>
      </c>
      <c r="J45" s="177" t="s">
        <v>553</v>
      </c>
      <c r="K45" s="177" t="s">
        <v>528</v>
      </c>
      <c r="L45" s="177" t="s">
        <v>535</v>
      </c>
      <c r="M45" s="177" t="s">
        <v>554</v>
      </c>
      <c r="N45" s="161">
        <v>61.57</v>
      </c>
      <c r="O45" s="161" t="s">
        <v>555</v>
      </c>
      <c r="P45" s="39">
        <v>1225000</v>
      </c>
      <c r="Q45" s="50">
        <v>632000</v>
      </c>
      <c r="R45" s="162">
        <v>1</v>
      </c>
      <c r="S45" s="138">
        <v>0.1</v>
      </c>
      <c r="T45" s="161">
        <v>61.57</v>
      </c>
      <c r="U45" s="50">
        <f t="shared" si="14"/>
        <v>3891200</v>
      </c>
      <c r="V45" s="135">
        <v>1</v>
      </c>
      <c r="W45" s="162">
        <v>1</v>
      </c>
      <c r="X45" s="131">
        <f t="shared" si="15"/>
        <v>3891000</v>
      </c>
      <c r="Y45" s="245">
        <f>SUM(X45:X46)</f>
        <v>5004000</v>
      </c>
      <c r="AA45" s="270"/>
      <c r="AC45" s="263"/>
      <c r="AD45" s="175"/>
      <c r="AE45" s="175"/>
    </row>
    <row r="46" spans="1:31" s="174" customFormat="1" ht="50.1" customHeight="1" x14ac:dyDescent="0.3">
      <c r="A46" s="171"/>
      <c r="C46" s="13"/>
      <c r="D46" s="269"/>
      <c r="E46" s="237"/>
      <c r="F46" s="237"/>
      <c r="G46" s="237"/>
      <c r="H46" s="237"/>
      <c r="I46" s="177" t="s">
        <v>552</v>
      </c>
      <c r="J46" s="177" t="s">
        <v>556</v>
      </c>
      <c r="K46" s="177" t="s">
        <v>557</v>
      </c>
      <c r="L46" s="177" t="s">
        <v>558</v>
      </c>
      <c r="M46" s="177" t="s">
        <v>554</v>
      </c>
      <c r="N46" s="177" t="s">
        <v>559</v>
      </c>
      <c r="O46" s="161" t="s">
        <v>10</v>
      </c>
      <c r="P46" s="39">
        <v>1225000</v>
      </c>
      <c r="Q46" s="50">
        <v>632000</v>
      </c>
      <c r="R46" s="162">
        <v>0.25</v>
      </c>
      <c r="S46" s="138">
        <v>0.03</v>
      </c>
      <c r="T46" s="177" t="s">
        <v>559</v>
      </c>
      <c r="U46" s="50">
        <f t="shared" si="14"/>
        <v>2227700</v>
      </c>
      <c r="V46" s="162">
        <v>0.5</v>
      </c>
      <c r="W46" s="162">
        <v>1</v>
      </c>
      <c r="X46" s="131">
        <f t="shared" si="15"/>
        <v>1113000</v>
      </c>
      <c r="Y46" s="245"/>
      <c r="Z46" s="175"/>
      <c r="AA46" s="270"/>
      <c r="AB46" s="176"/>
      <c r="AC46" s="264"/>
      <c r="AD46" s="175"/>
      <c r="AE46" s="175"/>
    </row>
    <row r="47" spans="1:31" s="174" customFormat="1" ht="50.1" customHeight="1" x14ac:dyDescent="0.3">
      <c r="A47" s="171"/>
      <c r="C47" s="13"/>
      <c r="D47" s="13"/>
      <c r="E47" s="224" t="s">
        <v>531</v>
      </c>
      <c r="F47" s="244" t="s">
        <v>563</v>
      </c>
      <c r="G47" s="224" t="s">
        <v>755</v>
      </c>
      <c r="H47" s="244" t="s">
        <v>564</v>
      </c>
      <c r="I47" s="161">
        <v>2010</v>
      </c>
      <c r="J47" s="161" t="s">
        <v>530</v>
      </c>
      <c r="K47" s="161" t="s">
        <v>532</v>
      </c>
      <c r="L47" s="161" t="s">
        <v>565</v>
      </c>
      <c r="M47" s="159" t="s">
        <v>562</v>
      </c>
      <c r="N47" s="161">
        <v>6</v>
      </c>
      <c r="O47" s="161" t="s">
        <v>5</v>
      </c>
      <c r="P47" s="39">
        <v>1251000</v>
      </c>
      <c r="Q47" s="50">
        <v>261000</v>
      </c>
      <c r="R47" s="162">
        <v>0.85</v>
      </c>
      <c r="S47" s="138">
        <v>0.35</v>
      </c>
      <c r="T47" s="161">
        <v>6</v>
      </c>
      <c r="U47" s="50">
        <f t="shared" ref="U47:U50" si="16">FLOOR(Q47*R47*S47*T47,100)</f>
        <v>465800</v>
      </c>
      <c r="V47" s="135">
        <v>1</v>
      </c>
      <c r="W47" s="162">
        <v>1</v>
      </c>
      <c r="X47" s="131">
        <f t="shared" ref="X47:X50" si="17">ROUNDDOWN(U47*V47*W47,-3)</f>
        <v>465000</v>
      </c>
      <c r="Y47" s="245">
        <f>SUM(X47:X48)</f>
        <v>1128000</v>
      </c>
      <c r="Z47" s="175"/>
      <c r="AC47" s="175"/>
      <c r="AD47" s="175"/>
      <c r="AE47" s="175"/>
    </row>
    <row r="48" spans="1:31" s="174" customFormat="1" ht="50.1" customHeight="1" x14ac:dyDescent="0.3">
      <c r="A48" s="171"/>
      <c r="C48" s="11"/>
      <c r="D48" s="11"/>
      <c r="E48" s="224"/>
      <c r="F48" s="244"/>
      <c r="G48" s="224"/>
      <c r="H48" s="244"/>
      <c r="I48" s="161">
        <v>2010</v>
      </c>
      <c r="J48" s="161" t="s">
        <v>530</v>
      </c>
      <c r="K48" s="161" t="s">
        <v>560</v>
      </c>
      <c r="L48" s="161" t="s">
        <v>561</v>
      </c>
      <c r="M48" s="159" t="s">
        <v>562</v>
      </c>
      <c r="N48" s="161">
        <v>10</v>
      </c>
      <c r="O48" s="161" t="s">
        <v>5</v>
      </c>
      <c r="P48" s="39">
        <v>1251000</v>
      </c>
      <c r="Q48" s="50">
        <v>223000</v>
      </c>
      <c r="R48" s="162">
        <v>0.85</v>
      </c>
      <c r="S48" s="138">
        <v>0.35</v>
      </c>
      <c r="T48" s="161">
        <v>10</v>
      </c>
      <c r="U48" s="50">
        <f t="shared" si="16"/>
        <v>663400</v>
      </c>
      <c r="V48" s="135">
        <v>1</v>
      </c>
      <c r="W48" s="162">
        <v>1</v>
      </c>
      <c r="X48" s="131">
        <f t="shared" si="17"/>
        <v>663000</v>
      </c>
      <c r="Y48" s="245"/>
      <c r="AD48" s="175"/>
      <c r="AE48" s="175"/>
    </row>
    <row r="49" spans="1:31" s="174" customFormat="1" ht="50.1" customHeight="1" x14ac:dyDescent="0.3">
      <c r="A49" s="171"/>
      <c r="C49" s="11"/>
      <c r="D49" s="11"/>
      <c r="E49" s="224" t="s">
        <v>204</v>
      </c>
      <c r="F49" s="244" t="s">
        <v>213</v>
      </c>
      <c r="G49" s="224" t="s">
        <v>770</v>
      </c>
      <c r="H49" s="244" t="s">
        <v>214</v>
      </c>
      <c r="I49" s="161">
        <v>2004</v>
      </c>
      <c r="J49" s="161" t="s">
        <v>111</v>
      </c>
      <c r="K49" s="161" t="s">
        <v>88</v>
      </c>
      <c r="L49" s="161" t="s">
        <v>90</v>
      </c>
      <c r="M49" s="159" t="s">
        <v>125</v>
      </c>
      <c r="N49" s="161">
        <v>11</v>
      </c>
      <c r="O49" s="161" t="s">
        <v>5</v>
      </c>
      <c r="P49" s="39">
        <v>1327000</v>
      </c>
      <c r="Q49" s="50">
        <v>146000</v>
      </c>
      <c r="R49" s="162">
        <v>0.85</v>
      </c>
      <c r="S49" s="138">
        <v>0.35</v>
      </c>
      <c r="T49" s="161">
        <v>11</v>
      </c>
      <c r="U49" s="50">
        <f t="shared" si="16"/>
        <v>477700</v>
      </c>
      <c r="V49" s="135">
        <v>1</v>
      </c>
      <c r="W49" s="162">
        <v>1</v>
      </c>
      <c r="X49" s="131">
        <f t="shared" si="17"/>
        <v>477000</v>
      </c>
      <c r="Y49" s="245">
        <f>SUM(X49:X50)</f>
        <v>954000</v>
      </c>
      <c r="Z49" s="9"/>
      <c r="AA49" s="264"/>
      <c r="AC49" s="264"/>
      <c r="AD49" s="121"/>
      <c r="AE49" s="175"/>
    </row>
    <row r="50" spans="1:31" s="174" customFormat="1" ht="50.1" customHeight="1" x14ac:dyDescent="0.3">
      <c r="A50" s="171"/>
      <c r="C50" s="11"/>
      <c r="D50" s="11"/>
      <c r="E50" s="224"/>
      <c r="F50" s="244"/>
      <c r="G50" s="224"/>
      <c r="H50" s="244"/>
      <c r="I50" s="161">
        <v>2004</v>
      </c>
      <c r="J50" s="161" t="s">
        <v>111</v>
      </c>
      <c r="K50" s="161" t="s">
        <v>120</v>
      </c>
      <c r="L50" s="161" t="s">
        <v>90</v>
      </c>
      <c r="M50" s="159" t="s">
        <v>125</v>
      </c>
      <c r="N50" s="161">
        <v>11</v>
      </c>
      <c r="O50" s="161" t="s">
        <v>5</v>
      </c>
      <c r="P50" s="39">
        <v>1327000</v>
      </c>
      <c r="Q50" s="50">
        <v>146000</v>
      </c>
      <c r="R50" s="162">
        <v>0.85</v>
      </c>
      <c r="S50" s="138">
        <v>0.35</v>
      </c>
      <c r="T50" s="161">
        <v>11</v>
      </c>
      <c r="U50" s="50">
        <f t="shared" si="16"/>
        <v>477700</v>
      </c>
      <c r="V50" s="135">
        <v>1</v>
      </c>
      <c r="W50" s="162">
        <v>1</v>
      </c>
      <c r="X50" s="131">
        <f t="shared" si="17"/>
        <v>477000</v>
      </c>
      <c r="Y50" s="245"/>
      <c r="Z50" s="9"/>
      <c r="AA50" s="264"/>
      <c r="AC50" s="264"/>
      <c r="AD50" s="121"/>
      <c r="AE50" s="175"/>
    </row>
    <row r="51" spans="1:31" s="174" customFormat="1" ht="50.1" customHeight="1" x14ac:dyDescent="0.3">
      <c r="A51" s="171"/>
      <c r="C51" s="11"/>
      <c r="D51" s="11"/>
      <c r="E51" s="224" t="s">
        <v>112</v>
      </c>
      <c r="F51" s="244" t="s">
        <v>570</v>
      </c>
      <c r="G51" s="224" t="s">
        <v>771</v>
      </c>
      <c r="H51" s="244" t="s">
        <v>772</v>
      </c>
      <c r="I51" s="161">
        <v>2006</v>
      </c>
      <c r="J51" s="161" t="s">
        <v>568</v>
      </c>
      <c r="K51" s="159" t="s">
        <v>571</v>
      </c>
      <c r="L51" s="161" t="s">
        <v>569</v>
      </c>
      <c r="M51" s="159" t="s">
        <v>121</v>
      </c>
      <c r="N51" s="161">
        <v>6</v>
      </c>
      <c r="O51" s="161" t="s">
        <v>5</v>
      </c>
      <c r="P51" s="39">
        <v>1511000</v>
      </c>
      <c r="Q51" s="50">
        <v>219000</v>
      </c>
      <c r="R51" s="162">
        <v>0.85</v>
      </c>
      <c r="S51" s="138">
        <v>0.35</v>
      </c>
      <c r="T51" s="161">
        <v>6</v>
      </c>
      <c r="U51" s="50">
        <f t="shared" ref="U51:U53" si="18">FLOOR(Q51*R51*S51*T51,100)</f>
        <v>390900</v>
      </c>
      <c r="V51" s="162">
        <v>1</v>
      </c>
      <c r="W51" s="162">
        <v>1</v>
      </c>
      <c r="X51" s="131">
        <f t="shared" ref="X51:X53" si="19">ROUNDDOWN(U51*V51*W51,-3)</f>
        <v>390000</v>
      </c>
      <c r="Y51" s="245">
        <f>SUM(X51:X52)</f>
        <v>633000</v>
      </c>
      <c r="AA51" s="264"/>
      <c r="AB51" s="267"/>
      <c r="AC51" s="263"/>
      <c r="AD51" s="121"/>
      <c r="AE51" s="175"/>
    </row>
    <row r="52" spans="1:31" s="174" customFormat="1" ht="50.1" customHeight="1" x14ac:dyDescent="0.3">
      <c r="A52" s="171"/>
      <c r="C52" s="11"/>
      <c r="D52" s="11"/>
      <c r="E52" s="224"/>
      <c r="F52" s="244"/>
      <c r="G52" s="224"/>
      <c r="H52" s="244"/>
      <c r="I52" s="161">
        <v>2006</v>
      </c>
      <c r="J52" s="161" t="s">
        <v>568</v>
      </c>
      <c r="K52" s="159" t="s">
        <v>571</v>
      </c>
      <c r="L52" s="161" t="s">
        <v>569</v>
      </c>
      <c r="M52" s="159" t="s">
        <v>572</v>
      </c>
      <c r="N52" s="161">
        <v>4.5</v>
      </c>
      <c r="O52" s="161" t="s">
        <v>5</v>
      </c>
      <c r="P52" s="39">
        <v>1511000</v>
      </c>
      <c r="Q52" s="50">
        <v>182000</v>
      </c>
      <c r="R52" s="162">
        <v>0.85</v>
      </c>
      <c r="S52" s="138">
        <v>0.35</v>
      </c>
      <c r="T52" s="161">
        <v>4.5</v>
      </c>
      <c r="U52" s="50">
        <f t="shared" si="18"/>
        <v>243600</v>
      </c>
      <c r="V52" s="162">
        <v>1</v>
      </c>
      <c r="W52" s="162">
        <v>1</v>
      </c>
      <c r="X52" s="131">
        <f t="shared" si="19"/>
        <v>243000</v>
      </c>
      <c r="Y52" s="245"/>
      <c r="Z52" s="175"/>
      <c r="AA52" s="264"/>
      <c r="AB52" s="268"/>
      <c r="AC52" s="263"/>
      <c r="AD52" s="121"/>
      <c r="AE52" s="175"/>
    </row>
    <row r="53" spans="1:31" s="174" customFormat="1" ht="50.1" customHeight="1" x14ac:dyDescent="0.3">
      <c r="A53" s="171"/>
      <c r="C53" s="11"/>
      <c r="D53" s="11"/>
      <c r="E53" s="161" t="s">
        <v>527</v>
      </c>
      <c r="F53" s="159" t="s">
        <v>573</v>
      </c>
      <c r="G53" s="159" t="s">
        <v>773</v>
      </c>
      <c r="H53" s="159" t="s">
        <v>574</v>
      </c>
      <c r="I53" s="161">
        <v>1997</v>
      </c>
      <c r="J53" s="161" t="s">
        <v>526</v>
      </c>
      <c r="K53" s="161" t="s">
        <v>528</v>
      </c>
      <c r="L53" s="161" t="s">
        <v>529</v>
      </c>
      <c r="M53" s="159" t="s">
        <v>533</v>
      </c>
      <c r="N53" s="161">
        <v>20</v>
      </c>
      <c r="O53" s="161" t="s">
        <v>5</v>
      </c>
      <c r="P53" s="39">
        <v>1293000</v>
      </c>
      <c r="Q53" s="50">
        <v>52000</v>
      </c>
      <c r="R53" s="162">
        <v>0.85</v>
      </c>
      <c r="S53" s="138">
        <v>0.35</v>
      </c>
      <c r="T53" s="161">
        <v>20</v>
      </c>
      <c r="U53" s="50">
        <f t="shared" si="18"/>
        <v>309400</v>
      </c>
      <c r="V53" s="162">
        <v>1</v>
      </c>
      <c r="W53" s="162">
        <v>0.5</v>
      </c>
      <c r="X53" s="131">
        <f t="shared" si="19"/>
        <v>154000</v>
      </c>
      <c r="Y53" s="193">
        <f t="shared" ref="Y53:Y55" si="20">X53</f>
        <v>154000</v>
      </c>
      <c r="Z53" s="175"/>
      <c r="AC53" s="175"/>
      <c r="AD53" s="121"/>
      <c r="AE53" s="175"/>
    </row>
    <row r="54" spans="1:31" s="174" customFormat="1" ht="50.1" customHeight="1" x14ac:dyDescent="0.3">
      <c r="A54" s="171"/>
      <c r="C54" s="11"/>
      <c r="D54" s="11"/>
      <c r="E54" s="161" t="s">
        <v>527</v>
      </c>
      <c r="F54" s="159" t="s">
        <v>575</v>
      </c>
      <c r="G54" s="161" t="s">
        <v>738</v>
      </c>
      <c r="H54" s="159" t="s">
        <v>778</v>
      </c>
      <c r="I54" s="161">
        <v>2001</v>
      </c>
      <c r="J54" s="161" t="s">
        <v>526</v>
      </c>
      <c r="K54" s="161" t="s">
        <v>528</v>
      </c>
      <c r="L54" s="161" t="s">
        <v>542</v>
      </c>
      <c r="M54" s="159" t="s">
        <v>543</v>
      </c>
      <c r="N54" s="161">
        <v>25</v>
      </c>
      <c r="O54" s="161" t="s">
        <v>5</v>
      </c>
      <c r="P54" s="39">
        <v>1081000</v>
      </c>
      <c r="Q54" s="50">
        <v>21000</v>
      </c>
      <c r="R54" s="162">
        <v>0.85</v>
      </c>
      <c r="S54" s="138">
        <v>0.35</v>
      </c>
      <c r="T54" s="161">
        <v>25</v>
      </c>
      <c r="U54" s="50">
        <f t="shared" ref="U54:U63" si="21">FLOOR(Q54*R54*S54*T54,100)</f>
        <v>156100</v>
      </c>
      <c r="V54" s="162">
        <v>1</v>
      </c>
      <c r="W54" s="162">
        <v>1</v>
      </c>
      <c r="X54" s="131">
        <f t="shared" ref="X54:X63" si="22">ROUNDDOWN(U54*V54*W54,-3)</f>
        <v>156000</v>
      </c>
      <c r="Y54" s="193">
        <f t="shared" si="20"/>
        <v>156000</v>
      </c>
      <c r="Z54" s="175"/>
      <c r="AD54" s="121"/>
      <c r="AE54" s="175"/>
    </row>
    <row r="55" spans="1:31" s="174" customFormat="1" ht="50.1" customHeight="1" x14ac:dyDescent="0.3">
      <c r="A55" s="171"/>
      <c r="C55" s="13"/>
      <c r="D55" s="13"/>
      <c r="E55" s="161" t="s">
        <v>527</v>
      </c>
      <c r="F55" s="159" t="s">
        <v>576</v>
      </c>
      <c r="G55" s="159" t="s">
        <v>774</v>
      </c>
      <c r="H55" s="159" t="s">
        <v>778</v>
      </c>
      <c r="I55" s="161">
        <v>2002</v>
      </c>
      <c r="J55" s="161" t="s">
        <v>538</v>
      </c>
      <c r="K55" s="161" t="s">
        <v>539</v>
      </c>
      <c r="L55" s="161" t="s">
        <v>567</v>
      </c>
      <c r="M55" s="159" t="s">
        <v>543</v>
      </c>
      <c r="N55" s="161">
        <v>40</v>
      </c>
      <c r="O55" s="161" t="s">
        <v>5</v>
      </c>
      <c r="P55" s="39">
        <v>1050000</v>
      </c>
      <c r="Q55" s="50">
        <v>21000</v>
      </c>
      <c r="R55" s="162">
        <v>1</v>
      </c>
      <c r="S55" s="138">
        <v>0.35</v>
      </c>
      <c r="T55" s="161">
        <v>40</v>
      </c>
      <c r="U55" s="50">
        <f t="shared" si="21"/>
        <v>294000</v>
      </c>
      <c r="V55" s="162">
        <v>1</v>
      </c>
      <c r="W55" s="162">
        <v>0.33</v>
      </c>
      <c r="X55" s="131">
        <f t="shared" si="22"/>
        <v>97000</v>
      </c>
      <c r="Y55" s="193">
        <f t="shared" si="20"/>
        <v>97000</v>
      </c>
      <c r="AA55" s="176"/>
      <c r="AD55" s="121"/>
      <c r="AE55" s="175"/>
    </row>
    <row r="56" spans="1:31" s="174" customFormat="1" ht="50.1" customHeight="1" x14ac:dyDescent="0.3">
      <c r="A56" s="171"/>
      <c r="C56" s="13"/>
      <c r="D56" s="13"/>
      <c r="E56" s="161" t="s">
        <v>36</v>
      </c>
      <c r="F56" s="159" t="s">
        <v>47</v>
      </c>
      <c r="G56" s="159" t="s">
        <v>775</v>
      </c>
      <c r="H56" s="159" t="s">
        <v>779</v>
      </c>
      <c r="I56" s="161">
        <v>2009</v>
      </c>
      <c r="J56" s="161" t="s">
        <v>111</v>
      </c>
      <c r="K56" s="161" t="s">
        <v>120</v>
      </c>
      <c r="L56" s="161" t="s">
        <v>90</v>
      </c>
      <c r="M56" s="159" t="s">
        <v>125</v>
      </c>
      <c r="N56" s="161">
        <v>8</v>
      </c>
      <c r="O56" s="161" t="s">
        <v>5</v>
      </c>
      <c r="P56" s="39">
        <v>1175000</v>
      </c>
      <c r="Q56" s="50">
        <v>241000</v>
      </c>
      <c r="R56" s="162">
        <v>0.85</v>
      </c>
      <c r="S56" s="138">
        <v>0.35</v>
      </c>
      <c r="T56" s="161">
        <v>8</v>
      </c>
      <c r="U56" s="50">
        <f t="shared" si="21"/>
        <v>573500</v>
      </c>
      <c r="V56" s="162">
        <v>1</v>
      </c>
      <c r="W56" s="162">
        <v>0.5</v>
      </c>
      <c r="X56" s="131">
        <f t="shared" si="22"/>
        <v>286000</v>
      </c>
      <c r="Y56" s="193">
        <f t="shared" ref="Y56:Y59" si="23">X56</f>
        <v>286000</v>
      </c>
      <c r="AD56" s="121"/>
      <c r="AE56" s="175"/>
    </row>
    <row r="57" spans="1:31" s="174" customFormat="1" ht="50.1" customHeight="1" x14ac:dyDescent="0.3">
      <c r="A57" s="171"/>
      <c r="C57" s="13"/>
      <c r="D57" s="13"/>
      <c r="E57" s="161" t="s">
        <v>36</v>
      </c>
      <c r="F57" s="159" t="s">
        <v>47</v>
      </c>
      <c r="G57" s="159" t="s">
        <v>776</v>
      </c>
      <c r="H57" s="159" t="s">
        <v>779</v>
      </c>
      <c r="I57" s="161">
        <v>2009</v>
      </c>
      <c r="J57" s="161" t="s">
        <v>111</v>
      </c>
      <c r="K57" s="161" t="s">
        <v>120</v>
      </c>
      <c r="L57" s="161" t="s">
        <v>90</v>
      </c>
      <c r="M57" s="159" t="s">
        <v>125</v>
      </c>
      <c r="N57" s="161">
        <v>8</v>
      </c>
      <c r="O57" s="161" t="s">
        <v>5</v>
      </c>
      <c r="P57" s="39">
        <v>1175000</v>
      </c>
      <c r="Q57" s="50">
        <v>241000</v>
      </c>
      <c r="R57" s="162">
        <v>0.85</v>
      </c>
      <c r="S57" s="138">
        <v>0.35</v>
      </c>
      <c r="T57" s="161">
        <v>8</v>
      </c>
      <c r="U57" s="50">
        <f t="shared" si="21"/>
        <v>573500</v>
      </c>
      <c r="V57" s="162">
        <v>1</v>
      </c>
      <c r="W57" s="162">
        <v>0.5</v>
      </c>
      <c r="X57" s="131">
        <f t="shared" si="22"/>
        <v>286000</v>
      </c>
      <c r="Y57" s="193">
        <f t="shared" si="23"/>
        <v>286000</v>
      </c>
      <c r="AD57" s="121"/>
      <c r="AE57" s="175"/>
    </row>
    <row r="58" spans="1:31" s="174" customFormat="1" ht="50.1" customHeight="1" x14ac:dyDescent="0.3">
      <c r="A58" s="171"/>
      <c r="C58" s="13"/>
      <c r="D58" s="13"/>
      <c r="E58" s="177" t="s">
        <v>204</v>
      </c>
      <c r="F58" s="177" t="s">
        <v>578</v>
      </c>
      <c r="G58" s="177" t="s">
        <v>777</v>
      </c>
      <c r="H58" s="177" t="s">
        <v>215</v>
      </c>
      <c r="I58" s="177" t="s">
        <v>206</v>
      </c>
      <c r="J58" s="177" t="s">
        <v>111</v>
      </c>
      <c r="K58" s="177" t="s">
        <v>205</v>
      </c>
      <c r="L58" s="177" t="s">
        <v>90</v>
      </c>
      <c r="M58" s="177" t="s">
        <v>125</v>
      </c>
      <c r="N58" s="177" t="s">
        <v>216</v>
      </c>
      <c r="O58" s="161" t="s">
        <v>195</v>
      </c>
      <c r="P58" s="39">
        <v>1264000</v>
      </c>
      <c r="Q58" s="50">
        <v>329000</v>
      </c>
      <c r="R58" s="162">
        <v>0.85</v>
      </c>
      <c r="S58" s="138">
        <v>0.35</v>
      </c>
      <c r="T58" s="161">
        <v>10.1</v>
      </c>
      <c r="U58" s="50">
        <f t="shared" si="21"/>
        <v>988500</v>
      </c>
      <c r="V58" s="162">
        <v>0.5</v>
      </c>
      <c r="W58" s="162">
        <v>1</v>
      </c>
      <c r="X58" s="131">
        <f t="shared" si="22"/>
        <v>494000</v>
      </c>
      <c r="Y58" s="193">
        <f t="shared" si="23"/>
        <v>494000</v>
      </c>
      <c r="AA58" s="176"/>
      <c r="AB58" s="176"/>
      <c r="AD58" s="121"/>
      <c r="AE58" s="175"/>
    </row>
    <row r="59" spans="1:31" s="174" customFormat="1" ht="50.1" customHeight="1" x14ac:dyDescent="0.3">
      <c r="A59" s="171"/>
      <c r="C59" s="11"/>
      <c r="D59" s="11"/>
      <c r="E59" s="161" t="s">
        <v>204</v>
      </c>
      <c r="F59" s="159" t="s">
        <v>579</v>
      </c>
      <c r="G59" s="161" t="s">
        <v>739</v>
      </c>
      <c r="H59" s="159" t="s">
        <v>780</v>
      </c>
      <c r="I59" s="161">
        <v>1998</v>
      </c>
      <c r="J59" s="161" t="s">
        <v>111</v>
      </c>
      <c r="K59" s="161" t="s">
        <v>119</v>
      </c>
      <c r="L59" s="161" t="s">
        <v>84</v>
      </c>
      <c r="M59" s="159" t="s">
        <v>125</v>
      </c>
      <c r="N59" s="161">
        <v>22</v>
      </c>
      <c r="O59" s="161" t="s">
        <v>5</v>
      </c>
      <c r="P59" s="39">
        <v>1240000</v>
      </c>
      <c r="Q59" s="50">
        <v>52000</v>
      </c>
      <c r="R59" s="162">
        <v>0.85</v>
      </c>
      <c r="S59" s="138">
        <v>0.35</v>
      </c>
      <c r="T59" s="161">
        <v>22</v>
      </c>
      <c r="U59" s="50">
        <f t="shared" si="21"/>
        <v>340300</v>
      </c>
      <c r="V59" s="162">
        <v>1</v>
      </c>
      <c r="W59" s="162">
        <v>1</v>
      </c>
      <c r="X59" s="131">
        <f t="shared" si="22"/>
        <v>340000</v>
      </c>
      <c r="Y59" s="193">
        <f t="shared" si="23"/>
        <v>340000</v>
      </c>
      <c r="AB59" s="176"/>
      <c r="AC59" s="175"/>
      <c r="AD59" s="121"/>
      <c r="AE59" s="175"/>
    </row>
    <row r="60" spans="1:31" s="174" customFormat="1" ht="50.1" customHeight="1" x14ac:dyDescent="0.3">
      <c r="A60" s="171"/>
      <c r="C60" s="13"/>
      <c r="D60" s="13"/>
      <c r="E60" s="161" t="s">
        <v>527</v>
      </c>
      <c r="F60" s="159" t="s">
        <v>580</v>
      </c>
      <c r="G60" s="161" t="s">
        <v>782</v>
      </c>
      <c r="H60" s="159" t="s">
        <v>781</v>
      </c>
      <c r="I60" s="161">
        <v>2005</v>
      </c>
      <c r="J60" s="161" t="s">
        <v>538</v>
      </c>
      <c r="K60" s="161" t="s">
        <v>539</v>
      </c>
      <c r="L60" s="161" t="s">
        <v>529</v>
      </c>
      <c r="M60" s="159" t="s">
        <v>540</v>
      </c>
      <c r="N60" s="161">
        <v>18</v>
      </c>
      <c r="O60" s="161" t="s">
        <v>5</v>
      </c>
      <c r="P60" s="39">
        <v>1605000</v>
      </c>
      <c r="Q60" s="50">
        <v>27000</v>
      </c>
      <c r="R60" s="162">
        <v>1</v>
      </c>
      <c r="S60" s="138">
        <v>0.35</v>
      </c>
      <c r="T60" s="161">
        <v>18</v>
      </c>
      <c r="U60" s="50">
        <f t="shared" si="21"/>
        <v>170100</v>
      </c>
      <c r="V60" s="162">
        <v>1</v>
      </c>
      <c r="W60" s="162">
        <v>1</v>
      </c>
      <c r="X60" s="131">
        <f t="shared" si="22"/>
        <v>170000</v>
      </c>
      <c r="Y60" s="193">
        <f t="shared" ref="Y60:Y61" si="24">X60</f>
        <v>170000</v>
      </c>
      <c r="Z60" s="175"/>
      <c r="AA60" s="176"/>
      <c r="AB60" s="176"/>
      <c r="AD60" s="121"/>
      <c r="AE60" s="175"/>
    </row>
    <row r="61" spans="1:31" s="174" customFormat="1" ht="50.1" customHeight="1" x14ac:dyDescent="0.3">
      <c r="A61" s="171"/>
      <c r="C61" s="11"/>
      <c r="D61" s="11"/>
      <c r="E61" s="161" t="s">
        <v>527</v>
      </c>
      <c r="F61" s="159" t="s">
        <v>581</v>
      </c>
      <c r="G61" s="161" t="s">
        <v>739</v>
      </c>
      <c r="H61" s="159" t="s">
        <v>582</v>
      </c>
      <c r="I61" s="161">
        <v>1998</v>
      </c>
      <c r="J61" s="161" t="s">
        <v>526</v>
      </c>
      <c r="K61" s="161" t="s">
        <v>544</v>
      </c>
      <c r="L61" s="161" t="s">
        <v>535</v>
      </c>
      <c r="M61" s="159" t="s">
        <v>541</v>
      </c>
      <c r="N61" s="161">
        <v>9</v>
      </c>
      <c r="O61" s="161" t="s">
        <v>5</v>
      </c>
      <c r="P61" s="39">
        <v>1518000</v>
      </c>
      <c r="Q61" s="50">
        <v>37000</v>
      </c>
      <c r="R61" s="162">
        <v>0.85</v>
      </c>
      <c r="S61" s="138">
        <v>0.35</v>
      </c>
      <c r="T61" s="161">
        <v>9</v>
      </c>
      <c r="U61" s="50">
        <f t="shared" si="21"/>
        <v>99000</v>
      </c>
      <c r="V61" s="162">
        <v>1</v>
      </c>
      <c r="W61" s="162">
        <v>1</v>
      </c>
      <c r="X61" s="131">
        <f t="shared" si="22"/>
        <v>99000</v>
      </c>
      <c r="Y61" s="193">
        <f t="shared" si="24"/>
        <v>99000</v>
      </c>
      <c r="Z61" s="9"/>
      <c r="AB61" s="176"/>
      <c r="AC61" s="175"/>
      <c r="AD61" s="121"/>
      <c r="AE61" s="175"/>
    </row>
    <row r="62" spans="1:31" s="174" customFormat="1" ht="50.1" customHeight="1" x14ac:dyDescent="0.3">
      <c r="A62" s="171"/>
      <c r="C62" s="13"/>
      <c r="D62" s="13"/>
      <c r="E62" s="161" t="s">
        <v>204</v>
      </c>
      <c r="F62" s="159" t="s">
        <v>583</v>
      </c>
      <c r="G62" s="161" t="s">
        <v>783</v>
      </c>
      <c r="H62" s="159" t="s">
        <v>784</v>
      </c>
      <c r="I62" s="161">
        <v>2000</v>
      </c>
      <c r="J62" s="161" t="s">
        <v>285</v>
      </c>
      <c r="K62" s="161" t="s">
        <v>209</v>
      </c>
      <c r="L62" s="161" t="s">
        <v>84</v>
      </c>
      <c r="M62" s="159" t="s">
        <v>137</v>
      </c>
      <c r="N62" s="161">
        <v>18</v>
      </c>
      <c r="O62" s="161" t="s">
        <v>5</v>
      </c>
      <c r="P62" s="39">
        <v>1553000</v>
      </c>
      <c r="Q62" s="50">
        <v>26000</v>
      </c>
      <c r="R62" s="162">
        <v>1</v>
      </c>
      <c r="S62" s="138">
        <v>0.35</v>
      </c>
      <c r="T62" s="161">
        <v>18</v>
      </c>
      <c r="U62" s="50">
        <f t="shared" si="21"/>
        <v>163800</v>
      </c>
      <c r="V62" s="162">
        <v>1</v>
      </c>
      <c r="W62" s="162">
        <v>0.5</v>
      </c>
      <c r="X62" s="131">
        <f t="shared" si="22"/>
        <v>81000</v>
      </c>
      <c r="Y62" s="193">
        <f>X62</f>
        <v>81000</v>
      </c>
      <c r="Z62" s="175"/>
      <c r="AA62" s="176"/>
      <c r="AB62" s="176"/>
      <c r="AD62" s="121"/>
      <c r="AE62" s="175"/>
    </row>
    <row r="63" spans="1:31" s="174" customFormat="1" ht="50.1" customHeight="1" x14ac:dyDescent="0.3">
      <c r="A63" s="171"/>
      <c r="C63" s="11"/>
      <c r="D63" s="11"/>
      <c r="E63" s="161" t="s">
        <v>527</v>
      </c>
      <c r="F63" s="159" t="s">
        <v>584</v>
      </c>
      <c r="G63" s="161" t="s">
        <v>785</v>
      </c>
      <c r="H63" s="159" t="s">
        <v>786</v>
      </c>
      <c r="I63" s="161">
        <v>2002</v>
      </c>
      <c r="J63" s="161" t="s">
        <v>538</v>
      </c>
      <c r="K63" s="161" t="s">
        <v>539</v>
      </c>
      <c r="L63" s="161" t="s">
        <v>567</v>
      </c>
      <c r="M63" s="159" t="s">
        <v>540</v>
      </c>
      <c r="N63" s="161">
        <v>15</v>
      </c>
      <c r="O63" s="161" t="s">
        <v>5</v>
      </c>
      <c r="P63" s="39">
        <v>1510000</v>
      </c>
      <c r="Q63" s="50">
        <v>26000</v>
      </c>
      <c r="R63" s="162">
        <v>1</v>
      </c>
      <c r="S63" s="138">
        <v>0.35</v>
      </c>
      <c r="T63" s="161">
        <v>15</v>
      </c>
      <c r="U63" s="50">
        <f t="shared" si="21"/>
        <v>136500</v>
      </c>
      <c r="V63" s="162">
        <v>1</v>
      </c>
      <c r="W63" s="162">
        <v>1</v>
      </c>
      <c r="X63" s="131">
        <f t="shared" si="22"/>
        <v>136000</v>
      </c>
      <c r="Y63" s="193">
        <f t="shared" ref="Y63" si="25">X63</f>
        <v>136000</v>
      </c>
      <c r="Z63" s="9"/>
      <c r="AA63" s="176"/>
      <c r="AB63" s="176"/>
      <c r="AD63" s="121"/>
      <c r="AE63" s="175"/>
    </row>
    <row r="64" spans="1:31" s="174" customFormat="1" ht="50.1" customHeight="1" x14ac:dyDescent="0.3">
      <c r="A64" s="171"/>
      <c r="C64" s="11"/>
      <c r="D64" s="11"/>
      <c r="E64" s="161" t="s">
        <v>204</v>
      </c>
      <c r="F64" s="159" t="s">
        <v>217</v>
      </c>
      <c r="G64" s="161" t="s">
        <v>774</v>
      </c>
      <c r="H64" s="159" t="s">
        <v>787</v>
      </c>
      <c r="I64" s="161">
        <v>2006</v>
      </c>
      <c r="J64" s="161" t="s">
        <v>111</v>
      </c>
      <c r="K64" s="161" t="s">
        <v>88</v>
      </c>
      <c r="L64" s="161" t="s">
        <v>90</v>
      </c>
      <c r="M64" s="159" t="s">
        <v>194</v>
      </c>
      <c r="N64" s="161">
        <v>9.5</v>
      </c>
      <c r="O64" s="161" t="s">
        <v>5</v>
      </c>
      <c r="P64" s="39">
        <v>1230000</v>
      </c>
      <c r="Q64" s="50">
        <v>156000</v>
      </c>
      <c r="R64" s="162">
        <v>0.85</v>
      </c>
      <c r="S64" s="138">
        <v>0.35</v>
      </c>
      <c r="T64" s="161">
        <v>9.5</v>
      </c>
      <c r="U64" s="50">
        <f t="shared" ref="U64:U68" si="26">FLOOR(Q64*R64*S64*T64,100)</f>
        <v>440800</v>
      </c>
      <c r="V64" s="162">
        <v>1</v>
      </c>
      <c r="W64" s="162">
        <v>1</v>
      </c>
      <c r="X64" s="131">
        <f t="shared" ref="X64:X68" si="27">ROUNDDOWN(U64*V64*W64,-3)</f>
        <v>440000</v>
      </c>
      <c r="Y64" s="193">
        <f>X64</f>
        <v>440000</v>
      </c>
      <c r="Z64" s="175"/>
      <c r="AB64" s="176"/>
    </row>
    <row r="65" spans="1:35" s="174" customFormat="1" ht="50.1" customHeight="1" x14ac:dyDescent="0.3">
      <c r="A65" s="171"/>
      <c r="C65" s="11"/>
      <c r="D65" s="11"/>
      <c r="E65" s="224" t="s">
        <v>527</v>
      </c>
      <c r="F65" s="244" t="s">
        <v>585</v>
      </c>
      <c r="G65" s="224" t="s">
        <v>788</v>
      </c>
      <c r="H65" s="244" t="s">
        <v>48</v>
      </c>
      <c r="I65" s="161">
        <v>1994</v>
      </c>
      <c r="J65" s="161" t="s">
        <v>526</v>
      </c>
      <c r="K65" s="161" t="s">
        <v>545</v>
      </c>
      <c r="L65" s="161" t="s">
        <v>535</v>
      </c>
      <c r="M65" s="159" t="s">
        <v>533</v>
      </c>
      <c r="N65" s="161">
        <v>5</v>
      </c>
      <c r="O65" s="161" t="s">
        <v>5</v>
      </c>
      <c r="P65" s="39">
        <v>1256000</v>
      </c>
      <c r="Q65" s="50">
        <v>45000</v>
      </c>
      <c r="R65" s="162">
        <v>0.85</v>
      </c>
      <c r="S65" s="138">
        <v>0.35</v>
      </c>
      <c r="T65" s="161">
        <v>5</v>
      </c>
      <c r="U65" s="50">
        <f t="shared" si="26"/>
        <v>66900</v>
      </c>
      <c r="V65" s="162">
        <v>1</v>
      </c>
      <c r="W65" s="162">
        <v>1</v>
      </c>
      <c r="X65" s="131">
        <f t="shared" si="27"/>
        <v>66000</v>
      </c>
      <c r="Y65" s="245">
        <f>SUM(X65:X66)</f>
        <v>119000</v>
      </c>
      <c r="AA65" s="264"/>
      <c r="AB65" s="176"/>
      <c r="AC65" s="263"/>
    </row>
    <row r="66" spans="1:35" s="174" customFormat="1" ht="50.1" customHeight="1" x14ac:dyDescent="0.3">
      <c r="A66" s="171"/>
      <c r="C66" s="11"/>
      <c r="D66" s="11"/>
      <c r="E66" s="224"/>
      <c r="F66" s="244"/>
      <c r="G66" s="224"/>
      <c r="H66" s="244"/>
      <c r="I66" s="161">
        <v>1994</v>
      </c>
      <c r="J66" s="161" t="s">
        <v>526</v>
      </c>
      <c r="K66" s="161" t="s">
        <v>536</v>
      </c>
      <c r="L66" s="161" t="s">
        <v>535</v>
      </c>
      <c r="M66" s="159" t="s">
        <v>533</v>
      </c>
      <c r="N66" s="161">
        <v>4</v>
      </c>
      <c r="O66" s="161" t="s">
        <v>5</v>
      </c>
      <c r="P66" s="39">
        <v>1256000</v>
      </c>
      <c r="Q66" s="50">
        <v>45000</v>
      </c>
      <c r="R66" s="162">
        <v>0.85</v>
      </c>
      <c r="S66" s="138">
        <v>0.35</v>
      </c>
      <c r="T66" s="161">
        <v>4</v>
      </c>
      <c r="U66" s="50">
        <f t="shared" si="26"/>
        <v>53500</v>
      </c>
      <c r="V66" s="162">
        <v>1</v>
      </c>
      <c r="W66" s="162">
        <v>1</v>
      </c>
      <c r="X66" s="131">
        <f t="shared" si="27"/>
        <v>53000</v>
      </c>
      <c r="Y66" s="245"/>
      <c r="AA66" s="264"/>
      <c r="AC66" s="264"/>
    </row>
    <row r="67" spans="1:35" s="174" customFormat="1" ht="50.1" customHeight="1" x14ac:dyDescent="0.3">
      <c r="A67" s="171"/>
      <c r="C67" s="11"/>
      <c r="D67" s="11"/>
      <c r="E67" s="224" t="s">
        <v>204</v>
      </c>
      <c r="F67" s="244" t="s">
        <v>218</v>
      </c>
      <c r="G67" s="224" t="s">
        <v>755</v>
      </c>
      <c r="H67" s="244" t="s">
        <v>789</v>
      </c>
      <c r="I67" s="161">
        <v>2010</v>
      </c>
      <c r="J67" s="161" t="s">
        <v>111</v>
      </c>
      <c r="K67" s="159" t="s">
        <v>219</v>
      </c>
      <c r="L67" s="161" t="s">
        <v>90</v>
      </c>
      <c r="M67" s="159" t="s">
        <v>125</v>
      </c>
      <c r="N67" s="161">
        <v>20</v>
      </c>
      <c r="O67" s="161" t="s">
        <v>5</v>
      </c>
      <c r="P67" s="39">
        <v>1270000</v>
      </c>
      <c r="Q67" s="50">
        <v>268000</v>
      </c>
      <c r="R67" s="162">
        <v>0.85</v>
      </c>
      <c r="S67" s="138">
        <v>0.35</v>
      </c>
      <c r="T67" s="161">
        <v>20</v>
      </c>
      <c r="U67" s="50">
        <f t="shared" si="26"/>
        <v>1594600</v>
      </c>
      <c r="V67" s="162">
        <v>0.5</v>
      </c>
      <c r="W67" s="162">
        <v>1</v>
      </c>
      <c r="X67" s="131">
        <f t="shared" si="27"/>
        <v>797000</v>
      </c>
      <c r="Y67" s="245">
        <f>SUM(X67:X68)</f>
        <v>1195000</v>
      </c>
      <c r="AA67" s="264"/>
      <c r="AC67" s="264"/>
      <c r="AE67" s="175"/>
    </row>
    <row r="68" spans="1:35" s="174" customFormat="1" ht="50.1" customHeight="1" x14ac:dyDescent="0.3">
      <c r="A68" s="171"/>
      <c r="C68" s="11"/>
      <c r="D68" s="11"/>
      <c r="E68" s="224"/>
      <c r="F68" s="244"/>
      <c r="G68" s="224"/>
      <c r="H68" s="244"/>
      <c r="I68" s="161">
        <v>2010</v>
      </c>
      <c r="J68" s="161" t="s">
        <v>111</v>
      </c>
      <c r="K68" s="159" t="s">
        <v>220</v>
      </c>
      <c r="L68" s="161" t="s">
        <v>90</v>
      </c>
      <c r="M68" s="159" t="s">
        <v>125</v>
      </c>
      <c r="N68" s="161">
        <v>10</v>
      </c>
      <c r="O68" s="161" t="s">
        <v>5</v>
      </c>
      <c r="P68" s="39">
        <v>1270000</v>
      </c>
      <c r="Q68" s="50">
        <v>268000</v>
      </c>
      <c r="R68" s="162">
        <v>0.85</v>
      </c>
      <c r="S68" s="138">
        <v>0.35</v>
      </c>
      <c r="T68" s="161">
        <v>10</v>
      </c>
      <c r="U68" s="50">
        <f t="shared" si="26"/>
        <v>797300</v>
      </c>
      <c r="V68" s="162">
        <v>0.5</v>
      </c>
      <c r="W68" s="162">
        <v>1</v>
      </c>
      <c r="X68" s="131">
        <f t="shared" si="27"/>
        <v>398000</v>
      </c>
      <c r="Y68" s="245"/>
      <c r="AA68" s="264"/>
      <c r="AC68" s="264"/>
      <c r="AE68" s="175"/>
    </row>
    <row r="69" spans="1:35" s="174" customFormat="1" ht="50.1" customHeight="1" x14ac:dyDescent="0.3">
      <c r="A69" s="171"/>
      <c r="C69" s="13"/>
      <c r="D69" s="13"/>
      <c r="E69" s="161" t="s">
        <v>36</v>
      </c>
      <c r="F69" s="159" t="s">
        <v>51</v>
      </c>
      <c r="G69" s="159" t="s">
        <v>790</v>
      </c>
      <c r="H69" s="159" t="s">
        <v>586</v>
      </c>
      <c r="I69" s="161">
        <v>2008</v>
      </c>
      <c r="J69" s="161" t="s">
        <v>1</v>
      </c>
      <c r="K69" s="161" t="s">
        <v>2</v>
      </c>
      <c r="L69" s="161" t="s">
        <v>39</v>
      </c>
      <c r="M69" s="159" t="s">
        <v>194</v>
      </c>
      <c r="N69" s="161">
        <v>3.4</v>
      </c>
      <c r="O69" s="161" t="s">
        <v>5</v>
      </c>
      <c r="P69" s="50">
        <v>2030000</v>
      </c>
      <c r="Q69" s="50">
        <v>234000</v>
      </c>
      <c r="R69" s="162">
        <v>0.85</v>
      </c>
      <c r="S69" s="138">
        <v>0.35</v>
      </c>
      <c r="T69" s="161">
        <v>3.4</v>
      </c>
      <c r="U69" s="50">
        <f t="shared" ref="U69:U72" si="28">FLOOR(Q69*R69*S69*T69,100)</f>
        <v>236600</v>
      </c>
      <c r="V69" s="162">
        <v>1</v>
      </c>
      <c r="W69" s="162">
        <v>0.5</v>
      </c>
      <c r="X69" s="131">
        <f t="shared" ref="X69:X72" si="29">ROUNDDOWN(U69*V69*W69,-3)</f>
        <v>118000</v>
      </c>
      <c r="Y69" s="193">
        <f t="shared" ref="Y69" si="30">X69</f>
        <v>118000</v>
      </c>
      <c r="AC69" s="175"/>
      <c r="AE69" s="175"/>
    </row>
    <row r="70" spans="1:35" s="174" customFormat="1" ht="50.1" customHeight="1" x14ac:dyDescent="0.3">
      <c r="A70" s="171"/>
      <c r="C70" s="11"/>
      <c r="D70" s="11"/>
      <c r="E70" s="224" t="s">
        <v>36</v>
      </c>
      <c r="F70" s="244" t="s">
        <v>54</v>
      </c>
      <c r="G70" s="244" t="s">
        <v>1044</v>
      </c>
      <c r="H70" s="244" t="s">
        <v>791</v>
      </c>
      <c r="I70" s="161">
        <v>2008</v>
      </c>
      <c r="J70" s="161" t="s">
        <v>1</v>
      </c>
      <c r="K70" s="161" t="s">
        <v>2</v>
      </c>
      <c r="L70" s="159" t="s">
        <v>39</v>
      </c>
      <c r="M70" s="159" t="s">
        <v>129</v>
      </c>
      <c r="N70" s="161">
        <v>3</v>
      </c>
      <c r="O70" s="161" t="s">
        <v>5</v>
      </c>
      <c r="P70" s="39">
        <v>1540000</v>
      </c>
      <c r="Q70" s="50">
        <v>22000</v>
      </c>
      <c r="R70" s="162">
        <v>0.85</v>
      </c>
      <c r="S70" s="138">
        <v>0.35</v>
      </c>
      <c r="T70" s="161">
        <v>3</v>
      </c>
      <c r="U70" s="50">
        <f t="shared" si="28"/>
        <v>19600</v>
      </c>
      <c r="V70" s="162">
        <v>1</v>
      </c>
      <c r="W70" s="162">
        <v>1</v>
      </c>
      <c r="X70" s="131">
        <f t="shared" si="29"/>
        <v>19000</v>
      </c>
      <c r="Y70" s="245">
        <f>SUM(X70:X72)</f>
        <v>2867000</v>
      </c>
      <c r="AA70" s="264"/>
      <c r="AC70" s="263"/>
      <c r="AE70" s="175"/>
    </row>
    <row r="71" spans="1:35" s="174" customFormat="1" ht="50.1" customHeight="1" x14ac:dyDescent="0.3">
      <c r="A71" s="171"/>
      <c r="C71" s="11"/>
      <c r="D71" s="11"/>
      <c r="E71" s="224"/>
      <c r="F71" s="244"/>
      <c r="G71" s="244"/>
      <c r="H71" s="244"/>
      <c r="I71" s="161">
        <v>2008</v>
      </c>
      <c r="J71" s="161" t="s">
        <v>1</v>
      </c>
      <c r="K71" s="161" t="s">
        <v>11</v>
      </c>
      <c r="L71" s="161" t="s">
        <v>7</v>
      </c>
      <c r="M71" s="159" t="s">
        <v>19</v>
      </c>
      <c r="N71" s="161">
        <v>28</v>
      </c>
      <c r="O71" s="161" t="s">
        <v>5</v>
      </c>
      <c r="P71" s="39">
        <v>1540000</v>
      </c>
      <c r="Q71" s="136">
        <v>228000</v>
      </c>
      <c r="R71" s="162">
        <v>0.85</v>
      </c>
      <c r="S71" s="138">
        <v>0.35</v>
      </c>
      <c r="T71" s="161">
        <v>28</v>
      </c>
      <c r="U71" s="50">
        <f t="shared" si="28"/>
        <v>1899200</v>
      </c>
      <c r="V71" s="162">
        <v>1</v>
      </c>
      <c r="W71" s="162">
        <v>1</v>
      </c>
      <c r="X71" s="131">
        <f t="shared" si="29"/>
        <v>1899000</v>
      </c>
      <c r="Y71" s="245"/>
      <c r="AA71" s="264"/>
      <c r="AC71" s="264"/>
      <c r="AE71" s="175"/>
    </row>
    <row r="72" spans="1:35" s="174" customFormat="1" ht="50.1" customHeight="1" x14ac:dyDescent="0.3">
      <c r="A72" s="171"/>
      <c r="C72" s="11"/>
      <c r="D72" s="11"/>
      <c r="E72" s="224"/>
      <c r="F72" s="244"/>
      <c r="G72" s="244"/>
      <c r="H72" s="244"/>
      <c r="I72" s="161">
        <v>2008</v>
      </c>
      <c r="J72" s="161" t="s">
        <v>1</v>
      </c>
      <c r="K72" s="161" t="s">
        <v>15</v>
      </c>
      <c r="L72" s="161" t="s">
        <v>7</v>
      </c>
      <c r="M72" s="159" t="s">
        <v>19</v>
      </c>
      <c r="N72" s="161">
        <v>14</v>
      </c>
      <c r="O72" s="161" t="s">
        <v>5</v>
      </c>
      <c r="P72" s="39">
        <v>1540000</v>
      </c>
      <c r="Q72" s="136">
        <v>228000</v>
      </c>
      <c r="R72" s="162">
        <v>0.85</v>
      </c>
      <c r="S72" s="138">
        <v>0.35</v>
      </c>
      <c r="T72" s="161">
        <v>14</v>
      </c>
      <c r="U72" s="50">
        <f t="shared" si="28"/>
        <v>949600</v>
      </c>
      <c r="V72" s="162">
        <v>1</v>
      </c>
      <c r="W72" s="162">
        <v>1</v>
      </c>
      <c r="X72" s="131">
        <f t="shared" si="29"/>
        <v>949000</v>
      </c>
      <c r="Y72" s="245"/>
      <c r="AA72" s="264"/>
      <c r="AC72" s="264"/>
      <c r="AE72" s="175"/>
    </row>
    <row r="73" spans="1:35" s="174" customFormat="1" ht="50.1" customHeight="1" x14ac:dyDescent="0.3">
      <c r="A73" s="171"/>
      <c r="B73" s="13"/>
      <c r="C73" s="11"/>
      <c r="D73" s="11"/>
      <c r="E73" s="173" t="s">
        <v>36</v>
      </c>
      <c r="F73" s="124" t="s">
        <v>588</v>
      </c>
      <c r="G73" s="124" t="s">
        <v>792</v>
      </c>
      <c r="H73" s="124" t="s">
        <v>793</v>
      </c>
      <c r="I73" s="124">
        <v>2011</v>
      </c>
      <c r="J73" s="124" t="s">
        <v>587</v>
      </c>
      <c r="K73" s="124" t="s">
        <v>589</v>
      </c>
      <c r="L73" s="124" t="s">
        <v>577</v>
      </c>
      <c r="M73" s="124" t="s">
        <v>546</v>
      </c>
      <c r="N73" s="124">
        <v>10.8</v>
      </c>
      <c r="O73" s="124" t="s">
        <v>590</v>
      </c>
      <c r="P73" s="39">
        <v>1268000</v>
      </c>
      <c r="Q73" s="136">
        <v>240000</v>
      </c>
      <c r="R73" s="58">
        <v>0.85</v>
      </c>
      <c r="S73" s="59">
        <v>0.35</v>
      </c>
      <c r="T73" s="124">
        <v>10.8</v>
      </c>
      <c r="U73" s="50">
        <f t="shared" ref="U73:U75" si="31">FLOOR(Q73*R73*S73*T73,100)</f>
        <v>771100</v>
      </c>
      <c r="V73" s="138">
        <v>0.5</v>
      </c>
      <c r="W73" s="60">
        <v>0.125</v>
      </c>
      <c r="X73" s="131">
        <f t="shared" ref="X73:X75" si="32">ROUNDDOWN(U73*V73*W73,-3)</f>
        <v>48000</v>
      </c>
      <c r="Y73" s="194">
        <f t="shared" ref="Y73" si="33">SUM(X73)</f>
        <v>48000</v>
      </c>
      <c r="AA73" s="14"/>
      <c r="AB73" s="14"/>
      <c r="AE73" s="175"/>
      <c r="AH73" s="183"/>
      <c r="AI73" s="183"/>
    </row>
    <row r="74" spans="1:35" s="174" customFormat="1" ht="50.1" customHeight="1" x14ac:dyDescent="0.3">
      <c r="A74" s="171"/>
      <c r="B74" s="13"/>
      <c r="C74" s="11"/>
      <c r="D74" s="123"/>
      <c r="E74" s="271" t="s">
        <v>204</v>
      </c>
      <c r="F74" s="272" t="s">
        <v>592</v>
      </c>
      <c r="G74" s="272" t="s">
        <v>1045</v>
      </c>
      <c r="H74" s="272" t="s">
        <v>223</v>
      </c>
      <c r="I74" s="166">
        <v>2014</v>
      </c>
      <c r="J74" s="166" t="s">
        <v>85</v>
      </c>
      <c r="K74" s="166" t="s">
        <v>593</v>
      </c>
      <c r="L74" s="166" t="s">
        <v>224</v>
      </c>
      <c r="M74" s="124" t="s">
        <v>19</v>
      </c>
      <c r="N74" s="166">
        <v>5.25</v>
      </c>
      <c r="O74" s="166" t="s">
        <v>59</v>
      </c>
      <c r="P74" s="39">
        <v>1553000</v>
      </c>
      <c r="Q74" s="57">
        <v>454000</v>
      </c>
      <c r="R74" s="58">
        <v>0.85</v>
      </c>
      <c r="S74" s="59">
        <v>0.35</v>
      </c>
      <c r="T74" s="166">
        <v>5.25</v>
      </c>
      <c r="U74" s="50">
        <f t="shared" si="31"/>
        <v>709000</v>
      </c>
      <c r="V74" s="149">
        <v>1</v>
      </c>
      <c r="W74" s="162">
        <v>1</v>
      </c>
      <c r="X74" s="131">
        <f t="shared" si="32"/>
        <v>709000</v>
      </c>
      <c r="Y74" s="243">
        <f>SUM(X74:X75)</f>
        <v>1571000</v>
      </c>
      <c r="AA74" s="273"/>
      <c r="AB74" s="14"/>
      <c r="AE74" s="175"/>
      <c r="AH74" s="183"/>
      <c r="AI74" s="183"/>
    </row>
    <row r="75" spans="1:35" s="174" customFormat="1" ht="50.1" customHeight="1" x14ac:dyDescent="0.3">
      <c r="A75" s="171"/>
      <c r="B75" s="13"/>
      <c r="C75" s="11"/>
      <c r="D75" s="172"/>
      <c r="E75" s="271"/>
      <c r="F75" s="272"/>
      <c r="G75" s="272"/>
      <c r="H75" s="272"/>
      <c r="I75" s="166">
        <v>2014</v>
      </c>
      <c r="J75" s="166" t="s">
        <v>1</v>
      </c>
      <c r="K75" s="166" t="s">
        <v>60</v>
      </c>
      <c r="L75" s="166" t="s">
        <v>61</v>
      </c>
      <c r="M75" s="166" t="s">
        <v>594</v>
      </c>
      <c r="N75" s="166">
        <v>18</v>
      </c>
      <c r="O75" s="166" t="s">
        <v>59</v>
      </c>
      <c r="P75" s="39">
        <v>1553000</v>
      </c>
      <c r="Q75" s="50">
        <v>161000</v>
      </c>
      <c r="R75" s="58">
        <v>0.85</v>
      </c>
      <c r="S75" s="59">
        <v>0.35</v>
      </c>
      <c r="T75" s="166">
        <v>18</v>
      </c>
      <c r="U75" s="50">
        <f t="shared" si="31"/>
        <v>862100</v>
      </c>
      <c r="V75" s="149">
        <v>1</v>
      </c>
      <c r="W75" s="162">
        <v>1</v>
      </c>
      <c r="X75" s="131">
        <f t="shared" si="32"/>
        <v>862000</v>
      </c>
      <c r="Y75" s="243"/>
      <c r="AA75" s="274"/>
      <c r="AB75" s="14"/>
      <c r="AE75" s="175"/>
      <c r="AH75" s="183"/>
      <c r="AI75" s="183"/>
    </row>
    <row r="76" spans="1:35" s="174" customFormat="1" ht="50.1" customHeight="1" x14ac:dyDescent="0.3">
      <c r="A76" s="171"/>
      <c r="B76" s="13"/>
      <c r="C76" s="11"/>
      <c r="D76" s="11"/>
      <c r="E76" s="173" t="s">
        <v>36</v>
      </c>
      <c r="F76" s="124">
        <v>1370</v>
      </c>
      <c r="G76" s="124" t="s">
        <v>794</v>
      </c>
      <c r="H76" s="124" t="s">
        <v>795</v>
      </c>
      <c r="I76" s="124">
        <v>2014</v>
      </c>
      <c r="J76" s="124" t="s">
        <v>85</v>
      </c>
      <c r="K76" s="124" t="s">
        <v>226</v>
      </c>
      <c r="L76" s="124" t="s">
        <v>199</v>
      </c>
      <c r="M76" s="124" t="s">
        <v>19</v>
      </c>
      <c r="N76" s="124">
        <v>8.1</v>
      </c>
      <c r="O76" s="124" t="s">
        <v>222</v>
      </c>
      <c r="P76" s="39">
        <v>1264000</v>
      </c>
      <c r="Q76" s="50">
        <v>349000</v>
      </c>
      <c r="R76" s="58">
        <v>0.85</v>
      </c>
      <c r="S76" s="59">
        <v>0.35</v>
      </c>
      <c r="T76" s="124">
        <v>8.1</v>
      </c>
      <c r="U76" s="50">
        <f t="shared" ref="U76:U79" si="34">FLOOR(Q76*R76*S76*T76,100)</f>
        <v>841000</v>
      </c>
      <c r="V76" s="127">
        <v>1</v>
      </c>
      <c r="W76" s="162">
        <v>1</v>
      </c>
      <c r="X76" s="131">
        <f t="shared" ref="X76:X79" si="35">ROUNDDOWN(U76*V76*W76,-3)</f>
        <v>841000</v>
      </c>
      <c r="Y76" s="194">
        <f>SUM(X76)</f>
        <v>841000</v>
      </c>
      <c r="AA76" s="14"/>
      <c r="AB76" s="14"/>
      <c r="AE76" s="175"/>
    </row>
    <row r="77" spans="1:35" s="174" customFormat="1" ht="50.1" customHeight="1" x14ac:dyDescent="0.3">
      <c r="A77" s="171"/>
      <c r="B77" s="13"/>
      <c r="C77" s="11"/>
      <c r="D77" s="11"/>
      <c r="E77" s="173" t="s">
        <v>527</v>
      </c>
      <c r="F77" s="124" t="s">
        <v>596</v>
      </c>
      <c r="G77" s="124" t="s">
        <v>797</v>
      </c>
      <c r="H77" s="124" t="s">
        <v>796</v>
      </c>
      <c r="I77" s="124">
        <v>2015</v>
      </c>
      <c r="J77" s="124" t="s">
        <v>587</v>
      </c>
      <c r="K77" s="124" t="s">
        <v>595</v>
      </c>
      <c r="L77" s="124" t="s">
        <v>591</v>
      </c>
      <c r="M77" s="124" t="s">
        <v>19</v>
      </c>
      <c r="N77" s="124">
        <v>6.7949999999999999</v>
      </c>
      <c r="O77" s="124" t="s">
        <v>590</v>
      </c>
      <c r="P77" s="39">
        <v>1220000</v>
      </c>
      <c r="Q77" s="57">
        <v>370000</v>
      </c>
      <c r="R77" s="58">
        <v>0.85</v>
      </c>
      <c r="S77" s="59">
        <v>0.35</v>
      </c>
      <c r="T77" s="124">
        <v>6.7949999999999999</v>
      </c>
      <c r="U77" s="50">
        <f t="shared" si="34"/>
        <v>747900</v>
      </c>
      <c r="V77" s="127">
        <v>0.5</v>
      </c>
      <c r="W77" s="162">
        <v>1</v>
      </c>
      <c r="X77" s="131">
        <f t="shared" si="35"/>
        <v>373000</v>
      </c>
      <c r="Y77" s="194">
        <f t="shared" ref="Y77" si="36">SUM(X77)</f>
        <v>373000</v>
      </c>
      <c r="AA77" s="14"/>
      <c r="AB77" s="14"/>
      <c r="AE77" s="175"/>
    </row>
    <row r="78" spans="1:35" s="115" customFormat="1" ht="50.1" customHeight="1" x14ac:dyDescent="0.3">
      <c r="A78" s="116"/>
      <c r="B78" s="117"/>
      <c r="C78" s="118"/>
      <c r="D78" s="118"/>
      <c r="E78" s="173" t="s">
        <v>527</v>
      </c>
      <c r="F78" s="125" t="s">
        <v>599</v>
      </c>
      <c r="G78" s="125" t="s">
        <v>798</v>
      </c>
      <c r="H78" s="125" t="s">
        <v>799</v>
      </c>
      <c r="I78" s="124">
        <v>2015</v>
      </c>
      <c r="J78" s="124" t="s">
        <v>587</v>
      </c>
      <c r="K78" s="125" t="s">
        <v>597</v>
      </c>
      <c r="L78" s="124" t="s">
        <v>598</v>
      </c>
      <c r="M78" s="125" t="s">
        <v>65</v>
      </c>
      <c r="N78" s="19">
        <v>12.22</v>
      </c>
      <c r="O78" s="125" t="s">
        <v>59</v>
      </c>
      <c r="P78" s="39">
        <v>1590000</v>
      </c>
      <c r="Q78" s="57">
        <v>308000</v>
      </c>
      <c r="R78" s="58">
        <v>0.85</v>
      </c>
      <c r="S78" s="59">
        <v>0.35</v>
      </c>
      <c r="T78" s="19">
        <v>12.22</v>
      </c>
      <c r="U78" s="50">
        <f t="shared" si="34"/>
        <v>1119700</v>
      </c>
      <c r="V78" s="127">
        <v>0.5</v>
      </c>
      <c r="W78" s="60">
        <v>0.125</v>
      </c>
      <c r="X78" s="131">
        <f t="shared" si="35"/>
        <v>69000</v>
      </c>
      <c r="Y78" s="194">
        <f t="shared" ref="Y78" si="37">SUM(X78)</f>
        <v>69000</v>
      </c>
      <c r="AA78" s="120"/>
      <c r="AB78" s="120"/>
      <c r="AE78" s="119"/>
    </row>
    <row r="79" spans="1:35" s="174" customFormat="1" ht="50.1" customHeight="1" x14ac:dyDescent="0.3">
      <c r="A79" s="171"/>
      <c r="B79" s="13"/>
      <c r="C79" s="11"/>
      <c r="D79" s="11"/>
      <c r="E79" s="161" t="s">
        <v>204</v>
      </c>
      <c r="F79" s="159" t="s">
        <v>227</v>
      </c>
      <c r="G79" s="161" t="s">
        <v>800</v>
      </c>
      <c r="H79" s="158" t="s">
        <v>600</v>
      </c>
      <c r="I79" s="160">
        <v>2014</v>
      </c>
      <c r="J79" s="160" t="s">
        <v>111</v>
      </c>
      <c r="K79" s="158" t="s">
        <v>601</v>
      </c>
      <c r="L79" s="160" t="s">
        <v>144</v>
      </c>
      <c r="M79" s="124" t="s">
        <v>19</v>
      </c>
      <c r="N79" s="160">
        <v>8.4</v>
      </c>
      <c r="O79" s="158" t="s">
        <v>89</v>
      </c>
      <c r="P79" s="39">
        <v>1171000</v>
      </c>
      <c r="Q79" s="50">
        <v>340000</v>
      </c>
      <c r="R79" s="58">
        <v>0.85</v>
      </c>
      <c r="S79" s="59">
        <v>0.35</v>
      </c>
      <c r="T79" s="160">
        <v>8.4</v>
      </c>
      <c r="U79" s="50">
        <f t="shared" si="34"/>
        <v>849600</v>
      </c>
      <c r="V79" s="139">
        <v>1</v>
      </c>
      <c r="W79" s="162">
        <v>1</v>
      </c>
      <c r="X79" s="131">
        <f t="shared" si="35"/>
        <v>849000</v>
      </c>
      <c r="Y79" s="195">
        <f t="shared" ref="Y79" si="38">SUM(X79)</f>
        <v>849000</v>
      </c>
      <c r="AA79" s="15"/>
      <c r="AB79" s="14"/>
      <c r="AE79" s="175"/>
      <c r="AH79" s="183"/>
      <c r="AI79" s="183"/>
    </row>
    <row r="80" spans="1:35" s="174" customFormat="1" ht="50.1" customHeight="1" x14ac:dyDescent="0.3">
      <c r="A80" s="171"/>
      <c r="B80" s="13"/>
      <c r="C80" s="11"/>
      <c r="D80" s="11"/>
      <c r="E80" s="168" t="s">
        <v>527</v>
      </c>
      <c r="F80" s="158" t="s">
        <v>604</v>
      </c>
      <c r="G80" s="158" t="s">
        <v>801</v>
      </c>
      <c r="H80" s="158" t="s">
        <v>802</v>
      </c>
      <c r="I80" s="158">
        <v>2015</v>
      </c>
      <c r="J80" s="158" t="s">
        <v>526</v>
      </c>
      <c r="K80" s="158" t="s">
        <v>605</v>
      </c>
      <c r="L80" s="158" t="s">
        <v>577</v>
      </c>
      <c r="M80" s="158" t="s">
        <v>602</v>
      </c>
      <c r="N80" s="158">
        <v>1</v>
      </c>
      <c r="O80" s="158" t="s">
        <v>603</v>
      </c>
      <c r="P80" s="39">
        <v>1251000</v>
      </c>
      <c r="Q80" s="61">
        <v>308000</v>
      </c>
      <c r="R80" s="127">
        <v>0.85</v>
      </c>
      <c r="S80" s="67">
        <v>0.35</v>
      </c>
      <c r="T80" s="158">
        <v>1</v>
      </c>
      <c r="U80" s="61">
        <f t="shared" ref="U80:U89" si="39">FLOOR(Q80*R80*S80*T80,100)</f>
        <v>91600</v>
      </c>
      <c r="V80" s="127">
        <v>0.5</v>
      </c>
      <c r="W80" s="66">
        <v>1</v>
      </c>
      <c r="X80" s="61">
        <f t="shared" ref="X80:X89" si="40">ROUNDDOWN(U80*V80*W80,-3)</f>
        <v>45000</v>
      </c>
      <c r="Y80" s="196">
        <f t="shared" ref="Y80:Y81" si="41">X80</f>
        <v>45000</v>
      </c>
      <c r="AA80" s="176"/>
      <c r="AB80" s="176"/>
      <c r="AE80" s="175"/>
    </row>
    <row r="81" spans="1:39" s="174" customFormat="1" ht="50.1" customHeight="1" x14ac:dyDescent="0.3">
      <c r="A81" s="171"/>
      <c r="B81" s="13"/>
      <c r="C81" s="11"/>
      <c r="D81" s="11"/>
      <c r="E81" s="168" t="s">
        <v>499</v>
      </c>
      <c r="F81" s="158" t="s">
        <v>607</v>
      </c>
      <c r="G81" s="158" t="s">
        <v>741</v>
      </c>
      <c r="H81" s="158" t="s">
        <v>803</v>
      </c>
      <c r="I81" s="158">
        <v>2015</v>
      </c>
      <c r="J81" s="158" t="s">
        <v>503</v>
      </c>
      <c r="K81" s="158" t="s">
        <v>608</v>
      </c>
      <c r="L81" s="158" t="s">
        <v>500</v>
      </c>
      <c r="M81" s="158" t="s">
        <v>606</v>
      </c>
      <c r="N81" s="158">
        <v>1</v>
      </c>
      <c r="O81" s="158" t="s">
        <v>510</v>
      </c>
      <c r="P81" s="39">
        <v>1251000</v>
      </c>
      <c r="Q81" s="61">
        <v>308000</v>
      </c>
      <c r="R81" s="127">
        <v>0.85</v>
      </c>
      <c r="S81" s="67">
        <v>0.35</v>
      </c>
      <c r="T81" s="158">
        <v>1</v>
      </c>
      <c r="U81" s="61">
        <f t="shared" si="39"/>
        <v>91600</v>
      </c>
      <c r="V81" s="127">
        <v>0.5</v>
      </c>
      <c r="W81" s="66">
        <v>1</v>
      </c>
      <c r="X81" s="61">
        <f t="shared" si="40"/>
        <v>45000</v>
      </c>
      <c r="Y81" s="196">
        <f t="shared" si="41"/>
        <v>45000</v>
      </c>
      <c r="AA81" s="176"/>
      <c r="AB81" s="176"/>
      <c r="AE81" s="175"/>
    </row>
    <row r="82" spans="1:39" s="174" customFormat="1" ht="50.1" customHeight="1" x14ac:dyDescent="0.3">
      <c r="A82" s="171"/>
      <c r="B82" s="13"/>
      <c r="C82" s="11"/>
      <c r="D82" s="11"/>
      <c r="E82" s="168" t="s">
        <v>499</v>
      </c>
      <c r="F82" s="158" t="s">
        <v>610</v>
      </c>
      <c r="G82" s="160" t="s">
        <v>755</v>
      </c>
      <c r="H82" s="158" t="s">
        <v>804</v>
      </c>
      <c r="I82" s="20">
        <v>2016</v>
      </c>
      <c r="J82" s="170" t="s">
        <v>503</v>
      </c>
      <c r="K82" s="170" t="s">
        <v>515</v>
      </c>
      <c r="L82" s="20" t="s">
        <v>502</v>
      </c>
      <c r="M82" s="20" t="s">
        <v>611</v>
      </c>
      <c r="N82" s="20">
        <v>8.0500000000000007</v>
      </c>
      <c r="O82" s="20" t="s">
        <v>510</v>
      </c>
      <c r="P82" s="39">
        <v>1320000</v>
      </c>
      <c r="Q82" s="148">
        <v>390000</v>
      </c>
      <c r="R82" s="149">
        <v>0.85</v>
      </c>
      <c r="S82" s="139">
        <v>0.35</v>
      </c>
      <c r="T82" s="20">
        <v>8.0500000000000007</v>
      </c>
      <c r="U82" s="148">
        <f t="shared" si="39"/>
        <v>934000</v>
      </c>
      <c r="V82" s="139">
        <v>0.5</v>
      </c>
      <c r="W82" s="147">
        <v>1</v>
      </c>
      <c r="X82" s="148">
        <f t="shared" si="40"/>
        <v>467000</v>
      </c>
      <c r="Y82" s="195">
        <f t="shared" ref="Y82" si="42">X82</f>
        <v>467000</v>
      </c>
      <c r="AA82" s="176"/>
      <c r="AB82" s="176"/>
      <c r="AE82" s="175"/>
    </row>
    <row r="83" spans="1:39" s="174" customFormat="1" ht="50.1" customHeight="1" x14ac:dyDescent="0.3">
      <c r="A83" s="171"/>
      <c r="B83" s="13"/>
      <c r="C83" s="11"/>
      <c r="D83" s="123"/>
      <c r="E83" s="279" t="s">
        <v>499</v>
      </c>
      <c r="F83" s="277" t="s">
        <v>616</v>
      </c>
      <c r="G83" s="277" t="s">
        <v>805</v>
      </c>
      <c r="H83" s="277" t="s">
        <v>806</v>
      </c>
      <c r="I83" s="160">
        <v>2016</v>
      </c>
      <c r="J83" s="160" t="s">
        <v>503</v>
      </c>
      <c r="K83" s="158" t="s">
        <v>613</v>
      </c>
      <c r="L83" s="160" t="s">
        <v>614</v>
      </c>
      <c r="M83" s="160" t="s">
        <v>615</v>
      </c>
      <c r="N83" s="160">
        <v>16</v>
      </c>
      <c r="O83" s="20" t="s">
        <v>510</v>
      </c>
      <c r="P83" s="39">
        <v>1440000</v>
      </c>
      <c r="Q83" s="38">
        <v>325000</v>
      </c>
      <c r="R83" s="37">
        <v>0.85</v>
      </c>
      <c r="S83" s="139">
        <v>0.35</v>
      </c>
      <c r="T83" s="160">
        <v>16</v>
      </c>
      <c r="U83" s="57">
        <f t="shared" si="39"/>
        <v>1547000</v>
      </c>
      <c r="V83" s="36">
        <v>0.5</v>
      </c>
      <c r="W83" s="160">
        <v>0.125</v>
      </c>
      <c r="X83" s="61">
        <f t="shared" si="40"/>
        <v>96000</v>
      </c>
      <c r="Y83" s="278">
        <f>SUM(X83:X84)</f>
        <v>513000</v>
      </c>
      <c r="AA83" s="275"/>
      <c r="AB83" s="176"/>
      <c r="AE83" s="175"/>
    </row>
    <row r="84" spans="1:39" s="174" customFormat="1" ht="50.1" customHeight="1" x14ac:dyDescent="0.3">
      <c r="A84" s="171"/>
      <c r="B84" s="13"/>
      <c r="C84" s="11"/>
      <c r="D84" s="172"/>
      <c r="E84" s="279"/>
      <c r="F84" s="277"/>
      <c r="G84" s="277"/>
      <c r="H84" s="277"/>
      <c r="I84" s="20">
        <v>2016</v>
      </c>
      <c r="J84" s="170" t="s">
        <v>503</v>
      </c>
      <c r="K84" s="170" t="s">
        <v>617</v>
      </c>
      <c r="L84" s="20" t="s">
        <v>502</v>
      </c>
      <c r="M84" s="20" t="s">
        <v>509</v>
      </c>
      <c r="N84" s="20">
        <v>7.2</v>
      </c>
      <c r="O84" s="20" t="s">
        <v>510</v>
      </c>
      <c r="P84" s="39">
        <v>1440000</v>
      </c>
      <c r="Q84" s="38">
        <v>390000</v>
      </c>
      <c r="R84" s="37">
        <v>0.85</v>
      </c>
      <c r="S84" s="139">
        <v>0.35</v>
      </c>
      <c r="T84" s="20">
        <v>7.2</v>
      </c>
      <c r="U84" s="57">
        <f t="shared" si="39"/>
        <v>835300</v>
      </c>
      <c r="V84" s="139">
        <v>0.5</v>
      </c>
      <c r="W84" s="170">
        <v>1</v>
      </c>
      <c r="X84" s="61">
        <f t="shared" si="40"/>
        <v>417000</v>
      </c>
      <c r="Y84" s="278"/>
      <c r="AA84" s="276"/>
      <c r="AB84" s="176"/>
      <c r="AE84" s="175"/>
    </row>
    <row r="85" spans="1:39" s="174" customFormat="1" ht="50.1" customHeight="1" x14ac:dyDescent="0.3">
      <c r="A85" s="171"/>
      <c r="B85" s="13"/>
      <c r="C85" s="13"/>
      <c r="D85" s="265"/>
      <c r="E85" s="279" t="s">
        <v>499</v>
      </c>
      <c r="F85" s="280" t="s">
        <v>618</v>
      </c>
      <c r="G85" s="281" t="s">
        <v>785</v>
      </c>
      <c r="H85" s="280" t="s">
        <v>807</v>
      </c>
      <c r="I85" s="160">
        <v>2016</v>
      </c>
      <c r="J85" s="160" t="s">
        <v>503</v>
      </c>
      <c r="K85" s="158" t="s">
        <v>613</v>
      </c>
      <c r="L85" s="160" t="s">
        <v>614</v>
      </c>
      <c r="M85" s="160" t="s">
        <v>615</v>
      </c>
      <c r="N85" s="160">
        <v>16</v>
      </c>
      <c r="O85" s="20" t="s">
        <v>510</v>
      </c>
      <c r="P85" s="39">
        <v>1440000</v>
      </c>
      <c r="Q85" s="38">
        <v>325000</v>
      </c>
      <c r="R85" s="37">
        <v>0.85</v>
      </c>
      <c r="S85" s="139">
        <v>0.35</v>
      </c>
      <c r="T85" s="160">
        <v>16</v>
      </c>
      <c r="U85" s="57">
        <f t="shared" si="39"/>
        <v>1547000</v>
      </c>
      <c r="V85" s="36">
        <v>0.5</v>
      </c>
      <c r="W85" s="160">
        <v>0.125</v>
      </c>
      <c r="X85" s="61">
        <f t="shared" si="40"/>
        <v>96000</v>
      </c>
      <c r="Y85" s="278">
        <f>SUM(X85:X86)</f>
        <v>513000</v>
      </c>
      <c r="AA85" s="275"/>
      <c r="AB85" s="176"/>
      <c r="AE85" s="175"/>
    </row>
    <row r="86" spans="1:39" s="174" customFormat="1" ht="50.1" customHeight="1" x14ac:dyDescent="0.3">
      <c r="A86" s="171"/>
      <c r="B86" s="13"/>
      <c r="C86" s="11"/>
      <c r="D86" s="269"/>
      <c r="E86" s="279"/>
      <c r="F86" s="280"/>
      <c r="G86" s="281"/>
      <c r="H86" s="280"/>
      <c r="I86" s="160">
        <v>2016</v>
      </c>
      <c r="J86" s="160" t="s">
        <v>503</v>
      </c>
      <c r="K86" s="158" t="s">
        <v>515</v>
      </c>
      <c r="L86" s="160" t="s">
        <v>502</v>
      </c>
      <c r="M86" s="160" t="s">
        <v>611</v>
      </c>
      <c r="N86" s="160">
        <v>7.2</v>
      </c>
      <c r="O86" s="160" t="s">
        <v>510</v>
      </c>
      <c r="P86" s="39">
        <v>1440000</v>
      </c>
      <c r="Q86" s="38">
        <v>390000</v>
      </c>
      <c r="R86" s="149">
        <v>0.85</v>
      </c>
      <c r="S86" s="139">
        <v>0.35</v>
      </c>
      <c r="T86" s="160">
        <v>7.2</v>
      </c>
      <c r="U86" s="57">
        <f t="shared" si="39"/>
        <v>835300</v>
      </c>
      <c r="V86" s="36">
        <v>0.5</v>
      </c>
      <c r="W86" s="160">
        <v>1</v>
      </c>
      <c r="X86" s="61">
        <f t="shared" si="40"/>
        <v>417000</v>
      </c>
      <c r="Y86" s="278"/>
      <c r="AA86" s="276"/>
      <c r="AB86" s="176"/>
      <c r="AE86" s="175"/>
    </row>
    <row r="87" spans="1:39" s="174" customFormat="1" ht="50.1" customHeight="1" x14ac:dyDescent="0.3">
      <c r="A87" s="171"/>
      <c r="B87" s="13"/>
      <c r="C87" s="13"/>
      <c r="D87" s="169"/>
      <c r="E87" s="279" t="s">
        <v>499</v>
      </c>
      <c r="F87" s="280" t="s">
        <v>619</v>
      </c>
      <c r="G87" s="281" t="s">
        <v>808</v>
      </c>
      <c r="H87" s="280" t="s">
        <v>809</v>
      </c>
      <c r="I87" s="160">
        <v>2016</v>
      </c>
      <c r="J87" s="160" t="s">
        <v>503</v>
      </c>
      <c r="K87" s="158" t="s">
        <v>613</v>
      </c>
      <c r="L87" s="160" t="s">
        <v>614</v>
      </c>
      <c r="M87" s="160" t="s">
        <v>615</v>
      </c>
      <c r="N87" s="160">
        <v>16</v>
      </c>
      <c r="O87" s="20" t="s">
        <v>510</v>
      </c>
      <c r="P87" s="39">
        <v>1440000</v>
      </c>
      <c r="Q87" s="38">
        <v>325000</v>
      </c>
      <c r="R87" s="37">
        <v>0.85</v>
      </c>
      <c r="S87" s="139">
        <v>0.35</v>
      </c>
      <c r="T87" s="160">
        <v>16</v>
      </c>
      <c r="U87" s="57">
        <f t="shared" si="39"/>
        <v>1547000</v>
      </c>
      <c r="V87" s="36">
        <v>0.5</v>
      </c>
      <c r="W87" s="160">
        <v>0.125</v>
      </c>
      <c r="X87" s="61">
        <f t="shared" si="40"/>
        <v>96000</v>
      </c>
      <c r="Y87" s="278">
        <f>SUM(X87:X88)</f>
        <v>513000</v>
      </c>
      <c r="AA87" s="275"/>
      <c r="AB87" s="176"/>
      <c r="AE87" s="175"/>
    </row>
    <row r="88" spans="1:39" s="174" customFormat="1" ht="50.1" customHeight="1" x14ac:dyDescent="0.3">
      <c r="A88" s="171"/>
      <c r="B88" s="13"/>
      <c r="C88" s="11"/>
      <c r="D88" s="172"/>
      <c r="E88" s="279"/>
      <c r="F88" s="280"/>
      <c r="G88" s="281"/>
      <c r="H88" s="280"/>
      <c r="I88" s="160">
        <v>2016</v>
      </c>
      <c r="J88" s="160" t="s">
        <v>503</v>
      </c>
      <c r="K88" s="158" t="s">
        <v>612</v>
      </c>
      <c r="L88" s="160" t="s">
        <v>502</v>
      </c>
      <c r="M88" s="160" t="s">
        <v>611</v>
      </c>
      <c r="N88" s="160">
        <v>7.2</v>
      </c>
      <c r="O88" s="160" t="s">
        <v>510</v>
      </c>
      <c r="P88" s="39">
        <v>1440000</v>
      </c>
      <c r="Q88" s="38">
        <v>390000</v>
      </c>
      <c r="R88" s="149">
        <v>0.85</v>
      </c>
      <c r="S88" s="139">
        <v>0.35</v>
      </c>
      <c r="T88" s="160">
        <v>7.2</v>
      </c>
      <c r="U88" s="57">
        <f t="shared" si="39"/>
        <v>835300</v>
      </c>
      <c r="V88" s="36">
        <v>0.5</v>
      </c>
      <c r="W88" s="160">
        <v>1</v>
      </c>
      <c r="X88" s="61">
        <f t="shared" si="40"/>
        <v>417000</v>
      </c>
      <c r="Y88" s="278"/>
      <c r="AA88" s="276"/>
      <c r="AB88" s="176"/>
      <c r="AE88" s="175"/>
    </row>
    <row r="89" spans="1:39" s="165" customFormat="1" ht="50.1" customHeight="1" x14ac:dyDescent="0.3">
      <c r="A89" s="171"/>
      <c r="C89" s="167"/>
      <c r="D89" s="167"/>
      <c r="E89" s="159" t="s">
        <v>499</v>
      </c>
      <c r="F89" s="159" t="s">
        <v>236</v>
      </c>
      <c r="G89" s="159" t="s">
        <v>748</v>
      </c>
      <c r="H89" s="159" t="s">
        <v>237</v>
      </c>
      <c r="I89" s="159">
        <v>2008</v>
      </c>
      <c r="J89" s="159" t="s">
        <v>62</v>
      </c>
      <c r="K89" s="159" t="s">
        <v>11</v>
      </c>
      <c r="L89" s="159" t="s">
        <v>7</v>
      </c>
      <c r="M89" s="159" t="s">
        <v>622</v>
      </c>
      <c r="N89" s="159">
        <v>97.21</v>
      </c>
      <c r="O89" s="159" t="s">
        <v>64</v>
      </c>
      <c r="P89" s="39">
        <v>2245000</v>
      </c>
      <c r="Q89" s="134">
        <v>620000</v>
      </c>
      <c r="R89" s="127">
        <v>1</v>
      </c>
      <c r="S89" s="129">
        <v>0.1</v>
      </c>
      <c r="T89" s="159">
        <v>97.21</v>
      </c>
      <c r="U89" s="128">
        <f t="shared" si="39"/>
        <v>6027000</v>
      </c>
      <c r="V89" s="127">
        <v>1</v>
      </c>
      <c r="W89" s="127">
        <v>1</v>
      </c>
      <c r="X89" s="128">
        <f t="shared" si="40"/>
        <v>6027000</v>
      </c>
      <c r="Y89" s="197">
        <f>X89</f>
        <v>6027000</v>
      </c>
      <c r="AM89" s="184"/>
    </row>
    <row r="90" spans="1:39" s="165" customFormat="1" ht="50.1" customHeight="1" x14ac:dyDescent="0.3">
      <c r="A90" s="171"/>
      <c r="C90" s="282"/>
      <c r="E90" s="244" t="s">
        <v>499</v>
      </c>
      <c r="F90" s="244" t="s">
        <v>239</v>
      </c>
      <c r="G90" s="244" t="s">
        <v>774</v>
      </c>
      <c r="H90" s="244" t="s">
        <v>623</v>
      </c>
      <c r="I90" s="159">
        <v>2009</v>
      </c>
      <c r="J90" s="159" t="s">
        <v>62</v>
      </c>
      <c r="K90" s="159" t="s">
        <v>2</v>
      </c>
      <c r="L90" s="159" t="s">
        <v>7</v>
      </c>
      <c r="M90" s="159" t="s">
        <v>622</v>
      </c>
      <c r="N90" s="159">
        <v>58.04</v>
      </c>
      <c r="O90" s="159" t="s">
        <v>64</v>
      </c>
      <c r="P90" s="39">
        <v>1410000</v>
      </c>
      <c r="Q90" s="134">
        <v>602000</v>
      </c>
      <c r="R90" s="127">
        <v>1</v>
      </c>
      <c r="S90" s="129">
        <v>0.1</v>
      </c>
      <c r="T90" s="159">
        <v>58.04</v>
      </c>
      <c r="U90" s="128">
        <f t="shared" ref="U90:U93" si="43">FLOOR(Q90*R90*S90*T90,100)</f>
        <v>3494000</v>
      </c>
      <c r="V90" s="127">
        <v>1</v>
      </c>
      <c r="W90" s="127">
        <v>1</v>
      </c>
      <c r="X90" s="128">
        <f t="shared" ref="X90:X93" si="44">ROUNDDOWN(U90*V90*W90,-3)</f>
        <v>3494000</v>
      </c>
      <c r="Y90" s="254">
        <f>SUM(X90:X91)</f>
        <v>5732000</v>
      </c>
      <c r="AA90" s="282"/>
      <c r="AC90" s="282"/>
      <c r="AD90" s="282"/>
      <c r="AE90" s="282"/>
      <c r="AK90" s="282"/>
      <c r="AL90" s="282"/>
      <c r="AM90" s="184"/>
    </row>
    <row r="91" spans="1:39" s="165" customFormat="1" ht="50.1" customHeight="1" x14ac:dyDescent="0.3">
      <c r="A91" s="171"/>
      <c r="C91" s="282"/>
      <c r="E91" s="244"/>
      <c r="F91" s="244"/>
      <c r="G91" s="244"/>
      <c r="H91" s="244"/>
      <c r="I91" s="159">
        <v>2009</v>
      </c>
      <c r="J91" s="159" t="s">
        <v>1</v>
      </c>
      <c r="K91" s="159" t="s">
        <v>2</v>
      </c>
      <c r="L91" s="159" t="s">
        <v>7</v>
      </c>
      <c r="M91" s="159" t="s">
        <v>622</v>
      </c>
      <c r="N91" s="159">
        <v>12.5</v>
      </c>
      <c r="O91" s="159" t="s">
        <v>5</v>
      </c>
      <c r="P91" s="39">
        <v>1410000</v>
      </c>
      <c r="Q91" s="134">
        <v>602000</v>
      </c>
      <c r="R91" s="127">
        <v>0.85</v>
      </c>
      <c r="S91" s="129">
        <v>0.35</v>
      </c>
      <c r="T91" s="159">
        <v>12.5</v>
      </c>
      <c r="U91" s="128">
        <f t="shared" si="43"/>
        <v>2238600</v>
      </c>
      <c r="V91" s="127">
        <v>1</v>
      </c>
      <c r="W91" s="127">
        <v>1</v>
      </c>
      <c r="X91" s="128">
        <f t="shared" si="44"/>
        <v>2238000</v>
      </c>
      <c r="Y91" s="254"/>
      <c r="AA91" s="282"/>
      <c r="AC91" s="282"/>
      <c r="AD91" s="282"/>
      <c r="AE91" s="282"/>
      <c r="AK91" s="282"/>
      <c r="AL91" s="282"/>
      <c r="AM91" s="184"/>
    </row>
    <row r="92" spans="1:39" s="165" customFormat="1" ht="50.1" customHeight="1" x14ac:dyDescent="0.3">
      <c r="A92" s="171"/>
      <c r="C92" s="282"/>
      <c r="E92" s="244" t="s">
        <v>499</v>
      </c>
      <c r="F92" s="244" t="s">
        <v>240</v>
      </c>
      <c r="G92" s="244" t="s">
        <v>755</v>
      </c>
      <c r="H92" s="244" t="s">
        <v>624</v>
      </c>
      <c r="I92" s="159">
        <v>2008</v>
      </c>
      <c r="J92" s="159" t="s">
        <v>62</v>
      </c>
      <c r="K92" s="159" t="s">
        <v>2</v>
      </c>
      <c r="L92" s="159" t="s">
        <v>7</v>
      </c>
      <c r="M92" s="159" t="s">
        <v>75</v>
      </c>
      <c r="N92" s="159">
        <v>60.38</v>
      </c>
      <c r="O92" s="159" t="s">
        <v>64</v>
      </c>
      <c r="P92" s="39">
        <v>1420000</v>
      </c>
      <c r="Q92" s="134">
        <v>587000</v>
      </c>
      <c r="R92" s="127">
        <v>1</v>
      </c>
      <c r="S92" s="135">
        <v>0.1</v>
      </c>
      <c r="T92" s="159">
        <v>60.38</v>
      </c>
      <c r="U92" s="128">
        <f t="shared" si="43"/>
        <v>3544300</v>
      </c>
      <c r="V92" s="127">
        <v>1</v>
      </c>
      <c r="W92" s="127">
        <v>0.5</v>
      </c>
      <c r="X92" s="128">
        <f t="shared" si="44"/>
        <v>1772000</v>
      </c>
      <c r="Y92" s="254">
        <f>SUM(X92:X93)</f>
        <v>2111000</v>
      </c>
      <c r="AA92" s="282"/>
      <c r="AC92" s="282"/>
      <c r="AD92" s="282"/>
      <c r="AE92" s="283"/>
      <c r="AK92" s="282"/>
      <c r="AL92" s="282"/>
      <c r="AM92" s="184"/>
    </row>
    <row r="93" spans="1:39" s="165" customFormat="1" ht="50.1" customHeight="1" x14ac:dyDescent="0.3">
      <c r="A93" s="171"/>
      <c r="C93" s="282"/>
      <c r="E93" s="244"/>
      <c r="F93" s="244"/>
      <c r="G93" s="244"/>
      <c r="H93" s="244"/>
      <c r="I93" s="159">
        <v>2008</v>
      </c>
      <c r="J93" s="159" t="s">
        <v>14</v>
      </c>
      <c r="K93" s="159" t="s">
        <v>15</v>
      </c>
      <c r="L93" s="159" t="s">
        <v>7</v>
      </c>
      <c r="M93" s="159" t="s">
        <v>19</v>
      </c>
      <c r="N93" s="159">
        <v>10</v>
      </c>
      <c r="O93" s="159" t="s">
        <v>5</v>
      </c>
      <c r="P93" s="39">
        <v>1420000</v>
      </c>
      <c r="Q93" s="134">
        <v>228000</v>
      </c>
      <c r="R93" s="127">
        <v>0.85</v>
      </c>
      <c r="S93" s="135">
        <v>0.35</v>
      </c>
      <c r="T93" s="159">
        <v>10</v>
      </c>
      <c r="U93" s="128">
        <f t="shared" si="43"/>
        <v>678300</v>
      </c>
      <c r="V93" s="127">
        <v>1</v>
      </c>
      <c r="W93" s="127">
        <v>0.5</v>
      </c>
      <c r="X93" s="128">
        <f t="shared" si="44"/>
        <v>339000</v>
      </c>
      <c r="Y93" s="254"/>
      <c r="AA93" s="282"/>
      <c r="AC93" s="282"/>
      <c r="AD93" s="282"/>
      <c r="AE93" s="282"/>
      <c r="AK93" s="282"/>
      <c r="AL93" s="282"/>
      <c r="AM93" s="184"/>
    </row>
    <row r="94" spans="1:39" s="165" customFormat="1" ht="50.1" customHeight="1" x14ac:dyDescent="0.3">
      <c r="A94" s="171"/>
      <c r="C94" s="283"/>
      <c r="D94" s="167"/>
      <c r="E94" s="244" t="s">
        <v>499</v>
      </c>
      <c r="F94" s="244" t="s">
        <v>625</v>
      </c>
      <c r="G94" s="244" t="s">
        <v>810</v>
      </c>
      <c r="H94" s="244" t="s">
        <v>811</v>
      </c>
      <c r="I94" s="159">
        <v>2009</v>
      </c>
      <c r="J94" s="159" t="s">
        <v>621</v>
      </c>
      <c r="K94" s="159" t="s">
        <v>505</v>
      </c>
      <c r="L94" s="159" t="s">
        <v>502</v>
      </c>
      <c r="M94" s="159" t="s">
        <v>622</v>
      </c>
      <c r="N94" s="159">
        <v>20.16</v>
      </c>
      <c r="O94" s="159" t="s">
        <v>64</v>
      </c>
      <c r="P94" s="39">
        <v>1269000</v>
      </c>
      <c r="Q94" s="128">
        <v>602000</v>
      </c>
      <c r="R94" s="135">
        <v>1</v>
      </c>
      <c r="S94" s="129">
        <v>0.1</v>
      </c>
      <c r="T94" s="159">
        <v>20.16</v>
      </c>
      <c r="U94" s="128">
        <f t="shared" ref="U94:U95" si="45">FLOOR(Q94*R94*S94*T94,100)</f>
        <v>1213600</v>
      </c>
      <c r="V94" s="127">
        <v>1</v>
      </c>
      <c r="W94" s="135">
        <v>0.5</v>
      </c>
      <c r="X94" s="128">
        <f t="shared" ref="X94:X95" si="46">ROUNDDOWN(U94*V94*W94,-3)</f>
        <v>606000</v>
      </c>
      <c r="Y94" s="254">
        <f>SUM(X94:X95)</f>
        <v>1536000</v>
      </c>
      <c r="AA94" s="282"/>
      <c r="AC94" s="282"/>
      <c r="AD94" s="282"/>
      <c r="AE94" s="282"/>
      <c r="AK94" s="282"/>
      <c r="AL94" s="282"/>
      <c r="AM94" s="184"/>
    </row>
    <row r="95" spans="1:39" s="165" customFormat="1" ht="50.1" customHeight="1" x14ac:dyDescent="0.3">
      <c r="A95" s="171"/>
      <c r="C95" s="283"/>
      <c r="D95" s="167"/>
      <c r="E95" s="244"/>
      <c r="F95" s="244"/>
      <c r="G95" s="244"/>
      <c r="H95" s="244"/>
      <c r="I95" s="159">
        <v>2005</v>
      </c>
      <c r="J95" s="159" t="s">
        <v>503</v>
      </c>
      <c r="K95" s="159" t="s">
        <v>508</v>
      </c>
      <c r="L95" s="159" t="s">
        <v>502</v>
      </c>
      <c r="M95" s="159" t="s">
        <v>501</v>
      </c>
      <c r="N95" s="159">
        <v>45</v>
      </c>
      <c r="O95" s="159" t="s">
        <v>5</v>
      </c>
      <c r="P95" s="39">
        <v>1269000</v>
      </c>
      <c r="Q95" s="128">
        <v>139000</v>
      </c>
      <c r="R95" s="135">
        <v>0.85</v>
      </c>
      <c r="S95" s="129">
        <v>0.35</v>
      </c>
      <c r="T95" s="159">
        <v>45</v>
      </c>
      <c r="U95" s="128">
        <f t="shared" si="45"/>
        <v>1860800</v>
      </c>
      <c r="V95" s="127">
        <v>1</v>
      </c>
      <c r="W95" s="135">
        <v>0.5</v>
      </c>
      <c r="X95" s="128">
        <f t="shared" si="46"/>
        <v>930000</v>
      </c>
      <c r="Y95" s="254"/>
      <c r="AA95" s="282"/>
      <c r="AC95" s="282"/>
      <c r="AD95" s="282"/>
      <c r="AE95" s="282"/>
      <c r="AK95" s="282"/>
      <c r="AL95" s="282"/>
      <c r="AM95" s="184"/>
    </row>
    <row r="96" spans="1:39" s="165" customFormat="1" ht="50.1" customHeight="1" x14ac:dyDescent="0.3">
      <c r="A96" s="171"/>
      <c r="B96" s="126"/>
      <c r="C96" s="126"/>
      <c r="D96" s="126"/>
      <c r="E96" s="164" t="s">
        <v>36</v>
      </c>
      <c r="F96" s="159" t="s">
        <v>626</v>
      </c>
      <c r="G96" s="159" t="s">
        <v>813</v>
      </c>
      <c r="H96" s="159" t="s">
        <v>812</v>
      </c>
      <c r="I96" s="159">
        <v>2012</v>
      </c>
      <c r="J96" s="159" t="s">
        <v>1</v>
      </c>
      <c r="K96" s="159" t="s">
        <v>11</v>
      </c>
      <c r="L96" s="159" t="s">
        <v>7</v>
      </c>
      <c r="M96" s="159" t="s">
        <v>19</v>
      </c>
      <c r="N96" s="159">
        <v>5.3</v>
      </c>
      <c r="O96" s="164" t="s">
        <v>514</v>
      </c>
      <c r="P96" s="39">
        <v>1270000</v>
      </c>
      <c r="Q96" s="134">
        <v>309000</v>
      </c>
      <c r="R96" s="135">
        <v>0.85</v>
      </c>
      <c r="S96" s="129">
        <v>0.35</v>
      </c>
      <c r="T96" s="159">
        <v>5.3</v>
      </c>
      <c r="U96" s="128">
        <f t="shared" ref="U96" si="47">FLOOR(Q96*R96*S96*T96,100)</f>
        <v>487200</v>
      </c>
      <c r="V96" s="135">
        <v>1</v>
      </c>
      <c r="W96" s="127">
        <v>1</v>
      </c>
      <c r="X96" s="128">
        <f t="shared" ref="X96" si="48">ROUNDDOWN(U96*V96*W96,-3)</f>
        <v>487000</v>
      </c>
      <c r="Y96" s="197">
        <f>X96</f>
        <v>487000</v>
      </c>
    </row>
    <row r="97" spans="1:37" s="165" customFormat="1" ht="50.1" customHeight="1" x14ac:dyDescent="0.3">
      <c r="A97" s="171"/>
      <c r="E97" s="159" t="s">
        <v>36</v>
      </c>
      <c r="F97" s="159" t="s">
        <v>241</v>
      </c>
      <c r="G97" s="159" t="s">
        <v>814</v>
      </c>
      <c r="H97" s="159" t="s">
        <v>242</v>
      </c>
      <c r="I97" s="159">
        <v>2008</v>
      </c>
      <c r="J97" s="159" t="s">
        <v>1</v>
      </c>
      <c r="K97" s="159" t="s">
        <v>11</v>
      </c>
      <c r="L97" s="159" t="s">
        <v>7</v>
      </c>
      <c r="M97" s="159" t="s">
        <v>19</v>
      </c>
      <c r="N97" s="159">
        <v>8</v>
      </c>
      <c r="O97" s="159" t="s">
        <v>5</v>
      </c>
      <c r="P97" s="39">
        <v>1524000</v>
      </c>
      <c r="Q97" s="134">
        <v>228000</v>
      </c>
      <c r="R97" s="127">
        <v>0.85</v>
      </c>
      <c r="S97" s="67">
        <v>0.35</v>
      </c>
      <c r="T97" s="159">
        <v>8</v>
      </c>
      <c r="U97" s="128">
        <f t="shared" ref="U97:U98" si="49">FLOOR(Q97*R97*S97*T97,100)</f>
        <v>542600</v>
      </c>
      <c r="V97" s="135">
        <v>1</v>
      </c>
      <c r="W97" s="127">
        <v>0.5</v>
      </c>
      <c r="X97" s="128">
        <f t="shared" ref="X97:X98" si="50">ROUNDDOWN(U97*V97*W97,-3)</f>
        <v>271000</v>
      </c>
      <c r="Y97" s="197">
        <f t="shared" ref="Y97:Y98" si="51">X97</f>
        <v>271000</v>
      </c>
    </row>
    <row r="98" spans="1:37" s="165" customFormat="1" ht="50.1" customHeight="1" x14ac:dyDescent="0.3">
      <c r="A98" s="171"/>
      <c r="D98" s="48"/>
      <c r="E98" s="159" t="s">
        <v>36</v>
      </c>
      <c r="F98" s="159" t="s">
        <v>629</v>
      </c>
      <c r="G98" s="159" t="s">
        <v>815</v>
      </c>
      <c r="H98" s="159" t="s">
        <v>242</v>
      </c>
      <c r="I98" s="159">
        <v>2008</v>
      </c>
      <c r="J98" s="159" t="s">
        <v>1</v>
      </c>
      <c r="K98" s="159" t="s">
        <v>11</v>
      </c>
      <c r="L98" s="159" t="s">
        <v>7</v>
      </c>
      <c r="M98" s="159" t="s">
        <v>19</v>
      </c>
      <c r="N98" s="159">
        <v>8</v>
      </c>
      <c r="O98" s="159" t="s">
        <v>5</v>
      </c>
      <c r="P98" s="39">
        <v>1524000</v>
      </c>
      <c r="Q98" s="134">
        <v>228000</v>
      </c>
      <c r="R98" s="127">
        <v>0.85</v>
      </c>
      <c r="S98" s="67">
        <v>0.35</v>
      </c>
      <c r="T98" s="159">
        <v>8</v>
      </c>
      <c r="U98" s="128">
        <f t="shared" si="49"/>
        <v>542600</v>
      </c>
      <c r="V98" s="135">
        <v>1</v>
      </c>
      <c r="W98" s="127">
        <v>0.5</v>
      </c>
      <c r="X98" s="128">
        <f t="shared" si="50"/>
        <v>271000</v>
      </c>
      <c r="Y98" s="197">
        <f t="shared" si="51"/>
        <v>271000</v>
      </c>
    </row>
    <row r="99" spans="1:37" s="165" customFormat="1" ht="50.1" customHeight="1" x14ac:dyDescent="0.3">
      <c r="A99" s="171"/>
      <c r="D99" s="47"/>
      <c r="E99" s="159" t="s">
        <v>499</v>
      </c>
      <c r="F99" s="159" t="s">
        <v>630</v>
      </c>
      <c r="G99" s="166" t="s">
        <v>816</v>
      </c>
      <c r="H99" s="166" t="s">
        <v>631</v>
      </c>
      <c r="I99" s="166">
        <v>2012</v>
      </c>
      <c r="J99" s="166" t="s">
        <v>632</v>
      </c>
      <c r="K99" s="166" t="s">
        <v>633</v>
      </c>
      <c r="L99" s="166" t="s">
        <v>609</v>
      </c>
      <c r="M99" s="166" t="s">
        <v>634</v>
      </c>
      <c r="N99" s="166">
        <v>6</v>
      </c>
      <c r="O99" s="166" t="s">
        <v>635</v>
      </c>
      <c r="P99" s="39">
        <v>1325000</v>
      </c>
      <c r="Q99" s="57">
        <v>309000</v>
      </c>
      <c r="R99" s="64">
        <v>0.85</v>
      </c>
      <c r="S99" s="65">
        <v>0.17499999999999999</v>
      </c>
      <c r="T99" s="164">
        <f>N99</f>
        <v>6</v>
      </c>
      <c r="U99" s="128">
        <f t="shared" ref="U99" si="52">FLOOR(Q99*R99*S99*T99,100)</f>
        <v>275700</v>
      </c>
      <c r="V99" s="64">
        <v>0.5</v>
      </c>
      <c r="W99" s="135">
        <v>1</v>
      </c>
      <c r="X99" s="128">
        <f t="shared" ref="X99" si="53">ROUNDDOWN(U99*V99*W99,-3)</f>
        <v>137000</v>
      </c>
      <c r="Y99" s="194">
        <f>SUM(X99)</f>
        <v>137000</v>
      </c>
      <c r="AA99" s="154"/>
    </row>
    <row r="100" spans="1:37" s="165" customFormat="1" ht="50.1" customHeight="1" x14ac:dyDescent="0.3">
      <c r="A100" s="171"/>
      <c r="E100" s="159" t="s">
        <v>499</v>
      </c>
      <c r="F100" s="159" t="s">
        <v>636</v>
      </c>
      <c r="G100" s="166" t="s">
        <v>797</v>
      </c>
      <c r="H100" s="166" t="s">
        <v>637</v>
      </c>
      <c r="I100" s="166">
        <v>2012</v>
      </c>
      <c r="J100" s="166" t="s">
        <v>632</v>
      </c>
      <c r="K100" s="166" t="s">
        <v>638</v>
      </c>
      <c r="L100" s="166" t="s">
        <v>609</v>
      </c>
      <c r="M100" s="166" t="s">
        <v>639</v>
      </c>
      <c r="N100" s="166">
        <v>24</v>
      </c>
      <c r="O100" s="166" t="s">
        <v>635</v>
      </c>
      <c r="P100" s="39">
        <v>1178000</v>
      </c>
      <c r="Q100" s="61">
        <v>577000</v>
      </c>
      <c r="R100" s="127">
        <v>0.85</v>
      </c>
      <c r="S100" s="67">
        <v>0.35</v>
      </c>
      <c r="T100" s="164">
        <f t="shared" ref="T100:T101" si="54">N100</f>
        <v>24</v>
      </c>
      <c r="U100" s="128">
        <f t="shared" ref="U100:U102" si="55">FLOOR(Q100*R100*S100*T100,100)</f>
        <v>4119700</v>
      </c>
      <c r="V100" s="127">
        <v>1</v>
      </c>
      <c r="W100" s="135">
        <v>1</v>
      </c>
      <c r="X100" s="61">
        <f t="shared" ref="X100:X101" si="56">ROUNDDOWN(U100*W100,-3)</f>
        <v>4119000</v>
      </c>
      <c r="Y100" s="194">
        <f t="shared" ref="Y100:Y101" si="57">SUM(X100)</f>
        <v>4119000</v>
      </c>
      <c r="AA100" s="154"/>
    </row>
    <row r="101" spans="1:37" s="165" customFormat="1" ht="50.1" customHeight="1" x14ac:dyDescent="0.3">
      <c r="A101" s="171"/>
      <c r="E101" s="159" t="s">
        <v>499</v>
      </c>
      <c r="F101" s="159" t="s">
        <v>641</v>
      </c>
      <c r="G101" s="125" t="s">
        <v>817</v>
      </c>
      <c r="H101" s="125" t="s">
        <v>818</v>
      </c>
      <c r="I101" s="125">
        <v>2015</v>
      </c>
      <c r="J101" s="125" t="s">
        <v>1</v>
      </c>
      <c r="K101" s="125" t="s">
        <v>642</v>
      </c>
      <c r="L101" s="125" t="s">
        <v>609</v>
      </c>
      <c r="M101" s="125" t="s">
        <v>640</v>
      </c>
      <c r="N101" s="125">
        <v>6.9</v>
      </c>
      <c r="O101" s="125" t="s">
        <v>59</v>
      </c>
      <c r="P101" s="39">
        <v>1320000</v>
      </c>
      <c r="Q101" s="57">
        <v>370000</v>
      </c>
      <c r="R101" s="64">
        <v>0.85</v>
      </c>
      <c r="S101" s="65">
        <v>0.17499999999999999</v>
      </c>
      <c r="T101" s="33">
        <f t="shared" si="54"/>
        <v>6.9</v>
      </c>
      <c r="U101" s="128">
        <f t="shared" si="55"/>
        <v>379700</v>
      </c>
      <c r="V101" s="64">
        <v>0.5</v>
      </c>
      <c r="W101" s="64">
        <v>1</v>
      </c>
      <c r="X101" s="61">
        <f t="shared" si="56"/>
        <v>379000</v>
      </c>
      <c r="Y101" s="198">
        <f t="shared" si="57"/>
        <v>379000</v>
      </c>
      <c r="AA101" s="154"/>
    </row>
    <row r="102" spans="1:37" s="165" customFormat="1" ht="50.1" customHeight="1" x14ac:dyDescent="0.3">
      <c r="A102" s="171"/>
      <c r="E102" s="159" t="s">
        <v>499</v>
      </c>
      <c r="F102" s="159" t="s">
        <v>243</v>
      </c>
      <c r="G102" s="158" t="s">
        <v>739</v>
      </c>
      <c r="H102" s="158" t="s">
        <v>819</v>
      </c>
      <c r="I102" s="158">
        <v>2016</v>
      </c>
      <c r="J102" s="158" t="s">
        <v>503</v>
      </c>
      <c r="K102" s="158" t="s">
        <v>620</v>
      </c>
      <c r="L102" s="158" t="s">
        <v>502</v>
      </c>
      <c r="M102" s="158" t="s">
        <v>606</v>
      </c>
      <c r="N102" s="158">
        <v>6</v>
      </c>
      <c r="O102" s="158" t="s">
        <v>510</v>
      </c>
      <c r="P102" s="39">
        <v>1171000</v>
      </c>
      <c r="Q102" s="61">
        <v>316000</v>
      </c>
      <c r="R102" s="62">
        <v>0.85</v>
      </c>
      <c r="S102" s="127">
        <v>0.35</v>
      </c>
      <c r="T102" s="158">
        <v>6</v>
      </c>
      <c r="U102" s="61">
        <f t="shared" si="55"/>
        <v>564000</v>
      </c>
      <c r="V102" s="139">
        <v>0.5</v>
      </c>
      <c r="W102" s="66">
        <v>1</v>
      </c>
      <c r="X102" s="61">
        <f t="shared" ref="X102:X103" si="58">ROUNDDOWN(U102*V102*W102,-3)</f>
        <v>282000</v>
      </c>
      <c r="Y102" s="196">
        <f t="shared" ref="Y102:Y110" si="59">X102</f>
        <v>282000</v>
      </c>
      <c r="AA102" s="154"/>
    </row>
    <row r="103" spans="1:37" s="165" customFormat="1" ht="50.1" customHeight="1" x14ac:dyDescent="0.3">
      <c r="A103" s="171"/>
      <c r="D103" s="47"/>
      <c r="E103" s="159" t="s">
        <v>499</v>
      </c>
      <c r="F103" s="159" t="s">
        <v>643</v>
      </c>
      <c r="G103" s="158" t="s">
        <v>820</v>
      </c>
      <c r="H103" s="158" t="s">
        <v>821</v>
      </c>
      <c r="I103" s="158">
        <v>2015</v>
      </c>
      <c r="J103" s="158" t="s">
        <v>503</v>
      </c>
      <c r="K103" s="158" t="s">
        <v>505</v>
      </c>
      <c r="L103" s="158" t="s">
        <v>627</v>
      </c>
      <c r="M103" s="158" t="s">
        <v>606</v>
      </c>
      <c r="N103" s="158">
        <v>10.8</v>
      </c>
      <c r="O103" s="158" t="s">
        <v>510</v>
      </c>
      <c r="P103" s="39">
        <v>1171000</v>
      </c>
      <c r="Q103" s="61">
        <v>299000</v>
      </c>
      <c r="R103" s="62">
        <v>0.85</v>
      </c>
      <c r="S103" s="127">
        <v>0.35</v>
      </c>
      <c r="T103" s="158">
        <v>10.8</v>
      </c>
      <c r="U103" s="61">
        <f t="shared" ref="U103:U110" si="60">FLOOR(Q103*R103*S103*T103,100)</f>
        <v>960600</v>
      </c>
      <c r="V103" s="139">
        <v>0.5</v>
      </c>
      <c r="W103" s="63">
        <v>0.125</v>
      </c>
      <c r="X103" s="61">
        <f t="shared" si="58"/>
        <v>60000</v>
      </c>
      <c r="Y103" s="196">
        <f t="shared" si="59"/>
        <v>60000</v>
      </c>
      <c r="AA103" s="154"/>
    </row>
    <row r="104" spans="1:37" s="165" customFormat="1" ht="50.1" customHeight="1" x14ac:dyDescent="0.3">
      <c r="A104" s="171"/>
      <c r="E104" s="159" t="s">
        <v>499</v>
      </c>
      <c r="F104" s="159" t="s">
        <v>644</v>
      </c>
      <c r="G104" s="158" t="s">
        <v>739</v>
      </c>
      <c r="H104" s="158" t="s">
        <v>822</v>
      </c>
      <c r="I104" s="158">
        <v>2015</v>
      </c>
      <c r="J104" s="158" t="s">
        <v>503</v>
      </c>
      <c r="K104" s="158" t="s">
        <v>505</v>
      </c>
      <c r="L104" s="158" t="s">
        <v>627</v>
      </c>
      <c r="M104" s="158" t="s">
        <v>606</v>
      </c>
      <c r="N104" s="158">
        <v>8</v>
      </c>
      <c r="O104" s="158" t="s">
        <v>510</v>
      </c>
      <c r="P104" s="39">
        <v>1180000</v>
      </c>
      <c r="Q104" s="61">
        <v>299000</v>
      </c>
      <c r="R104" s="62">
        <v>0.85</v>
      </c>
      <c r="S104" s="127">
        <v>0.35</v>
      </c>
      <c r="T104" s="158">
        <v>8</v>
      </c>
      <c r="U104" s="61">
        <f t="shared" si="60"/>
        <v>711600</v>
      </c>
      <c r="V104" s="139">
        <v>0.5</v>
      </c>
      <c r="W104" s="63">
        <v>0.125</v>
      </c>
      <c r="X104" s="61">
        <f t="shared" ref="X104:X111" si="61">ROUNDDOWN(U104*V104*W104,-3)</f>
        <v>44000</v>
      </c>
      <c r="Y104" s="196">
        <f t="shared" si="59"/>
        <v>44000</v>
      </c>
      <c r="AA104" s="154"/>
    </row>
    <row r="105" spans="1:37" s="165" customFormat="1" ht="50.1" customHeight="1" x14ac:dyDescent="0.3">
      <c r="A105" s="171"/>
      <c r="E105" s="159" t="s">
        <v>499</v>
      </c>
      <c r="F105" s="159" t="s">
        <v>644</v>
      </c>
      <c r="G105" s="158" t="s">
        <v>823</v>
      </c>
      <c r="H105" s="158" t="s">
        <v>822</v>
      </c>
      <c r="I105" s="158">
        <v>2015</v>
      </c>
      <c r="J105" s="158" t="s">
        <v>503</v>
      </c>
      <c r="K105" s="158" t="s">
        <v>505</v>
      </c>
      <c r="L105" s="158" t="s">
        <v>627</v>
      </c>
      <c r="M105" s="158" t="s">
        <v>606</v>
      </c>
      <c r="N105" s="158">
        <v>8</v>
      </c>
      <c r="O105" s="158" t="s">
        <v>510</v>
      </c>
      <c r="P105" s="39">
        <v>1180000</v>
      </c>
      <c r="Q105" s="61">
        <v>299000</v>
      </c>
      <c r="R105" s="62">
        <v>0.85</v>
      </c>
      <c r="S105" s="127">
        <v>0.35</v>
      </c>
      <c r="T105" s="158">
        <v>8</v>
      </c>
      <c r="U105" s="61">
        <f t="shared" si="60"/>
        <v>711600</v>
      </c>
      <c r="V105" s="139">
        <v>0.5</v>
      </c>
      <c r="W105" s="63">
        <v>0.125</v>
      </c>
      <c r="X105" s="61">
        <f t="shared" si="61"/>
        <v>44000</v>
      </c>
      <c r="Y105" s="196">
        <f t="shared" si="59"/>
        <v>44000</v>
      </c>
      <c r="AA105" s="154"/>
    </row>
    <row r="106" spans="1:37" s="165" customFormat="1" ht="50.1" customHeight="1" x14ac:dyDescent="0.3">
      <c r="A106" s="171"/>
      <c r="E106" s="159" t="s">
        <v>499</v>
      </c>
      <c r="F106" s="159" t="s">
        <v>644</v>
      </c>
      <c r="G106" s="158" t="s">
        <v>758</v>
      </c>
      <c r="H106" s="158" t="s">
        <v>824</v>
      </c>
      <c r="I106" s="158">
        <v>2015</v>
      </c>
      <c r="J106" s="158" t="s">
        <v>503</v>
      </c>
      <c r="K106" s="158" t="s">
        <v>505</v>
      </c>
      <c r="L106" s="158" t="s">
        <v>627</v>
      </c>
      <c r="M106" s="158" t="s">
        <v>606</v>
      </c>
      <c r="N106" s="158">
        <v>8</v>
      </c>
      <c r="O106" s="158" t="s">
        <v>510</v>
      </c>
      <c r="P106" s="39">
        <v>1180000</v>
      </c>
      <c r="Q106" s="61">
        <v>299000</v>
      </c>
      <c r="R106" s="62">
        <v>0.85</v>
      </c>
      <c r="S106" s="127">
        <v>0.35</v>
      </c>
      <c r="T106" s="158">
        <v>8</v>
      </c>
      <c r="U106" s="61">
        <f t="shared" si="60"/>
        <v>711600</v>
      </c>
      <c r="V106" s="139">
        <v>0.5</v>
      </c>
      <c r="W106" s="63">
        <v>0.125</v>
      </c>
      <c r="X106" s="61">
        <f t="shared" si="61"/>
        <v>44000</v>
      </c>
      <c r="Y106" s="196">
        <f t="shared" si="59"/>
        <v>44000</v>
      </c>
      <c r="AA106" s="154"/>
    </row>
    <row r="107" spans="1:37" s="165" customFormat="1" ht="50.1" customHeight="1" x14ac:dyDescent="0.3">
      <c r="A107" s="171"/>
      <c r="E107" s="159" t="s">
        <v>499</v>
      </c>
      <c r="F107" s="159" t="s">
        <v>645</v>
      </c>
      <c r="G107" s="158" t="s">
        <v>757</v>
      </c>
      <c r="H107" s="158" t="s">
        <v>825</v>
      </c>
      <c r="I107" s="158">
        <v>2015</v>
      </c>
      <c r="J107" s="158" t="s">
        <v>503</v>
      </c>
      <c r="K107" s="158" t="s">
        <v>505</v>
      </c>
      <c r="L107" s="158" t="s">
        <v>627</v>
      </c>
      <c r="M107" s="158" t="s">
        <v>606</v>
      </c>
      <c r="N107" s="158">
        <v>8</v>
      </c>
      <c r="O107" s="158" t="s">
        <v>510</v>
      </c>
      <c r="P107" s="39">
        <v>1205000</v>
      </c>
      <c r="Q107" s="61">
        <v>308000</v>
      </c>
      <c r="R107" s="62">
        <v>0.85</v>
      </c>
      <c r="S107" s="127">
        <v>0.35</v>
      </c>
      <c r="T107" s="158">
        <v>8</v>
      </c>
      <c r="U107" s="61">
        <f t="shared" si="60"/>
        <v>733000</v>
      </c>
      <c r="V107" s="139">
        <v>0.5</v>
      </c>
      <c r="W107" s="63">
        <v>0.125</v>
      </c>
      <c r="X107" s="61">
        <f t="shared" si="61"/>
        <v>45000</v>
      </c>
      <c r="Y107" s="196">
        <f t="shared" si="59"/>
        <v>45000</v>
      </c>
      <c r="AA107" s="154"/>
    </row>
    <row r="108" spans="1:37" s="165" customFormat="1" ht="50.1" customHeight="1" x14ac:dyDescent="0.3">
      <c r="A108" s="171"/>
      <c r="E108" s="159" t="s">
        <v>499</v>
      </c>
      <c r="F108" s="159" t="s">
        <v>645</v>
      </c>
      <c r="G108" s="158" t="s">
        <v>826</v>
      </c>
      <c r="H108" s="158" t="s">
        <v>827</v>
      </c>
      <c r="I108" s="158">
        <v>2015</v>
      </c>
      <c r="J108" s="158" t="s">
        <v>503</v>
      </c>
      <c r="K108" s="158" t="s">
        <v>505</v>
      </c>
      <c r="L108" s="158" t="s">
        <v>627</v>
      </c>
      <c r="M108" s="158" t="s">
        <v>606</v>
      </c>
      <c r="N108" s="158">
        <v>8</v>
      </c>
      <c r="O108" s="158" t="s">
        <v>510</v>
      </c>
      <c r="P108" s="39">
        <v>1205000</v>
      </c>
      <c r="Q108" s="61">
        <v>308000</v>
      </c>
      <c r="R108" s="62">
        <v>0.85</v>
      </c>
      <c r="S108" s="127">
        <v>0.35</v>
      </c>
      <c r="T108" s="158">
        <v>8</v>
      </c>
      <c r="U108" s="61">
        <f t="shared" si="60"/>
        <v>733000</v>
      </c>
      <c r="V108" s="139">
        <v>0.5</v>
      </c>
      <c r="W108" s="63">
        <v>0.125</v>
      </c>
      <c r="X108" s="61">
        <f t="shared" si="61"/>
        <v>45000</v>
      </c>
      <c r="Y108" s="196">
        <f t="shared" si="59"/>
        <v>45000</v>
      </c>
      <c r="AA108" s="154"/>
    </row>
    <row r="109" spans="1:37" s="165" customFormat="1" ht="50.1" customHeight="1" x14ac:dyDescent="0.3">
      <c r="A109" s="171"/>
      <c r="E109" s="159" t="s">
        <v>499</v>
      </c>
      <c r="F109" s="159" t="s">
        <v>645</v>
      </c>
      <c r="G109" s="158" t="s">
        <v>828</v>
      </c>
      <c r="H109" s="158" t="s">
        <v>829</v>
      </c>
      <c r="I109" s="158">
        <v>2015</v>
      </c>
      <c r="J109" s="158" t="s">
        <v>503</v>
      </c>
      <c r="K109" s="158" t="s">
        <v>505</v>
      </c>
      <c r="L109" s="158" t="s">
        <v>627</v>
      </c>
      <c r="M109" s="158" t="s">
        <v>606</v>
      </c>
      <c r="N109" s="158">
        <v>8</v>
      </c>
      <c r="O109" s="158" t="s">
        <v>510</v>
      </c>
      <c r="P109" s="39">
        <v>1205000</v>
      </c>
      <c r="Q109" s="61">
        <v>308000</v>
      </c>
      <c r="R109" s="62">
        <v>0.85</v>
      </c>
      <c r="S109" s="127">
        <v>0.35</v>
      </c>
      <c r="T109" s="158">
        <v>8</v>
      </c>
      <c r="U109" s="61">
        <f t="shared" si="60"/>
        <v>733000</v>
      </c>
      <c r="V109" s="139">
        <v>0.5</v>
      </c>
      <c r="W109" s="63">
        <v>0.125</v>
      </c>
      <c r="X109" s="61">
        <f t="shared" si="61"/>
        <v>45000</v>
      </c>
      <c r="Y109" s="196">
        <f t="shared" si="59"/>
        <v>45000</v>
      </c>
      <c r="AA109" s="154"/>
    </row>
    <row r="110" spans="1:37" s="165" customFormat="1" ht="50.1" customHeight="1" x14ac:dyDescent="0.3">
      <c r="A110" s="171"/>
      <c r="D110" s="47"/>
      <c r="E110" s="159" t="s">
        <v>499</v>
      </c>
      <c r="F110" s="159" t="s">
        <v>645</v>
      </c>
      <c r="G110" s="158" t="s">
        <v>755</v>
      </c>
      <c r="H110" s="158" t="s">
        <v>646</v>
      </c>
      <c r="I110" s="158">
        <v>2015</v>
      </c>
      <c r="J110" s="158" t="s">
        <v>503</v>
      </c>
      <c r="K110" s="158" t="s">
        <v>505</v>
      </c>
      <c r="L110" s="158" t="s">
        <v>627</v>
      </c>
      <c r="M110" s="158" t="s">
        <v>606</v>
      </c>
      <c r="N110" s="158">
        <v>8</v>
      </c>
      <c r="O110" s="158" t="s">
        <v>510</v>
      </c>
      <c r="P110" s="39">
        <v>1205000</v>
      </c>
      <c r="Q110" s="61">
        <v>308000</v>
      </c>
      <c r="R110" s="62">
        <v>0.85</v>
      </c>
      <c r="S110" s="127">
        <v>0.35</v>
      </c>
      <c r="T110" s="158">
        <v>8</v>
      </c>
      <c r="U110" s="61">
        <f t="shared" si="60"/>
        <v>733000</v>
      </c>
      <c r="V110" s="139">
        <v>0.5</v>
      </c>
      <c r="W110" s="63">
        <v>0.125</v>
      </c>
      <c r="X110" s="61">
        <f t="shared" si="61"/>
        <v>45000</v>
      </c>
      <c r="Y110" s="196">
        <f t="shared" si="59"/>
        <v>45000</v>
      </c>
      <c r="AA110" s="154"/>
    </row>
    <row r="111" spans="1:37" s="165" customFormat="1" ht="50.1" customHeight="1" x14ac:dyDescent="0.3">
      <c r="A111" s="171"/>
      <c r="E111" s="159" t="s">
        <v>499</v>
      </c>
      <c r="F111" s="159" t="s">
        <v>647</v>
      </c>
      <c r="G111" s="158" t="s">
        <v>831</v>
      </c>
      <c r="H111" s="158" t="s">
        <v>830</v>
      </c>
      <c r="I111" s="158">
        <v>2015</v>
      </c>
      <c r="J111" s="158" t="s">
        <v>503</v>
      </c>
      <c r="K111" s="158" t="s">
        <v>620</v>
      </c>
      <c r="L111" s="158" t="s">
        <v>502</v>
      </c>
      <c r="M111" s="158" t="s">
        <v>606</v>
      </c>
      <c r="N111" s="158">
        <v>6</v>
      </c>
      <c r="O111" s="158" t="s">
        <v>510</v>
      </c>
      <c r="P111" s="39">
        <v>1025000</v>
      </c>
      <c r="Q111" s="61">
        <v>299000</v>
      </c>
      <c r="R111" s="62">
        <v>0.85</v>
      </c>
      <c r="S111" s="127">
        <v>0.35</v>
      </c>
      <c r="T111" s="158">
        <v>6</v>
      </c>
      <c r="U111" s="61">
        <f t="shared" ref="U111:U116" si="62">FLOOR(Q111*R111*S111*T111,100)</f>
        <v>533700</v>
      </c>
      <c r="V111" s="139">
        <v>0.5</v>
      </c>
      <c r="W111" s="66">
        <v>1</v>
      </c>
      <c r="X111" s="61">
        <f t="shared" si="61"/>
        <v>266000</v>
      </c>
      <c r="Y111" s="196">
        <f t="shared" ref="Y111" si="63">X111</f>
        <v>266000</v>
      </c>
      <c r="AA111" s="154"/>
    </row>
    <row r="112" spans="1:37" s="4" customFormat="1" ht="50.1" customHeight="1" x14ac:dyDescent="0.3">
      <c r="A112" s="171"/>
      <c r="B112" s="175"/>
      <c r="C112" s="11"/>
      <c r="D112" s="11"/>
      <c r="E112" s="159" t="s">
        <v>499</v>
      </c>
      <c r="F112" s="159" t="s">
        <v>648</v>
      </c>
      <c r="G112" s="160" t="s">
        <v>757</v>
      </c>
      <c r="H112" s="158" t="s">
        <v>832</v>
      </c>
      <c r="I112" s="166">
        <v>2014</v>
      </c>
      <c r="J112" s="166" t="s">
        <v>632</v>
      </c>
      <c r="K112" s="166" t="s">
        <v>649</v>
      </c>
      <c r="L112" s="166" t="s">
        <v>609</v>
      </c>
      <c r="M112" s="166" t="s">
        <v>634</v>
      </c>
      <c r="N112" s="166">
        <v>10.6</v>
      </c>
      <c r="O112" s="166" t="s">
        <v>59</v>
      </c>
      <c r="P112" s="39">
        <v>1876000</v>
      </c>
      <c r="Q112" s="61">
        <v>359000</v>
      </c>
      <c r="R112" s="62">
        <v>0.85</v>
      </c>
      <c r="S112" s="127">
        <v>0.35</v>
      </c>
      <c r="T112" s="166">
        <v>10.6</v>
      </c>
      <c r="U112" s="136">
        <f t="shared" si="62"/>
        <v>1132100</v>
      </c>
      <c r="V112" s="139">
        <v>0.5</v>
      </c>
      <c r="W112" s="69">
        <v>0.5</v>
      </c>
      <c r="X112" s="148">
        <f t="shared" ref="X112:X113" si="64">ROUNDDOWN(U112*V112*W112,-3)</f>
        <v>283000</v>
      </c>
      <c r="Y112" s="195">
        <f>X112</f>
        <v>283000</v>
      </c>
      <c r="AA112" s="154"/>
      <c r="AB112" s="8"/>
      <c r="AC112" s="174"/>
      <c r="AD112" s="174"/>
      <c r="AE112" s="175"/>
      <c r="AF112" s="174"/>
      <c r="AG112" s="174"/>
      <c r="AH112" s="174"/>
      <c r="AI112" s="174"/>
      <c r="AJ112" s="174"/>
      <c r="AK112" s="174"/>
    </row>
    <row r="113" spans="1:37" s="4" customFormat="1" ht="50.1" customHeight="1" x14ac:dyDescent="0.3">
      <c r="A113" s="171"/>
      <c r="B113" s="175"/>
      <c r="C113" s="11"/>
      <c r="D113" s="11"/>
      <c r="E113" s="159" t="s">
        <v>499</v>
      </c>
      <c r="F113" s="159" t="s">
        <v>650</v>
      </c>
      <c r="G113" s="160" t="s">
        <v>833</v>
      </c>
      <c r="H113" s="158" t="s">
        <v>834</v>
      </c>
      <c r="I113" s="160">
        <v>2006</v>
      </c>
      <c r="J113" s="160" t="s">
        <v>503</v>
      </c>
      <c r="K113" s="158" t="s">
        <v>613</v>
      </c>
      <c r="L113" s="160" t="s">
        <v>502</v>
      </c>
      <c r="M113" s="160" t="s">
        <v>606</v>
      </c>
      <c r="N113" s="160">
        <v>17.399999999999999</v>
      </c>
      <c r="O113" s="160" t="s">
        <v>510</v>
      </c>
      <c r="P113" s="39">
        <v>1185000</v>
      </c>
      <c r="Q113" s="61">
        <v>151000</v>
      </c>
      <c r="R113" s="62">
        <v>0.85</v>
      </c>
      <c r="S113" s="127">
        <v>0.35</v>
      </c>
      <c r="T113" s="158">
        <v>17.399999999999999</v>
      </c>
      <c r="U113" s="136">
        <f t="shared" si="62"/>
        <v>781600</v>
      </c>
      <c r="V113" s="139">
        <v>0.5</v>
      </c>
      <c r="W113" s="69">
        <v>1</v>
      </c>
      <c r="X113" s="148">
        <f t="shared" si="64"/>
        <v>390000</v>
      </c>
      <c r="Y113" s="195">
        <v>481000</v>
      </c>
      <c r="AA113" s="154"/>
      <c r="AB113" s="174"/>
      <c r="AC113" s="174"/>
      <c r="AD113" s="174"/>
      <c r="AE113" s="175"/>
      <c r="AF113" s="174"/>
      <c r="AG113" s="174"/>
      <c r="AH113" s="174"/>
      <c r="AI113" s="174"/>
      <c r="AJ113" s="174"/>
      <c r="AK113" s="174"/>
    </row>
    <row r="114" spans="1:37" s="4" customFormat="1" ht="50.1" customHeight="1" x14ac:dyDescent="0.3">
      <c r="A114" s="171"/>
      <c r="B114" s="174"/>
      <c r="C114" s="11"/>
      <c r="D114" s="123"/>
      <c r="E114" s="244" t="s">
        <v>499</v>
      </c>
      <c r="F114" s="244" t="s">
        <v>651</v>
      </c>
      <c r="G114" s="224" t="s">
        <v>739</v>
      </c>
      <c r="H114" s="285" t="s">
        <v>835</v>
      </c>
      <c r="I114" s="161">
        <v>2007</v>
      </c>
      <c r="J114" s="161" t="s">
        <v>503</v>
      </c>
      <c r="K114" s="161" t="s">
        <v>505</v>
      </c>
      <c r="L114" s="161" t="s">
        <v>652</v>
      </c>
      <c r="M114" s="161" t="s">
        <v>501</v>
      </c>
      <c r="N114" s="161">
        <v>9.92</v>
      </c>
      <c r="O114" s="161" t="s">
        <v>514</v>
      </c>
      <c r="P114" s="161">
        <v>1540000</v>
      </c>
      <c r="Q114" s="61">
        <v>202000</v>
      </c>
      <c r="R114" s="162">
        <v>0.85</v>
      </c>
      <c r="S114" s="162">
        <v>0.35</v>
      </c>
      <c r="T114" s="161">
        <v>9.92</v>
      </c>
      <c r="U114" s="128">
        <f t="shared" si="62"/>
        <v>596100</v>
      </c>
      <c r="V114" s="139">
        <v>1</v>
      </c>
      <c r="W114" s="139">
        <v>1</v>
      </c>
      <c r="X114" s="50">
        <f t="shared" ref="X114:X116" si="65">ROUNDDOWN(U114*V114*W114,-3)</f>
        <v>596000</v>
      </c>
      <c r="Y114" s="286">
        <f>SUM(X114:X116)</f>
        <v>12051000</v>
      </c>
      <c r="Z114" s="174"/>
      <c r="AA114" s="275"/>
      <c r="AB114" s="176"/>
      <c r="AC114" s="174"/>
      <c r="AD114" s="174"/>
      <c r="AE114" s="175"/>
      <c r="AF114" s="174"/>
      <c r="AG114" s="174"/>
      <c r="AH114" s="174"/>
      <c r="AI114" s="174"/>
      <c r="AJ114" s="174"/>
      <c r="AK114" s="174"/>
    </row>
    <row r="115" spans="1:37" s="4" customFormat="1" ht="50.1" customHeight="1" x14ac:dyDescent="0.3">
      <c r="A115" s="171"/>
      <c r="B115" s="174"/>
      <c r="C115" s="11"/>
      <c r="D115" s="122"/>
      <c r="E115" s="244"/>
      <c r="F115" s="244"/>
      <c r="G115" s="224"/>
      <c r="H115" s="285"/>
      <c r="I115" s="161">
        <v>2007</v>
      </c>
      <c r="J115" s="161" t="s">
        <v>503</v>
      </c>
      <c r="K115" s="161" t="s">
        <v>513</v>
      </c>
      <c r="L115" s="161" t="s">
        <v>502</v>
      </c>
      <c r="M115" s="161" t="s">
        <v>501</v>
      </c>
      <c r="N115" s="161">
        <v>17.36</v>
      </c>
      <c r="O115" s="161" t="s">
        <v>514</v>
      </c>
      <c r="P115" s="161">
        <v>1540000</v>
      </c>
      <c r="Q115" s="61">
        <v>173000</v>
      </c>
      <c r="R115" s="162">
        <v>0.85</v>
      </c>
      <c r="S115" s="162">
        <v>0.35</v>
      </c>
      <c r="T115" s="161">
        <v>17.36</v>
      </c>
      <c r="U115" s="128">
        <f t="shared" si="62"/>
        <v>893400</v>
      </c>
      <c r="V115" s="139">
        <v>1</v>
      </c>
      <c r="W115" s="139">
        <v>1</v>
      </c>
      <c r="X115" s="50">
        <f t="shared" si="65"/>
        <v>893000</v>
      </c>
      <c r="Y115" s="286"/>
      <c r="Z115" s="174"/>
      <c r="AA115" s="284"/>
      <c r="AB115" s="176"/>
      <c r="AC115" s="174"/>
      <c r="AD115" s="174"/>
      <c r="AE115" s="175"/>
      <c r="AF115" s="174"/>
      <c r="AG115" s="174"/>
      <c r="AH115" s="174"/>
      <c r="AI115" s="174"/>
      <c r="AJ115" s="174"/>
      <c r="AK115" s="174"/>
    </row>
    <row r="116" spans="1:37" s="4" customFormat="1" ht="50.1" customHeight="1" x14ac:dyDescent="0.3">
      <c r="A116" s="171"/>
      <c r="B116" s="174"/>
      <c r="C116" s="11"/>
      <c r="D116" s="172"/>
      <c r="E116" s="244"/>
      <c r="F116" s="244"/>
      <c r="G116" s="224"/>
      <c r="H116" s="285"/>
      <c r="I116" s="161">
        <v>2017</v>
      </c>
      <c r="J116" s="161" t="s">
        <v>621</v>
      </c>
      <c r="K116" s="161" t="s">
        <v>522</v>
      </c>
      <c r="L116" s="161" t="s">
        <v>653</v>
      </c>
      <c r="M116" s="161" t="s">
        <v>622</v>
      </c>
      <c r="N116" s="161">
        <v>146.29</v>
      </c>
      <c r="O116" s="161" t="s">
        <v>628</v>
      </c>
      <c r="P116" s="161">
        <v>1540000</v>
      </c>
      <c r="Q116" s="61">
        <v>722000</v>
      </c>
      <c r="R116" s="135">
        <v>1</v>
      </c>
      <c r="S116" s="37">
        <v>0.1</v>
      </c>
      <c r="T116" s="161">
        <v>146.29</v>
      </c>
      <c r="U116" s="128">
        <f t="shared" si="62"/>
        <v>10562100</v>
      </c>
      <c r="V116" s="139">
        <v>1</v>
      </c>
      <c r="W116" s="139">
        <v>1</v>
      </c>
      <c r="X116" s="50">
        <f t="shared" si="65"/>
        <v>10562000</v>
      </c>
      <c r="Y116" s="286"/>
      <c r="Z116" s="174"/>
      <c r="AA116" s="276"/>
      <c r="AB116" s="176"/>
      <c r="AC116" s="174"/>
      <c r="AD116" s="174"/>
      <c r="AE116" s="175"/>
      <c r="AF116" s="174"/>
      <c r="AG116" s="174"/>
      <c r="AH116" s="174"/>
      <c r="AI116" s="174"/>
      <c r="AJ116" s="174"/>
      <c r="AK116" s="174"/>
    </row>
    <row r="117" spans="1:37" s="4" customFormat="1" ht="50.1" customHeight="1" x14ac:dyDescent="0.3">
      <c r="A117" s="171"/>
      <c r="B117" s="174"/>
      <c r="C117" s="11"/>
      <c r="D117" s="12"/>
      <c r="E117" s="158" t="s">
        <v>499</v>
      </c>
      <c r="F117" s="159" t="s">
        <v>655</v>
      </c>
      <c r="G117" s="160" t="s">
        <v>738</v>
      </c>
      <c r="H117" s="158" t="s">
        <v>836</v>
      </c>
      <c r="I117" s="160">
        <v>2016</v>
      </c>
      <c r="J117" s="160" t="s">
        <v>503</v>
      </c>
      <c r="K117" s="158" t="s">
        <v>613</v>
      </c>
      <c r="L117" s="160" t="s">
        <v>614</v>
      </c>
      <c r="M117" s="160" t="s">
        <v>615</v>
      </c>
      <c r="N117" s="160">
        <v>16</v>
      </c>
      <c r="O117" s="20" t="s">
        <v>510</v>
      </c>
      <c r="P117" s="38">
        <v>1211000</v>
      </c>
      <c r="Q117" s="38">
        <v>325000</v>
      </c>
      <c r="R117" s="37">
        <v>0.85</v>
      </c>
      <c r="S117" s="139">
        <v>0.35</v>
      </c>
      <c r="T117" s="160">
        <v>16</v>
      </c>
      <c r="U117" s="57">
        <f t="shared" ref="U117" si="66">FLOOR(Q117*R117*S117*T117,100)</f>
        <v>1547000</v>
      </c>
      <c r="V117" s="36">
        <v>0.5</v>
      </c>
      <c r="W117" s="69">
        <v>1</v>
      </c>
      <c r="X117" s="61">
        <f>ROUNDDOWN(U117*V117*W117,-3)</f>
        <v>773000</v>
      </c>
      <c r="Y117" s="199">
        <f>X117</f>
        <v>773000</v>
      </c>
      <c r="Z117" s="174"/>
      <c r="AA117" s="176"/>
      <c r="AB117" s="176"/>
      <c r="AC117" s="174"/>
      <c r="AD117" s="174"/>
      <c r="AE117" s="175"/>
      <c r="AF117" s="174"/>
      <c r="AG117" s="174"/>
      <c r="AH117" s="174"/>
      <c r="AI117" s="174"/>
      <c r="AJ117" s="174"/>
      <c r="AK117" s="174"/>
    </row>
    <row r="118" spans="1:37" s="185" customFormat="1" ht="50.1" customHeight="1" x14ac:dyDescent="0.3">
      <c r="A118" s="157"/>
      <c r="B118" s="157"/>
      <c r="C118" s="5"/>
      <c r="D118" s="5"/>
      <c r="E118" s="224" t="s">
        <v>91</v>
      </c>
      <c r="F118" s="244" t="s">
        <v>342</v>
      </c>
      <c r="G118" s="244" t="s">
        <v>837</v>
      </c>
      <c r="H118" s="244" t="s">
        <v>343</v>
      </c>
      <c r="I118" s="161">
        <v>2008</v>
      </c>
      <c r="J118" s="161" t="s">
        <v>285</v>
      </c>
      <c r="K118" s="161" t="s">
        <v>43</v>
      </c>
      <c r="L118" s="159" t="s">
        <v>136</v>
      </c>
      <c r="M118" s="159" t="s">
        <v>137</v>
      </c>
      <c r="N118" s="161">
        <v>18</v>
      </c>
      <c r="O118" s="159" t="s">
        <v>89</v>
      </c>
      <c r="P118" s="39">
        <v>1200000</v>
      </c>
      <c r="Q118" s="50">
        <v>25000</v>
      </c>
      <c r="R118" s="82">
        <v>1</v>
      </c>
      <c r="S118" s="138">
        <v>0.35</v>
      </c>
      <c r="T118" s="161">
        <v>18</v>
      </c>
      <c r="U118" s="50">
        <f t="shared" ref="U118:U181" si="67">FLOOR(Q118*R118*S118*T118,100)</f>
        <v>157500</v>
      </c>
      <c r="V118" s="162">
        <v>1</v>
      </c>
      <c r="W118" s="162">
        <v>1</v>
      </c>
      <c r="X118" s="50">
        <f t="shared" ref="X118:X181" si="68">ROUNDDOWN(U118*V118*W118,-3)</f>
        <v>157000</v>
      </c>
      <c r="Y118" s="245">
        <f>X118+X119</f>
        <v>371000</v>
      </c>
      <c r="Z118" s="16"/>
      <c r="AA118" s="16"/>
      <c r="AB118" s="157"/>
      <c r="AC118" s="157"/>
      <c r="AD118" s="18"/>
      <c r="AE118" s="157"/>
      <c r="AF118" s="157"/>
      <c r="AG118" s="157"/>
      <c r="AH118" s="157"/>
      <c r="AI118" s="157"/>
      <c r="AJ118" s="157"/>
    </row>
    <row r="119" spans="1:37" s="185" customFormat="1" ht="50.1" customHeight="1" x14ac:dyDescent="0.3">
      <c r="A119" s="157"/>
      <c r="B119" s="157"/>
      <c r="C119" s="5"/>
      <c r="D119" s="5"/>
      <c r="E119" s="224"/>
      <c r="F119" s="244"/>
      <c r="G119" s="244"/>
      <c r="H119" s="244"/>
      <c r="I119" s="161">
        <v>2008</v>
      </c>
      <c r="J119" s="161" t="s">
        <v>285</v>
      </c>
      <c r="K119" s="161" t="s">
        <v>43</v>
      </c>
      <c r="L119" s="159" t="s">
        <v>128</v>
      </c>
      <c r="M119" s="159" t="s">
        <v>129</v>
      </c>
      <c r="N119" s="161">
        <v>18</v>
      </c>
      <c r="O119" s="159" t="s">
        <v>89</v>
      </c>
      <c r="P119" s="39">
        <v>1200000</v>
      </c>
      <c r="Q119" s="50">
        <v>34000</v>
      </c>
      <c r="R119" s="82">
        <v>1</v>
      </c>
      <c r="S119" s="138">
        <v>0.35</v>
      </c>
      <c r="T119" s="161">
        <v>18</v>
      </c>
      <c r="U119" s="50">
        <f t="shared" si="67"/>
        <v>214200</v>
      </c>
      <c r="V119" s="162">
        <v>1</v>
      </c>
      <c r="W119" s="162">
        <v>1</v>
      </c>
      <c r="X119" s="50">
        <f t="shared" si="68"/>
        <v>214000</v>
      </c>
      <c r="Y119" s="245"/>
      <c r="Z119" s="156"/>
      <c r="AA119" s="16"/>
      <c r="AB119" s="157"/>
      <c r="AC119" s="157"/>
      <c r="AD119" s="18"/>
      <c r="AE119" s="157"/>
      <c r="AF119" s="157"/>
      <c r="AG119" s="157"/>
      <c r="AH119" s="157"/>
      <c r="AI119" s="157"/>
      <c r="AJ119" s="157"/>
    </row>
    <row r="120" spans="1:37" s="185" customFormat="1" ht="50.1" customHeight="1" x14ac:dyDescent="0.3">
      <c r="A120" s="157"/>
      <c r="B120" s="157"/>
      <c r="C120" s="5"/>
      <c r="D120" s="5"/>
      <c r="E120" s="161" t="s">
        <v>346</v>
      </c>
      <c r="F120" s="159" t="s">
        <v>351</v>
      </c>
      <c r="G120" s="159" t="s">
        <v>838</v>
      </c>
      <c r="H120" s="159" t="s">
        <v>352</v>
      </c>
      <c r="I120" s="161">
        <v>1998</v>
      </c>
      <c r="J120" s="161" t="s">
        <v>6</v>
      </c>
      <c r="K120" s="161" t="s">
        <v>353</v>
      </c>
      <c r="L120" s="159" t="s">
        <v>90</v>
      </c>
      <c r="M120" s="159" t="s">
        <v>348</v>
      </c>
      <c r="N120" s="161">
        <v>36</v>
      </c>
      <c r="O120" s="159" t="s">
        <v>87</v>
      </c>
      <c r="P120" s="39">
        <v>1220000</v>
      </c>
      <c r="Q120" s="50">
        <v>37000</v>
      </c>
      <c r="R120" s="82">
        <v>0.85</v>
      </c>
      <c r="S120" s="138">
        <v>0.35</v>
      </c>
      <c r="T120" s="161">
        <v>36</v>
      </c>
      <c r="U120" s="50">
        <f t="shared" si="67"/>
        <v>396200</v>
      </c>
      <c r="V120" s="162">
        <v>1</v>
      </c>
      <c r="W120" s="162">
        <v>1</v>
      </c>
      <c r="X120" s="50">
        <f t="shared" si="68"/>
        <v>396000</v>
      </c>
      <c r="Y120" s="193">
        <f>X120</f>
        <v>396000</v>
      </c>
      <c r="Z120" s="157"/>
      <c r="AA120" s="16"/>
      <c r="AB120" s="157"/>
      <c r="AC120" s="157"/>
      <c r="AD120" s="18"/>
      <c r="AE120" s="157"/>
      <c r="AF120" s="157"/>
      <c r="AG120" s="157"/>
      <c r="AH120" s="157"/>
      <c r="AI120" s="157"/>
      <c r="AJ120" s="157"/>
    </row>
    <row r="121" spans="1:37" s="185" customFormat="1" ht="50.1" customHeight="1" x14ac:dyDescent="0.3">
      <c r="A121" s="157"/>
      <c r="B121" s="157"/>
      <c r="C121" s="5"/>
      <c r="D121" s="5"/>
      <c r="E121" s="161" t="s">
        <v>346</v>
      </c>
      <c r="F121" s="159" t="s">
        <v>354</v>
      </c>
      <c r="G121" s="159" t="s">
        <v>813</v>
      </c>
      <c r="H121" s="159" t="s">
        <v>355</v>
      </c>
      <c r="I121" s="161">
        <v>2004</v>
      </c>
      <c r="J121" s="161" t="s">
        <v>6</v>
      </c>
      <c r="K121" s="161" t="s">
        <v>119</v>
      </c>
      <c r="L121" s="159" t="s">
        <v>349</v>
      </c>
      <c r="M121" s="159" t="s">
        <v>348</v>
      </c>
      <c r="N121" s="161">
        <v>14</v>
      </c>
      <c r="O121" s="159" t="s">
        <v>87</v>
      </c>
      <c r="P121" s="39">
        <v>1833000</v>
      </c>
      <c r="Q121" s="50">
        <v>147000</v>
      </c>
      <c r="R121" s="82">
        <v>0.85</v>
      </c>
      <c r="S121" s="138">
        <v>0.35</v>
      </c>
      <c r="T121" s="161">
        <v>14</v>
      </c>
      <c r="U121" s="50">
        <f t="shared" si="67"/>
        <v>612200</v>
      </c>
      <c r="V121" s="162">
        <v>1</v>
      </c>
      <c r="W121" s="162">
        <v>1</v>
      </c>
      <c r="X121" s="50">
        <f t="shared" si="68"/>
        <v>612000</v>
      </c>
      <c r="Y121" s="193">
        <f>X121</f>
        <v>612000</v>
      </c>
      <c r="Z121" s="157"/>
      <c r="AA121" s="16"/>
      <c r="AB121" s="157"/>
      <c r="AC121" s="157"/>
      <c r="AD121" s="18"/>
      <c r="AE121" s="157"/>
      <c r="AF121" s="157"/>
      <c r="AG121" s="157"/>
      <c r="AH121" s="157"/>
      <c r="AI121" s="157"/>
      <c r="AJ121" s="157"/>
    </row>
    <row r="122" spans="1:37" s="185" customFormat="1" ht="50.1" customHeight="1" x14ac:dyDescent="0.3">
      <c r="A122" s="157"/>
      <c r="B122" s="157"/>
      <c r="C122" s="5"/>
      <c r="D122" s="5"/>
      <c r="E122" s="224" t="s">
        <v>346</v>
      </c>
      <c r="F122" s="244" t="s">
        <v>356</v>
      </c>
      <c r="G122" s="244" t="s">
        <v>741</v>
      </c>
      <c r="H122" s="244" t="s">
        <v>839</v>
      </c>
      <c r="I122" s="161">
        <v>2005</v>
      </c>
      <c r="J122" s="161" t="s">
        <v>6</v>
      </c>
      <c r="K122" s="161" t="s">
        <v>119</v>
      </c>
      <c r="L122" s="159" t="s">
        <v>128</v>
      </c>
      <c r="M122" s="159" t="s">
        <v>348</v>
      </c>
      <c r="N122" s="161">
        <v>5</v>
      </c>
      <c r="O122" s="159" t="s">
        <v>87</v>
      </c>
      <c r="P122" s="39">
        <v>1501000</v>
      </c>
      <c r="Q122" s="50">
        <v>162000</v>
      </c>
      <c r="R122" s="82">
        <v>0.85</v>
      </c>
      <c r="S122" s="138">
        <v>0.35</v>
      </c>
      <c r="T122" s="161">
        <v>5</v>
      </c>
      <c r="U122" s="50">
        <f t="shared" si="67"/>
        <v>240900</v>
      </c>
      <c r="V122" s="162">
        <v>1</v>
      </c>
      <c r="W122" s="162">
        <v>1</v>
      </c>
      <c r="X122" s="50">
        <f t="shared" si="68"/>
        <v>240000</v>
      </c>
      <c r="Y122" s="245">
        <f>X122+X123</f>
        <v>256000</v>
      </c>
      <c r="Z122" s="157"/>
      <c r="AA122" s="16"/>
      <c r="AB122" s="157"/>
      <c r="AC122" s="157"/>
      <c r="AD122" s="18"/>
      <c r="AE122" s="157"/>
      <c r="AF122" s="157"/>
      <c r="AG122" s="157"/>
      <c r="AH122" s="157"/>
      <c r="AI122" s="157"/>
      <c r="AJ122" s="157"/>
    </row>
    <row r="123" spans="1:37" s="185" customFormat="1" ht="50.1" customHeight="1" x14ac:dyDescent="0.3">
      <c r="A123" s="157"/>
      <c r="B123" s="157"/>
      <c r="C123" s="5"/>
      <c r="D123" s="5"/>
      <c r="E123" s="224"/>
      <c r="F123" s="244"/>
      <c r="G123" s="244"/>
      <c r="H123" s="244"/>
      <c r="I123" s="161">
        <v>2005</v>
      </c>
      <c r="J123" s="161" t="s">
        <v>357</v>
      </c>
      <c r="K123" s="161" t="s">
        <v>119</v>
      </c>
      <c r="L123" s="159" t="s">
        <v>90</v>
      </c>
      <c r="M123" s="159" t="s">
        <v>17</v>
      </c>
      <c r="N123" s="161">
        <v>4</v>
      </c>
      <c r="O123" s="159" t="s">
        <v>358</v>
      </c>
      <c r="P123" s="39">
        <v>1501000</v>
      </c>
      <c r="Q123" s="128">
        <v>139000</v>
      </c>
      <c r="R123" s="82">
        <v>1</v>
      </c>
      <c r="S123" s="138">
        <v>0.03</v>
      </c>
      <c r="T123" s="161">
        <v>4</v>
      </c>
      <c r="U123" s="50">
        <f t="shared" si="67"/>
        <v>16600</v>
      </c>
      <c r="V123" s="162">
        <v>1</v>
      </c>
      <c r="W123" s="162">
        <v>1</v>
      </c>
      <c r="X123" s="50">
        <f t="shared" si="68"/>
        <v>16000</v>
      </c>
      <c r="Y123" s="245"/>
      <c r="Z123" s="156"/>
      <c r="AA123" s="16"/>
      <c r="AB123" s="157"/>
      <c r="AC123" s="157"/>
      <c r="AD123" s="18"/>
      <c r="AE123" s="157"/>
      <c r="AF123" s="157"/>
      <c r="AG123" s="157"/>
      <c r="AH123" s="157"/>
      <c r="AI123" s="157"/>
      <c r="AJ123" s="157"/>
    </row>
    <row r="124" spans="1:37" s="185" customFormat="1" ht="50.1" customHeight="1" x14ac:dyDescent="0.3">
      <c r="A124" s="157"/>
      <c r="B124" s="157"/>
      <c r="C124" s="5"/>
      <c r="D124" s="5"/>
      <c r="E124" s="161" t="s">
        <v>346</v>
      </c>
      <c r="F124" s="159" t="s">
        <v>360</v>
      </c>
      <c r="G124" s="159" t="s">
        <v>741</v>
      </c>
      <c r="H124" s="159" t="s">
        <v>361</v>
      </c>
      <c r="I124" s="161">
        <v>2007</v>
      </c>
      <c r="J124" s="161" t="s">
        <v>6</v>
      </c>
      <c r="K124" s="161" t="s">
        <v>119</v>
      </c>
      <c r="L124" s="159" t="s">
        <v>359</v>
      </c>
      <c r="M124" s="159" t="s">
        <v>348</v>
      </c>
      <c r="N124" s="161">
        <v>15</v>
      </c>
      <c r="O124" s="159" t="s">
        <v>89</v>
      </c>
      <c r="P124" s="39">
        <v>1251000</v>
      </c>
      <c r="Q124" s="50">
        <v>138000</v>
      </c>
      <c r="R124" s="82">
        <v>0.85</v>
      </c>
      <c r="S124" s="138">
        <v>0.35</v>
      </c>
      <c r="T124" s="161">
        <v>15</v>
      </c>
      <c r="U124" s="50">
        <f t="shared" si="67"/>
        <v>615800</v>
      </c>
      <c r="V124" s="162">
        <v>1</v>
      </c>
      <c r="W124" s="162">
        <v>1</v>
      </c>
      <c r="X124" s="50">
        <f t="shared" si="68"/>
        <v>615000</v>
      </c>
      <c r="Y124" s="193">
        <f>X124</f>
        <v>615000</v>
      </c>
      <c r="Z124" s="16"/>
      <c r="AA124" s="16"/>
      <c r="AB124" s="157"/>
      <c r="AC124" s="157"/>
      <c r="AD124" s="18"/>
      <c r="AE124" s="157"/>
      <c r="AF124" s="157"/>
      <c r="AG124" s="157"/>
      <c r="AH124" s="157"/>
      <c r="AI124" s="157"/>
      <c r="AJ124" s="157"/>
    </row>
    <row r="125" spans="1:37" s="185" customFormat="1" ht="50.1" customHeight="1" x14ac:dyDescent="0.3">
      <c r="A125" s="157"/>
      <c r="B125" s="157"/>
      <c r="C125" s="5"/>
      <c r="D125" s="5"/>
      <c r="E125" s="161" t="s">
        <v>362</v>
      </c>
      <c r="F125" s="159" t="s">
        <v>368</v>
      </c>
      <c r="G125" s="159" t="s">
        <v>840</v>
      </c>
      <c r="H125" s="159" t="s">
        <v>841</v>
      </c>
      <c r="I125" s="161">
        <v>2007</v>
      </c>
      <c r="J125" s="161" t="s">
        <v>300</v>
      </c>
      <c r="K125" s="161" t="s">
        <v>363</v>
      </c>
      <c r="L125" s="159" t="s">
        <v>298</v>
      </c>
      <c r="M125" s="159" t="s">
        <v>364</v>
      </c>
      <c r="N125" s="161">
        <v>7.2</v>
      </c>
      <c r="O125" s="159" t="s">
        <v>365</v>
      </c>
      <c r="P125" s="39">
        <v>1256000</v>
      </c>
      <c r="Q125" s="50">
        <v>207000</v>
      </c>
      <c r="R125" s="82">
        <v>0.85</v>
      </c>
      <c r="S125" s="138">
        <v>0.35</v>
      </c>
      <c r="T125" s="161">
        <v>7.2</v>
      </c>
      <c r="U125" s="50">
        <f t="shared" si="67"/>
        <v>443300</v>
      </c>
      <c r="V125" s="162">
        <v>1</v>
      </c>
      <c r="W125" s="162">
        <v>1</v>
      </c>
      <c r="X125" s="50">
        <f t="shared" si="68"/>
        <v>443000</v>
      </c>
      <c r="Y125" s="193">
        <f>X125</f>
        <v>443000</v>
      </c>
      <c r="Z125" s="16"/>
      <c r="AA125" s="16"/>
      <c r="AB125" s="157"/>
      <c r="AC125" s="157"/>
      <c r="AD125" s="18"/>
      <c r="AE125" s="157"/>
      <c r="AF125" s="157"/>
      <c r="AG125" s="157"/>
      <c r="AH125" s="157"/>
      <c r="AI125" s="157"/>
      <c r="AJ125" s="157"/>
    </row>
    <row r="126" spans="1:37" s="185" customFormat="1" ht="50.1" customHeight="1" x14ac:dyDescent="0.3">
      <c r="A126" s="157"/>
      <c r="B126" s="157"/>
      <c r="C126" s="5"/>
      <c r="D126" s="5"/>
      <c r="E126" s="161" t="s">
        <v>86</v>
      </c>
      <c r="F126" s="159" t="s">
        <v>92</v>
      </c>
      <c r="G126" s="159" t="s">
        <v>748</v>
      </c>
      <c r="H126" s="159" t="s">
        <v>93</v>
      </c>
      <c r="I126" s="161">
        <v>2003</v>
      </c>
      <c r="J126" s="161" t="s">
        <v>6</v>
      </c>
      <c r="K126" s="161" t="s">
        <v>353</v>
      </c>
      <c r="L126" s="159" t="s">
        <v>90</v>
      </c>
      <c r="M126" s="159" t="s">
        <v>83</v>
      </c>
      <c r="N126" s="161">
        <v>4.5</v>
      </c>
      <c r="O126" s="159" t="s">
        <v>89</v>
      </c>
      <c r="P126" s="39">
        <v>1266000</v>
      </c>
      <c r="Q126" s="50">
        <v>352000</v>
      </c>
      <c r="R126" s="82">
        <v>0.85</v>
      </c>
      <c r="S126" s="138">
        <v>0.35</v>
      </c>
      <c r="T126" s="161">
        <v>4.5</v>
      </c>
      <c r="U126" s="50">
        <f t="shared" si="67"/>
        <v>471200</v>
      </c>
      <c r="V126" s="162">
        <v>0.5</v>
      </c>
      <c r="W126" s="162">
        <v>1</v>
      </c>
      <c r="X126" s="50">
        <f t="shared" si="68"/>
        <v>235000</v>
      </c>
      <c r="Y126" s="193">
        <f>X126</f>
        <v>235000</v>
      </c>
      <c r="Z126" s="16"/>
      <c r="AA126" s="16"/>
      <c r="AB126" s="157"/>
      <c r="AC126" s="157"/>
      <c r="AD126" s="18"/>
      <c r="AE126" s="157"/>
      <c r="AF126" s="157"/>
      <c r="AG126" s="157"/>
      <c r="AH126" s="157"/>
      <c r="AI126" s="157"/>
      <c r="AJ126" s="157"/>
    </row>
    <row r="127" spans="1:37" s="185" customFormat="1" ht="50.1" customHeight="1" x14ac:dyDescent="0.3">
      <c r="A127" s="157"/>
      <c r="B127" s="157"/>
      <c r="C127" s="5"/>
      <c r="D127" s="5"/>
      <c r="E127" s="224" t="s">
        <v>346</v>
      </c>
      <c r="F127" s="244" t="s">
        <v>371</v>
      </c>
      <c r="G127" s="244" t="s">
        <v>741</v>
      </c>
      <c r="H127" s="244" t="s">
        <v>842</v>
      </c>
      <c r="I127" s="161">
        <v>2004</v>
      </c>
      <c r="J127" s="161" t="s">
        <v>6</v>
      </c>
      <c r="K127" s="161" t="s">
        <v>350</v>
      </c>
      <c r="L127" s="159" t="s">
        <v>90</v>
      </c>
      <c r="M127" s="159" t="s">
        <v>348</v>
      </c>
      <c r="N127" s="161">
        <v>7</v>
      </c>
      <c r="O127" s="159" t="s">
        <v>89</v>
      </c>
      <c r="P127" s="39">
        <v>1218000</v>
      </c>
      <c r="Q127" s="50">
        <v>122000</v>
      </c>
      <c r="R127" s="82">
        <v>0.85</v>
      </c>
      <c r="S127" s="138">
        <v>0.35</v>
      </c>
      <c r="T127" s="161">
        <v>7</v>
      </c>
      <c r="U127" s="50">
        <f t="shared" si="67"/>
        <v>254000</v>
      </c>
      <c r="V127" s="162">
        <v>1</v>
      </c>
      <c r="W127" s="162">
        <v>1</v>
      </c>
      <c r="X127" s="50">
        <f t="shared" si="68"/>
        <v>254000</v>
      </c>
      <c r="Y127" s="245">
        <f>SUM(X127:X128)</f>
        <v>399000</v>
      </c>
      <c r="Z127" s="16"/>
      <c r="AA127" s="16"/>
      <c r="AB127" s="157"/>
      <c r="AC127" s="157"/>
      <c r="AD127" s="18"/>
      <c r="AE127" s="157"/>
      <c r="AF127" s="157"/>
      <c r="AG127" s="157"/>
      <c r="AH127" s="157"/>
      <c r="AI127" s="157"/>
      <c r="AJ127" s="157"/>
    </row>
    <row r="128" spans="1:37" s="185" customFormat="1" ht="50.1" customHeight="1" x14ac:dyDescent="0.3">
      <c r="A128" s="157"/>
      <c r="B128" s="157"/>
      <c r="C128" s="5"/>
      <c r="D128" s="5"/>
      <c r="E128" s="224"/>
      <c r="F128" s="244"/>
      <c r="G128" s="244"/>
      <c r="H128" s="244"/>
      <c r="I128" s="161">
        <v>2004</v>
      </c>
      <c r="J128" s="161" t="s">
        <v>6</v>
      </c>
      <c r="K128" s="161" t="s">
        <v>347</v>
      </c>
      <c r="L128" s="159" t="s">
        <v>90</v>
      </c>
      <c r="M128" s="159" t="s">
        <v>348</v>
      </c>
      <c r="N128" s="161">
        <v>4</v>
      </c>
      <c r="O128" s="159" t="s">
        <v>89</v>
      </c>
      <c r="P128" s="39">
        <v>1218000</v>
      </c>
      <c r="Q128" s="50">
        <v>122000</v>
      </c>
      <c r="R128" s="82">
        <v>0.85</v>
      </c>
      <c r="S128" s="138">
        <v>0.35</v>
      </c>
      <c r="T128" s="161">
        <v>4</v>
      </c>
      <c r="U128" s="50">
        <f t="shared" si="67"/>
        <v>145100</v>
      </c>
      <c r="V128" s="162">
        <v>1</v>
      </c>
      <c r="W128" s="162">
        <v>1</v>
      </c>
      <c r="X128" s="50">
        <f t="shared" si="68"/>
        <v>145000</v>
      </c>
      <c r="Y128" s="245"/>
      <c r="Z128" s="16"/>
      <c r="AA128" s="16"/>
      <c r="AB128" s="157"/>
      <c r="AC128" s="157"/>
      <c r="AD128" s="18"/>
      <c r="AE128" s="157"/>
      <c r="AF128" s="157"/>
      <c r="AG128" s="157"/>
      <c r="AH128" s="157"/>
      <c r="AI128" s="157"/>
      <c r="AJ128" s="157"/>
    </row>
    <row r="129" spans="1:36" s="185" customFormat="1" ht="50.1" customHeight="1" x14ac:dyDescent="0.3">
      <c r="A129" s="157"/>
      <c r="B129" s="157"/>
      <c r="C129" s="5"/>
      <c r="D129" s="5"/>
      <c r="E129" s="161" t="s">
        <v>346</v>
      </c>
      <c r="F129" s="159" t="s">
        <v>372</v>
      </c>
      <c r="G129" s="159" t="s">
        <v>843</v>
      </c>
      <c r="H129" s="159" t="s">
        <v>373</v>
      </c>
      <c r="I129" s="161">
        <v>2002</v>
      </c>
      <c r="J129" s="161" t="s">
        <v>300</v>
      </c>
      <c r="K129" s="161" t="s">
        <v>366</v>
      </c>
      <c r="L129" s="159" t="s">
        <v>298</v>
      </c>
      <c r="M129" s="159" t="s">
        <v>367</v>
      </c>
      <c r="N129" s="161">
        <v>36.4</v>
      </c>
      <c r="O129" s="159" t="s">
        <v>365</v>
      </c>
      <c r="P129" s="39">
        <v>1256000</v>
      </c>
      <c r="Q129" s="50">
        <v>88000</v>
      </c>
      <c r="R129" s="82">
        <v>0.85</v>
      </c>
      <c r="S129" s="138">
        <v>0.35</v>
      </c>
      <c r="T129" s="161">
        <v>36.4</v>
      </c>
      <c r="U129" s="50">
        <f t="shared" si="67"/>
        <v>952900</v>
      </c>
      <c r="V129" s="162">
        <v>1</v>
      </c>
      <c r="W129" s="162">
        <v>1</v>
      </c>
      <c r="X129" s="50">
        <f t="shared" si="68"/>
        <v>952000</v>
      </c>
      <c r="Y129" s="193">
        <f t="shared" ref="Y129:Y130" si="69">X129</f>
        <v>952000</v>
      </c>
      <c r="Z129" s="16"/>
      <c r="AA129" s="16"/>
      <c r="AB129" s="157"/>
      <c r="AC129" s="157"/>
      <c r="AD129" s="18"/>
      <c r="AE129" s="157"/>
      <c r="AF129" s="157"/>
      <c r="AG129" s="157"/>
      <c r="AH129" s="157"/>
      <c r="AI129" s="157"/>
      <c r="AJ129" s="157"/>
    </row>
    <row r="130" spans="1:36" s="185" customFormat="1" ht="50.1" customHeight="1" x14ac:dyDescent="0.3">
      <c r="A130" s="157"/>
      <c r="B130" s="157"/>
      <c r="C130" s="5"/>
      <c r="D130" s="5"/>
      <c r="E130" s="161" t="s">
        <v>346</v>
      </c>
      <c r="F130" s="159" t="s">
        <v>374</v>
      </c>
      <c r="G130" s="159" t="s">
        <v>844</v>
      </c>
      <c r="H130" s="159" t="s">
        <v>375</v>
      </c>
      <c r="I130" s="161">
        <v>2003</v>
      </c>
      <c r="J130" s="161" t="s">
        <v>6</v>
      </c>
      <c r="K130" s="161" t="s">
        <v>119</v>
      </c>
      <c r="L130" s="159" t="s">
        <v>128</v>
      </c>
      <c r="M130" s="159" t="s">
        <v>348</v>
      </c>
      <c r="N130" s="161">
        <v>14</v>
      </c>
      <c r="O130" s="159" t="s">
        <v>89</v>
      </c>
      <c r="P130" s="39">
        <v>1530000</v>
      </c>
      <c r="Q130" s="50">
        <v>123000</v>
      </c>
      <c r="R130" s="82">
        <v>0.85</v>
      </c>
      <c r="S130" s="138">
        <v>0.35</v>
      </c>
      <c r="T130" s="161">
        <v>14</v>
      </c>
      <c r="U130" s="50">
        <f t="shared" si="67"/>
        <v>512200</v>
      </c>
      <c r="V130" s="162">
        <v>1</v>
      </c>
      <c r="W130" s="162">
        <v>1</v>
      </c>
      <c r="X130" s="50">
        <f t="shared" si="68"/>
        <v>512000</v>
      </c>
      <c r="Y130" s="193">
        <f t="shared" si="69"/>
        <v>512000</v>
      </c>
      <c r="Z130" s="16"/>
      <c r="AA130" s="16"/>
      <c r="AB130" s="157"/>
      <c r="AC130" s="157"/>
      <c r="AD130" s="18"/>
      <c r="AE130" s="157"/>
      <c r="AF130" s="157"/>
      <c r="AG130" s="157"/>
      <c r="AH130" s="157"/>
      <c r="AI130" s="157"/>
      <c r="AJ130" s="157"/>
    </row>
    <row r="131" spans="1:36" s="185" customFormat="1" ht="50.1" customHeight="1" x14ac:dyDescent="0.3">
      <c r="A131" s="157"/>
      <c r="B131" s="157"/>
      <c r="C131" s="5"/>
      <c r="D131" s="5"/>
      <c r="E131" s="224" t="s">
        <v>346</v>
      </c>
      <c r="F131" s="244" t="s">
        <v>376</v>
      </c>
      <c r="G131" s="244" t="s">
        <v>810</v>
      </c>
      <c r="H131" s="244" t="s">
        <v>377</v>
      </c>
      <c r="I131" s="161">
        <v>2001</v>
      </c>
      <c r="J131" s="161" t="s">
        <v>6</v>
      </c>
      <c r="K131" s="161" t="s">
        <v>378</v>
      </c>
      <c r="L131" s="159" t="s">
        <v>379</v>
      </c>
      <c r="M131" s="159" t="s">
        <v>126</v>
      </c>
      <c r="N131" s="161">
        <v>19.5</v>
      </c>
      <c r="O131" s="159" t="s">
        <v>380</v>
      </c>
      <c r="P131" s="39">
        <v>1900000</v>
      </c>
      <c r="Q131" s="50">
        <v>73000</v>
      </c>
      <c r="R131" s="82">
        <v>0.85</v>
      </c>
      <c r="S131" s="138">
        <v>0.35</v>
      </c>
      <c r="T131" s="161">
        <v>19.5</v>
      </c>
      <c r="U131" s="50">
        <f t="shared" si="67"/>
        <v>423400</v>
      </c>
      <c r="V131" s="162">
        <v>1</v>
      </c>
      <c r="W131" s="162">
        <v>1</v>
      </c>
      <c r="X131" s="50">
        <f t="shared" si="68"/>
        <v>423000</v>
      </c>
      <c r="Y131" s="245">
        <f>SUM(X131:X132)</f>
        <v>640000</v>
      </c>
      <c r="Z131" s="16"/>
      <c r="AA131" s="16"/>
      <c r="AB131" s="157"/>
      <c r="AC131" s="157"/>
      <c r="AD131" s="18"/>
      <c r="AE131" s="157"/>
      <c r="AF131" s="157"/>
      <c r="AG131" s="157"/>
      <c r="AH131" s="157"/>
      <c r="AI131" s="157"/>
      <c r="AJ131" s="157"/>
    </row>
    <row r="132" spans="1:36" s="185" customFormat="1" ht="50.1" customHeight="1" x14ac:dyDescent="0.3">
      <c r="A132" s="157"/>
      <c r="B132" s="157"/>
      <c r="C132" s="5"/>
      <c r="D132" s="5"/>
      <c r="E132" s="224"/>
      <c r="F132" s="244"/>
      <c r="G132" s="244"/>
      <c r="H132" s="244"/>
      <c r="I132" s="161">
        <v>2001</v>
      </c>
      <c r="J132" s="161" t="s">
        <v>6</v>
      </c>
      <c r="K132" s="161" t="s">
        <v>347</v>
      </c>
      <c r="L132" s="159" t="s">
        <v>90</v>
      </c>
      <c r="M132" s="159" t="s">
        <v>348</v>
      </c>
      <c r="N132" s="161">
        <v>10</v>
      </c>
      <c r="O132" s="159" t="s">
        <v>89</v>
      </c>
      <c r="P132" s="39">
        <v>1900000</v>
      </c>
      <c r="Q132" s="50">
        <v>73000</v>
      </c>
      <c r="R132" s="82">
        <v>0.85</v>
      </c>
      <c r="S132" s="138">
        <v>0.35</v>
      </c>
      <c r="T132" s="161">
        <v>10</v>
      </c>
      <c r="U132" s="50">
        <f t="shared" si="67"/>
        <v>217100</v>
      </c>
      <c r="V132" s="162">
        <v>1</v>
      </c>
      <c r="W132" s="162">
        <v>1</v>
      </c>
      <c r="X132" s="50">
        <f t="shared" si="68"/>
        <v>217000</v>
      </c>
      <c r="Y132" s="245"/>
      <c r="Z132" s="16"/>
      <c r="AA132" s="16"/>
      <c r="AB132" s="157"/>
      <c r="AC132" s="157"/>
      <c r="AD132" s="18"/>
      <c r="AE132" s="157"/>
      <c r="AF132" s="157"/>
      <c r="AG132" s="157"/>
      <c r="AH132" s="157"/>
      <c r="AI132" s="157"/>
      <c r="AJ132" s="157"/>
    </row>
    <row r="133" spans="1:36" s="185" customFormat="1" ht="50.1" customHeight="1" x14ac:dyDescent="0.3">
      <c r="A133" s="157"/>
      <c r="B133" s="157"/>
      <c r="C133" s="5"/>
      <c r="D133" s="5"/>
      <c r="E133" s="161" t="s">
        <v>381</v>
      </c>
      <c r="F133" s="159" t="s">
        <v>382</v>
      </c>
      <c r="G133" s="159" t="s">
        <v>845</v>
      </c>
      <c r="H133" s="159" t="s">
        <v>383</v>
      </c>
      <c r="I133" s="161">
        <v>2000</v>
      </c>
      <c r="J133" s="161" t="s">
        <v>6</v>
      </c>
      <c r="K133" s="161" t="s">
        <v>378</v>
      </c>
      <c r="L133" s="159" t="s">
        <v>379</v>
      </c>
      <c r="M133" s="159" t="s">
        <v>126</v>
      </c>
      <c r="N133" s="161">
        <v>12</v>
      </c>
      <c r="O133" s="159" t="s">
        <v>380</v>
      </c>
      <c r="P133" s="39">
        <v>1372000</v>
      </c>
      <c r="Q133" s="50">
        <v>54000</v>
      </c>
      <c r="R133" s="82">
        <v>0.85</v>
      </c>
      <c r="S133" s="138">
        <v>0.35</v>
      </c>
      <c r="T133" s="161">
        <v>12</v>
      </c>
      <c r="U133" s="50">
        <f t="shared" si="67"/>
        <v>192700</v>
      </c>
      <c r="V133" s="162">
        <v>1</v>
      </c>
      <c r="W133" s="162">
        <v>1</v>
      </c>
      <c r="X133" s="50">
        <f t="shared" si="68"/>
        <v>192000</v>
      </c>
      <c r="Y133" s="193">
        <f>X133</f>
        <v>192000</v>
      </c>
      <c r="Z133" s="16"/>
      <c r="AA133" s="16"/>
      <c r="AB133" s="157"/>
      <c r="AC133" s="157"/>
      <c r="AD133" s="18"/>
      <c r="AE133" s="157"/>
      <c r="AF133" s="157"/>
      <c r="AG133" s="157"/>
      <c r="AH133" s="157"/>
      <c r="AI133" s="157"/>
      <c r="AJ133" s="157"/>
    </row>
    <row r="134" spans="1:36" s="185" customFormat="1" ht="50.1" customHeight="1" x14ac:dyDescent="0.3">
      <c r="A134" s="157"/>
      <c r="B134" s="157"/>
      <c r="C134" s="5"/>
      <c r="D134" s="5"/>
      <c r="E134" s="161" t="s">
        <v>346</v>
      </c>
      <c r="F134" s="159" t="s">
        <v>384</v>
      </c>
      <c r="G134" s="159" t="s">
        <v>739</v>
      </c>
      <c r="H134" s="159" t="s">
        <v>846</v>
      </c>
      <c r="I134" s="161">
        <v>2008</v>
      </c>
      <c r="J134" s="161" t="s">
        <v>6</v>
      </c>
      <c r="K134" s="161" t="s">
        <v>353</v>
      </c>
      <c r="L134" s="159" t="s">
        <v>90</v>
      </c>
      <c r="M134" s="159" t="s">
        <v>348</v>
      </c>
      <c r="N134" s="161">
        <v>40</v>
      </c>
      <c r="O134" s="159" t="s">
        <v>89</v>
      </c>
      <c r="P134" s="39">
        <v>1240000</v>
      </c>
      <c r="Q134" s="50">
        <v>190000</v>
      </c>
      <c r="R134" s="82">
        <v>0.85</v>
      </c>
      <c r="S134" s="138">
        <v>0.35</v>
      </c>
      <c r="T134" s="161">
        <v>40</v>
      </c>
      <c r="U134" s="50">
        <f t="shared" si="67"/>
        <v>2261000</v>
      </c>
      <c r="V134" s="162">
        <v>1</v>
      </c>
      <c r="W134" s="162">
        <v>1</v>
      </c>
      <c r="X134" s="50">
        <f t="shared" si="68"/>
        <v>2261000</v>
      </c>
      <c r="Y134" s="193">
        <f>X134</f>
        <v>2261000</v>
      </c>
      <c r="Z134" s="16"/>
      <c r="AA134" s="16"/>
      <c r="AB134" s="157"/>
      <c r="AC134" s="157"/>
      <c r="AD134" s="18"/>
      <c r="AE134" s="157"/>
      <c r="AF134" s="157"/>
      <c r="AG134" s="157"/>
      <c r="AH134" s="157"/>
      <c r="AI134" s="157"/>
      <c r="AJ134" s="157"/>
    </row>
    <row r="135" spans="1:36" s="185" customFormat="1" ht="50.1" customHeight="1" x14ac:dyDescent="0.3">
      <c r="A135" s="157"/>
      <c r="B135" s="157"/>
      <c r="C135" s="5"/>
      <c r="D135" s="5"/>
      <c r="E135" s="161" t="s">
        <v>362</v>
      </c>
      <c r="F135" s="159" t="s">
        <v>386</v>
      </c>
      <c r="G135" s="159" t="s">
        <v>751</v>
      </c>
      <c r="H135" s="159" t="s">
        <v>847</v>
      </c>
      <c r="I135" s="161">
        <v>1994</v>
      </c>
      <c r="J135" s="161" t="s">
        <v>300</v>
      </c>
      <c r="K135" s="159" t="s">
        <v>387</v>
      </c>
      <c r="L135" s="159" t="s">
        <v>388</v>
      </c>
      <c r="M135" s="159" t="s">
        <v>389</v>
      </c>
      <c r="N135" s="161">
        <v>15</v>
      </c>
      <c r="O135" s="159" t="s">
        <v>390</v>
      </c>
      <c r="P135" s="39">
        <v>1767000</v>
      </c>
      <c r="Q135" s="50">
        <v>22000</v>
      </c>
      <c r="R135" s="82">
        <v>0.85</v>
      </c>
      <c r="S135" s="138">
        <v>0.35</v>
      </c>
      <c r="T135" s="161">
        <v>15</v>
      </c>
      <c r="U135" s="50">
        <f t="shared" si="67"/>
        <v>98100</v>
      </c>
      <c r="V135" s="162">
        <v>1</v>
      </c>
      <c r="W135" s="162">
        <v>1</v>
      </c>
      <c r="X135" s="50">
        <f t="shared" si="68"/>
        <v>98000</v>
      </c>
      <c r="Y135" s="193">
        <f>X135</f>
        <v>98000</v>
      </c>
      <c r="Z135" s="16"/>
      <c r="AA135" s="16"/>
      <c r="AB135" s="157"/>
      <c r="AC135" s="157"/>
      <c r="AD135" s="18"/>
      <c r="AE135" s="157"/>
      <c r="AF135" s="157"/>
      <c r="AG135" s="157"/>
      <c r="AH135" s="157"/>
      <c r="AI135" s="157"/>
      <c r="AJ135" s="157"/>
    </row>
    <row r="136" spans="1:36" s="185" customFormat="1" ht="50.1" customHeight="1" x14ac:dyDescent="0.3">
      <c r="A136" s="157"/>
      <c r="B136" s="157"/>
      <c r="C136" s="5"/>
      <c r="D136" s="5"/>
      <c r="E136" s="161" t="s">
        <v>391</v>
      </c>
      <c r="F136" s="159" t="s">
        <v>392</v>
      </c>
      <c r="G136" s="159" t="s">
        <v>848</v>
      </c>
      <c r="H136" s="159" t="s">
        <v>849</v>
      </c>
      <c r="I136" s="161">
        <v>1998</v>
      </c>
      <c r="J136" s="161" t="s">
        <v>297</v>
      </c>
      <c r="K136" s="159" t="s">
        <v>393</v>
      </c>
      <c r="L136" s="159" t="s">
        <v>138</v>
      </c>
      <c r="M136" s="159" t="s">
        <v>348</v>
      </c>
      <c r="N136" s="161">
        <v>6</v>
      </c>
      <c r="O136" s="159" t="s">
        <v>390</v>
      </c>
      <c r="P136" s="39">
        <v>1442000</v>
      </c>
      <c r="Q136" s="50">
        <v>44000</v>
      </c>
      <c r="R136" s="82">
        <v>0.85</v>
      </c>
      <c r="S136" s="138">
        <v>0.35</v>
      </c>
      <c r="T136" s="161">
        <v>6</v>
      </c>
      <c r="U136" s="50">
        <f t="shared" si="67"/>
        <v>78500</v>
      </c>
      <c r="V136" s="162">
        <v>1</v>
      </c>
      <c r="W136" s="162">
        <v>1</v>
      </c>
      <c r="X136" s="50">
        <f t="shared" si="68"/>
        <v>78000</v>
      </c>
      <c r="Y136" s="193">
        <f t="shared" ref="Y136" si="70">X136</f>
        <v>78000</v>
      </c>
      <c r="Z136" s="16"/>
      <c r="AA136" s="16"/>
      <c r="AB136" s="157"/>
      <c r="AC136" s="157"/>
      <c r="AD136" s="18"/>
      <c r="AE136" s="157"/>
      <c r="AF136" s="157"/>
      <c r="AG136" s="157"/>
      <c r="AH136" s="157"/>
      <c r="AI136" s="157"/>
      <c r="AJ136" s="157"/>
    </row>
    <row r="137" spans="1:36" s="185" customFormat="1" ht="50.1" customHeight="1" x14ac:dyDescent="0.3">
      <c r="A137" s="157"/>
      <c r="B137" s="157"/>
      <c r="C137" s="5"/>
      <c r="D137" s="5"/>
      <c r="E137" s="224" t="s">
        <v>381</v>
      </c>
      <c r="F137" s="244" t="s">
        <v>395</v>
      </c>
      <c r="G137" s="244" t="s">
        <v>833</v>
      </c>
      <c r="H137" s="244" t="s">
        <v>850</v>
      </c>
      <c r="I137" s="161">
        <v>2000</v>
      </c>
      <c r="J137" s="161" t="s">
        <v>6</v>
      </c>
      <c r="K137" s="161" t="s">
        <v>132</v>
      </c>
      <c r="L137" s="159" t="s">
        <v>379</v>
      </c>
      <c r="M137" s="159" t="s">
        <v>126</v>
      </c>
      <c r="N137" s="161">
        <v>45</v>
      </c>
      <c r="O137" s="159" t="s">
        <v>380</v>
      </c>
      <c r="P137" s="39">
        <v>1320000</v>
      </c>
      <c r="Q137" s="50">
        <v>54000</v>
      </c>
      <c r="R137" s="82">
        <v>0.85</v>
      </c>
      <c r="S137" s="138">
        <v>0.35</v>
      </c>
      <c r="T137" s="161">
        <v>45</v>
      </c>
      <c r="U137" s="50">
        <f t="shared" si="67"/>
        <v>722900</v>
      </c>
      <c r="V137" s="162">
        <v>1</v>
      </c>
      <c r="W137" s="162">
        <v>1</v>
      </c>
      <c r="X137" s="50">
        <f t="shared" si="68"/>
        <v>722000</v>
      </c>
      <c r="Y137" s="245">
        <f>SUM(X137:X138)</f>
        <v>1236000</v>
      </c>
      <c r="Z137" s="16"/>
      <c r="AA137" s="16"/>
      <c r="AB137" s="157"/>
      <c r="AC137" s="157"/>
      <c r="AD137" s="18"/>
      <c r="AE137" s="157"/>
      <c r="AF137" s="157"/>
      <c r="AG137" s="157"/>
      <c r="AH137" s="157"/>
      <c r="AI137" s="157"/>
      <c r="AJ137" s="157"/>
    </row>
    <row r="138" spans="1:36" s="185" customFormat="1" ht="50.1" customHeight="1" x14ac:dyDescent="0.3">
      <c r="A138" s="157"/>
      <c r="B138" s="157"/>
      <c r="C138" s="5"/>
      <c r="D138" s="5"/>
      <c r="E138" s="224"/>
      <c r="F138" s="244"/>
      <c r="G138" s="244"/>
      <c r="H138" s="244"/>
      <c r="I138" s="161">
        <v>2000</v>
      </c>
      <c r="J138" s="161" t="s">
        <v>6</v>
      </c>
      <c r="K138" s="161" t="s">
        <v>132</v>
      </c>
      <c r="L138" s="159" t="s">
        <v>379</v>
      </c>
      <c r="M138" s="159" t="s">
        <v>126</v>
      </c>
      <c r="N138" s="161">
        <v>32</v>
      </c>
      <c r="O138" s="159" t="s">
        <v>380</v>
      </c>
      <c r="P138" s="39">
        <v>1320000</v>
      </c>
      <c r="Q138" s="50">
        <v>54000</v>
      </c>
      <c r="R138" s="82">
        <v>0.85</v>
      </c>
      <c r="S138" s="138">
        <v>0.35</v>
      </c>
      <c r="T138" s="161">
        <v>32</v>
      </c>
      <c r="U138" s="50">
        <f t="shared" si="67"/>
        <v>514000</v>
      </c>
      <c r="V138" s="162">
        <v>1</v>
      </c>
      <c r="W138" s="162">
        <v>1</v>
      </c>
      <c r="X138" s="50">
        <f t="shared" si="68"/>
        <v>514000</v>
      </c>
      <c r="Y138" s="245"/>
      <c r="Z138" s="16"/>
      <c r="AA138" s="16"/>
      <c r="AB138" s="157"/>
      <c r="AC138" s="157"/>
      <c r="AD138" s="18"/>
      <c r="AE138" s="157"/>
      <c r="AF138" s="157"/>
      <c r="AG138" s="157"/>
      <c r="AH138" s="157"/>
      <c r="AI138" s="157"/>
      <c r="AJ138" s="157"/>
    </row>
    <row r="139" spans="1:36" s="185" customFormat="1" ht="50.1" customHeight="1" x14ac:dyDescent="0.3">
      <c r="A139" s="157"/>
      <c r="B139" s="157"/>
      <c r="C139" s="5"/>
      <c r="D139" s="5"/>
      <c r="E139" s="161" t="s">
        <v>381</v>
      </c>
      <c r="F139" s="159" t="s">
        <v>396</v>
      </c>
      <c r="G139" s="159" t="s">
        <v>774</v>
      </c>
      <c r="H139" s="159" t="s">
        <v>397</v>
      </c>
      <c r="I139" s="161">
        <v>1998</v>
      </c>
      <c r="J139" s="161" t="s">
        <v>6</v>
      </c>
      <c r="K139" s="159" t="s">
        <v>398</v>
      </c>
      <c r="L139" s="159" t="s">
        <v>379</v>
      </c>
      <c r="M139" s="159" t="s">
        <v>303</v>
      </c>
      <c r="N139" s="161">
        <v>4</v>
      </c>
      <c r="O139" s="159" t="s">
        <v>380</v>
      </c>
      <c r="P139" s="39">
        <v>1450000</v>
      </c>
      <c r="Q139" s="50">
        <v>45000</v>
      </c>
      <c r="R139" s="82">
        <v>0.85</v>
      </c>
      <c r="S139" s="138">
        <v>0.35</v>
      </c>
      <c r="T139" s="161">
        <v>4</v>
      </c>
      <c r="U139" s="50">
        <f t="shared" si="67"/>
        <v>53500</v>
      </c>
      <c r="V139" s="162">
        <v>0.5</v>
      </c>
      <c r="W139" s="162">
        <v>1</v>
      </c>
      <c r="X139" s="50">
        <f t="shared" si="68"/>
        <v>26000</v>
      </c>
      <c r="Y139" s="193">
        <f>X139</f>
        <v>26000</v>
      </c>
      <c r="Z139" s="16"/>
      <c r="AA139" s="16"/>
      <c r="AB139" s="157"/>
      <c r="AC139" s="157"/>
      <c r="AD139" s="18"/>
      <c r="AE139" s="157"/>
      <c r="AF139" s="157"/>
      <c r="AG139" s="157"/>
      <c r="AH139" s="157"/>
      <c r="AI139" s="157"/>
      <c r="AJ139" s="157"/>
    </row>
    <row r="140" spans="1:36" s="185" customFormat="1" ht="50.1" customHeight="1" x14ac:dyDescent="0.3">
      <c r="A140" s="157"/>
      <c r="B140" s="157"/>
      <c r="C140" s="5"/>
      <c r="D140" s="5"/>
      <c r="E140" s="161" t="s">
        <v>391</v>
      </c>
      <c r="F140" s="159" t="s">
        <v>399</v>
      </c>
      <c r="G140" s="159" t="s">
        <v>755</v>
      </c>
      <c r="H140" s="159" t="s">
        <v>851</v>
      </c>
      <c r="I140" s="161">
        <v>2013</v>
      </c>
      <c r="J140" s="161" t="s">
        <v>6</v>
      </c>
      <c r="K140" s="161" t="s">
        <v>400</v>
      </c>
      <c r="L140" s="159" t="s">
        <v>379</v>
      </c>
      <c r="M140" s="159" t="s">
        <v>303</v>
      </c>
      <c r="N140" s="161">
        <v>34.200000000000003</v>
      </c>
      <c r="O140" s="159" t="s">
        <v>380</v>
      </c>
      <c r="P140" s="39">
        <v>1300000</v>
      </c>
      <c r="Q140" s="50">
        <v>329000</v>
      </c>
      <c r="R140" s="82">
        <v>0.85</v>
      </c>
      <c r="S140" s="138">
        <v>0.35</v>
      </c>
      <c r="T140" s="161">
        <v>34.200000000000003</v>
      </c>
      <c r="U140" s="50">
        <f t="shared" si="67"/>
        <v>3347400</v>
      </c>
      <c r="V140" s="162">
        <v>1</v>
      </c>
      <c r="W140" s="162">
        <v>1</v>
      </c>
      <c r="X140" s="50">
        <f t="shared" si="68"/>
        <v>3347000</v>
      </c>
      <c r="Y140" s="193">
        <f>X140</f>
        <v>3347000</v>
      </c>
      <c r="Z140" s="16"/>
      <c r="AA140" s="16"/>
      <c r="AB140" s="157"/>
      <c r="AC140" s="157"/>
      <c r="AD140" s="18"/>
      <c r="AE140" s="157"/>
      <c r="AF140" s="157"/>
      <c r="AG140" s="157"/>
      <c r="AH140" s="157"/>
      <c r="AI140" s="157"/>
      <c r="AJ140" s="157"/>
    </row>
    <row r="141" spans="1:36" s="185" customFormat="1" ht="50.1" customHeight="1" x14ac:dyDescent="0.3">
      <c r="A141" s="157"/>
      <c r="B141" s="157"/>
      <c r="C141" s="5"/>
      <c r="D141" s="5"/>
      <c r="E141" s="161" t="s">
        <v>381</v>
      </c>
      <c r="F141" s="159" t="s">
        <v>405</v>
      </c>
      <c r="G141" s="159" t="s">
        <v>852</v>
      </c>
      <c r="H141" s="159" t="s">
        <v>406</v>
      </c>
      <c r="I141" s="161">
        <v>1998</v>
      </c>
      <c r="J141" s="161" t="s">
        <v>6</v>
      </c>
      <c r="K141" s="161" t="s">
        <v>132</v>
      </c>
      <c r="L141" s="159" t="s">
        <v>379</v>
      </c>
      <c r="M141" s="159" t="s">
        <v>126</v>
      </c>
      <c r="N141" s="161">
        <v>3</v>
      </c>
      <c r="O141" s="159" t="s">
        <v>380</v>
      </c>
      <c r="P141" s="39">
        <v>1263000</v>
      </c>
      <c r="Q141" s="50">
        <v>37000</v>
      </c>
      <c r="R141" s="82">
        <v>0.85</v>
      </c>
      <c r="S141" s="138">
        <v>0.35</v>
      </c>
      <c r="T141" s="161">
        <v>3</v>
      </c>
      <c r="U141" s="50">
        <f t="shared" si="67"/>
        <v>33000</v>
      </c>
      <c r="V141" s="162">
        <v>1</v>
      </c>
      <c r="W141" s="162">
        <v>1</v>
      </c>
      <c r="X141" s="50">
        <f t="shared" si="68"/>
        <v>33000</v>
      </c>
      <c r="Y141" s="193">
        <f>X141</f>
        <v>33000</v>
      </c>
      <c r="Z141" s="16"/>
      <c r="AA141" s="16"/>
      <c r="AB141" s="157"/>
      <c r="AC141" s="157"/>
      <c r="AD141" s="18"/>
      <c r="AE141" s="157"/>
      <c r="AF141" s="157"/>
      <c r="AG141" s="157"/>
      <c r="AH141" s="157"/>
      <c r="AI141" s="157"/>
      <c r="AJ141" s="157"/>
    </row>
    <row r="142" spans="1:36" s="185" customFormat="1" ht="50.1" customHeight="1" x14ac:dyDescent="0.3">
      <c r="A142" s="157"/>
      <c r="B142" s="157"/>
      <c r="C142" s="5"/>
      <c r="D142" s="5"/>
      <c r="E142" s="224" t="s">
        <v>346</v>
      </c>
      <c r="F142" s="244" t="s">
        <v>411</v>
      </c>
      <c r="G142" s="244" t="s">
        <v>853</v>
      </c>
      <c r="H142" s="244" t="s">
        <v>854</v>
      </c>
      <c r="I142" s="161">
        <v>2002</v>
      </c>
      <c r="J142" s="161" t="s">
        <v>301</v>
      </c>
      <c r="K142" s="161" t="s">
        <v>412</v>
      </c>
      <c r="L142" s="159" t="s">
        <v>413</v>
      </c>
      <c r="M142" s="159" t="s">
        <v>402</v>
      </c>
      <c r="N142" s="161">
        <v>4.5</v>
      </c>
      <c r="O142" s="159" t="s">
        <v>403</v>
      </c>
      <c r="P142" s="39">
        <v>1360000</v>
      </c>
      <c r="Q142" s="50">
        <v>103000</v>
      </c>
      <c r="R142" s="82">
        <v>0.85</v>
      </c>
      <c r="S142" s="138">
        <v>0.35</v>
      </c>
      <c r="T142" s="161">
        <v>4.5</v>
      </c>
      <c r="U142" s="50">
        <f t="shared" si="67"/>
        <v>137800</v>
      </c>
      <c r="V142" s="162">
        <v>1</v>
      </c>
      <c r="W142" s="162">
        <v>1</v>
      </c>
      <c r="X142" s="50">
        <f t="shared" si="68"/>
        <v>137000</v>
      </c>
      <c r="Y142" s="245">
        <f>SUM(X142:X144)</f>
        <v>491000</v>
      </c>
      <c r="Z142" s="16"/>
      <c r="AA142" s="16"/>
      <c r="AB142" s="157"/>
      <c r="AC142" s="157"/>
      <c r="AD142" s="18"/>
      <c r="AE142" s="157"/>
      <c r="AF142" s="157"/>
      <c r="AG142" s="157"/>
      <c r="AH142" s="157"/>
      <c r="AI142" s="157"/>
      <c r="AJ142" s="157"/>
    </row>
    <row r="143" spans="1:36" s="185" customFormat="1" ht="50.1" customHeight="1" x14ac:dyDescent="0.3">
      <c r="A143" s="157"/>
      <c r="B143" s="157"/>
      <c r="C143" s="5"/>
      <c r="D143" s="5"/>
      <c r="E143" s="224"/>
      <c r="F143" s="244"/>
      <c r="G143" s="244"/>
      <c r="H143" s="244"/>
      <c r="I143" s="161">
        <v>2002</v>
      </c>
      <c r="J143" s="161" t="s">
        <v>301</v>
      </c>
      <c r="K143" s="161" t="s">
        <v>401</v>
      </c>
      <c r="L143" s="159" t="s">
        <v>408</v>
      </c>
      <c r="M143" s="159" t="s">
        <v>414</v>
      </c>
      <c r="N143" s="161">
        <v>6.25</v>
      </c>
      <c r="O143" s="159" t="s">
        <v>403</v>
      </c>
      <c r="P143" s="39">
        <v>1360000</v>
      </c>
      <c r="Q143" s="50">
        <v>106000</v>
      </c>
      <c r="R143" s="82">
        <v>0.85</v>
      </c>
      <c r="S143" s="138">
        <v>0.35</v>
      </c>
      <c r="T143" s="161">
        <v>6.25</v>
      </c>
      <c r="U143" s="50">
        <f t="shared" si="67"/>
        <v>197000</v>
      </c>
      <c r="V143" s="162">
        <v>1</v>
      </c>
      <c r="W143" s="162">
        <v>1</v>
      </c>
      <c r="X143" s="50">
        <f t="shared" si="68"/>
        <v>197000</v>
      </c>
      <c r="Y143" s="245"/>
      <c r="Z143" s="16"/>
      <c r="AA143" s="16"/>
      <c r="AB143" s="157"/>
      <c r="AC143" s="157"/>
      <c r="AD143" s="18"/>
      <c r="AE143" s="157"/>
      <c r="AF143" s="157"/>
      <c r="AG143" s="157"/>
      <c r="AH143" s="157"/>
      <c r="AI143" s="157"/>
      <c r="AJ143" s="157"/>
    </row>
    <row r="144" spans="1:36" s="185" customFormat="1" ht="50.1" customHeight="1" x14ac:dyDescent="0.3">
      <c r="A144" s="157"/>
      <c r="B144" s="157"/>
      <c r="C144" s="5"/>
      <c r="D144" s="5"/>
      <c r="E144" s="224"/>
      <c r="F144" s="244"/>
      <c r="G144" s="244"/>
      <c r="H144" s="244"/>
      <c r="I144" s="161">
        <v>2002</v>
      </c>
      <c r="J144" s="161" t="s">
        <v>301</v>
      </c>
      <c r="K144" s="161" t="s">
        <v>401</v>
      </c>
      <c r="L144" s="159" t="s">
        <v>408</v>
      </c>
      <c r="M144" s="159" t="s">
        <v>415</v>
      </c>
      <c r="N144" s="161">
        <v>24</v>
      </c>
      <c r="O144" s="159" t="s">
        <v>403</v>
      </c>
      <c r="P144" s="39">
        <v>1360000</v>
      </c>
      <c r="Q144" s="50">
        <v>22000</v>
      </c>
      <c r="R144" s="82">
        <v>0.85</v>
      </c>
      <c r="S144" s="138">
        <v>0.35</v>
      </c>
      <c r="T144" s="161">
        <v>24</v>
      </c>
      <c r="U144" s="50">
        <f t="shared" si="67"/>
        <v>157000</v>
      </c>
      <c r="V144" s="162">
        <v>1</v>
      </c>
      <c r="W144" s="162">
        <v>1</v>
      </c>
      <c r="X144" s="50">
        <f t="shared" si="68"/>
        <v>157000</v>
      </c>
      <c r="Y144" s="245"/>
      <c r="Z144" s="16"/>
      <c r="AA144" s="16"/>
      <c r="AB144" s="157"/>
      <c r="AC144" s="157"/>
      <c r="AD144" s="18"/>
      <c r="AE144" s="157"/>
      <c r="AF144" s="157"/>
      <c r="AG144" s="157"/>
      <c r="AH144" s="157"/>
      <c r="AI144" s="157"/>
      <c r="AJ144" s="157"/>
    </row>
    <row r="145" spans="1:36" s="185" customFormat="1" ht="50.1" customHeight="1" x14ac:dyDescent="0.3">
      <c r="A145" s="157"/>
      <c r="B145" s="157"/>
      <c r="C145" s="5"/>
      <c r="D145" s="5"/>
      <c r="E145" s="161" t="s">
        <v>346</v>
      </c>
      <c r="F145" s="159" t="s">
        <v>145</v>
      </c>
      <c r="G145" s="159" t="s">
        <v>755</v>
      </c>
      <c r="H145" s="159" t="s">
        <v>416</v>
      </c>
      <c r="I145" s="161">
        <v>2009</v>
      </c>
      <c r="J145" s="161" t="s">
        <v>6</v>
      </c>
      <c r="K145" s="161" t="s">
        <v>400</v>
      </c>
      <c r="L145" s="159" t="s">
        <v>379</v>
      </c>
      <c r="M145" s="159" t="s">
        <v>303</v>
      </c>
      <c r="N145" s="161">
        <v>35.1</v>
      </c>
      <c r="O145" s="159" t="s">
        <v>380</v>
      </c>
      <c r="P145" s="39">
        <v>1188000</v>
      </c>
      <c r="Q145" s="50">
        <v>241000</v>
      </c>
      <c r="R145" s="82">
        <v>0.85</v>
      </c>
      <c r="S145" s="138">
        <v>0.35</v>
      </c>
      <c r="T145" s="161">
        <v>35.1</v>
      </c>
      <c r="U145" s="50">
        <f t="shared" si="67"/>
        <v>2516500</v>
      </c>
      <c r="V145" s="162">
        <v>1</v>
      </c>
      <c r="W145" s="162">
        <v>0.5</v>
      </c>
      <c r="X145" s="50">
        <f t="shared" si="68"/>
        <v>1258000</v>
      </c>
      <c r="Y145" s="193">
        <f>X145</f>
        <v>1258000</v>
      </c>
      <c r="Z145" s="16"/>
      <c r="AA145" s="16"/>
      <c r="AB145" s="157"/>
      <c r="AC145" s="157"/>
      <c r="AD145" s="18"/>
      <c r="AE145" s="157"/>
      <c r="AF145" s="157"/>
      <c r="AG145" s="157"/>
      <c r="AH145" s="157"/>
      <c r="AI145" s="157"/>
      <c r="AJ145" s="157"/>
    </row>
    <row r="146" spans="1:36" s="185" customFormat="1" ht="50.1" customHeight="1" x14ac:dyDescent="0.3">
      <c r="A146" s="157"/>
      <c r="B146" s="157"/>
      <c r="C146" s="5"/>
      <c r="D146" s="5"/>
      <c r="E146" s="161" t="s">
        <v>381</v>
      </c>
      <c r="F146" s="159" t="s">
        <v>417</v>
      </c>
      <c r="G146" s="159" t="s">
        <v>833</v>
      </c>
      <c r="H146" s="159" t="s">
        <v>855</v>
      </c>
      <c r="I146" s="161">
        <v>2009</v>
      </c>
      <c r="J146" s="161" t="s">
        <v>6</v>
      </c>
      <c r="K146" s="161" t="s">
        <v>400</v>
      </c>
      <c r="L146" s="159" t="s">
        <v>379</v>
      </c>
      <c r="M146" s="159" t="s">
        <v>303</v>
      </c>
      <c r="N146" s="161">
        <v>35.1</v>
      </c>
      <c r="O146" s="159" t="s">
        <v>380</v>
      </c>
      <c r="P146" s="39">
        <v>1188000</v>
      </c>
      <c r="Q146" s="50">
        <v>241000</v>
      </c>
      <c r="R146" s="82">
        <v>0.85</v>
      </c>
      <c r="S146" s="138">
        <v>0.35</v>
      </c>
      <c r="T146" s="161">
        <v>35.1</v>
      </c>
      <c r="U146" s="50">
        <f t="shared" si="67"/>
        <v>2516500</v>
      </c>
      <c r="V146" s="162">
        <v>1</v>
      </c>
      <c r="W146" s="162">
        <v>0.5</v>
      </c>
      <c r="X146" s="50">
        <f t="shared" si="68"/>
        <v>1258000</v>
      </c>
      <c r="Y146" s="193">
        <f>X146</f>
        <v>1258000</v>
      </c>
      <c r="Z146" s="16"/>
      <c r="AA146" s="16"/>
      <c r="AB146" s="157"/>
      <c r="AC146" s="157"/>
      <c r="AD146" s="18"/>
      <c r="AE146" s="157"/>
      <c r="AF146" s="157"/>
      <c r="AG146" s="157"/>
      <c r="AH146" s="157"/>
      <c r="AI146" s="157"/>
      <c r="AJ146" s="157"/>
    </row>
    <row r="147" spans="1:36" s="185" customFormat="1" ht="50.1" customHeight="1" x14ac:dyDescent="0.3">
      <c r="A147" s="157"/>
      <c r="B147" s="157"/>
      <c r="C147" s="5"/>
      <c r="D147" s="5"/>
      <c r="E147" s="224" t="s">
        <v>381</v>
      </c>
      <c r="F147" s="244" t="s">
        <v>418</v>
      </c>
      <c r="G147" s="244" t="s">
        <v>757</v>
      </c>
      <c r="H147" s="244" t="s">
        <v>419</v>
      </c>
      <c r="I147" s="161">
        <v>2001</v>
      </c>
      <c r="J147" s="161" t="s">
        <v>6</v>
      </c>
      <c r="K147" s="161" t="s">
        <v>404</v>
      </c>
      <c r="L147" s="159" t="s">
        <v>394</v>
      </c>
      <c r="M147" s="159" t="s">
        <v>126</v>
      </c>
      <c r="N147" s="161">
        <v>20</v>
      </c>
      <c r="O147" s="159" t="s">
        <v>380</v>
      </c>
      <c r="P147" s="39">
        <v>2373000</v>
      </c>
      <c r="Q147" s="50">
        <v>88000</v>
      </c>
      <c r="R147" s="82">
        <v>0.85</v>
      </c>
      <c r="S147" s="138">
        <v>0.35</v>
      </c>
      <c r="T147" s="161">
        <v>20</v>
      </c>
      <c r="U147" s="50">
        <f t="shared" si="67"/>
        <v>523600</v>
      </c>
      <c r="V147" s="162">
        <v>1</v>
      </c>
      <c r="W147" s="162">
        <v>1</v>
      </c>
      <c r="X147" s="50">
        <f t="shared" si="68"/>
        <v>523000</v>
      </c>
      <c r="Y147" s="245">
        <f>SUM(X147:X150)</f>
        <v>1025000</v>
      </c>
      <c r="Z147" s="16"/>
      <c r="AA147" s="16"/>
      <c r="AB147" s="157"/>
      <c r="AC147" s="157"/>
      <c r="AD147" s="18"/>
      <c r="AE147" s="157"/>
      <c r="AF147" s="157"/>
      <c r="AG147" s="157"/>
      <c r="AH147" s="157"/>
      <c r="AI147" s="157"/>
      <c r="AJ147" s="157"/>
    </row>
    <row r="148" spans="1:36" s="185" customFormat="1" ht="50.1" customHeight="1" x14ac:dyDescent="0.3">
      <c r="A148" s="157"/>
      <c r="B148" s="157"/>
      <c r="C148" s="5"/>
      <c r="D148" s="5"/>
      <c r="E148" s="224"/>
      <c r="F148" s="244"/>
      <c r="G148" s="244"/>
      <c r="H148" s="244"/>
      <c r="I148" s="161">
        <v>2001</v>
      </c>
      <c r="J148" s="161" t="s">
        <v>6</v>
      </c>
      <c r="K148" s="161" t="s">
        <v>404</v>
      </c>
      <c r="L148" s="159" t="s">
        <v>128</v>
      </c>
      <c r="M148" s="159" t="s">
        <v>137</v>
      </c>
      <c r="N148" s="161">
        <v>9</v>
      </c>
      <c r="O148" s="159" t="s">
        <v>380</v>
      </c>
      <c r="P148" s="39">
        <v>2373000</v>
      </c>
      <c r="Q148" s="50">
        <v>27000</v>
      </c>
      <c r="R148" s="82">
        <v>0.85</v>
      </c>
      <c r="S148" s="138">
        <v>0.35</v>
      </c>
      <c r="T148" s="161">
        <v>9</v>
      </c>
      <c r="U148" s="50">
        <f t="shared" si="67"/>
        <v>72200</v>
      </c>
      <c r="V148" s="162">
        <v>1</v>
      </c>
      <c r="W148" s="162">
        <v>1</v>
      </c>
      <c r="X148" s="50">
        <f t="shared" si="68"/>
        <v>72000</v>
      </c>
      <c r="Y148" s="245"/>
      <c r="Z148" s="16"/>
      <c r="AA148" s="16"/>
      <c r="AB148" s="157"/>
      <c r="AC148" s="157"/>
      <c r="AD148" s="18"/>
      <c r="AE148" s="157"/>
      <c r="AF148" s="157"/>
      <c r="AG148" s="157"/>
      <c r="AH148" s="157"/>
      <c r="AI148" s="157"/>
      <c r="AJ148" s="157"/>
    </row>
    <row r="149" spans="1:36" s="185" customFormat="1" ht="50.1" customHeight="1" x14ac:dyDescent="0.3">
      <c r="A149" s="157"/>
      <c r="B149" s="157"/>
      <c r="C149" s="5"/>
      <c r="D149" s="5"/>
      <c r="E149" s="224"/>
      <c r="F149" s="244"/>
      <c r="G149" s="244"/>
      <c r="H149" s="244"/>
      <c r="I149" s="161">
        <v>2001</v>
      </c>
      <c r="J149" s="161" t="s">
        <v>6</v>
      </c>
      <c r="K149" s="161" t="s">
        <v>404</v>
      </c>
      <c r="L149" s="159" t="s">
        <v>128</v>
      </c>
      <c r="M149" s="159" t="s">
        <v>389</v>
      </c>
      <c r="N149" s="161">
        <v>49</v>
      </c>
      <c r="O149" s="159" t="s">
        <v>380</v>
      </c>
      <c r="P149" s="39">
        <v>2373000</v>
      </c>
      <c r="Q149" s="50">
        <v>23000</v>
      </c>
      <c r="R149" s="82">
        <v>0.85</v>
      </c>
      <c r="S149" s="138">
        <v>0.35</v>
      </c>
      <c r="T149" s="161">
        <v>49</v>
      </c>
      <c r="U149" s="50">
        <f t="shared" si="67"/>
        <v>335200</v>
      </c>
      <c r="V149" s="162">
        <v>1</v>
      </c>
      <c r="W149" s="162">
        <v>1</v>
      </c>
      <c r="X149" s="50">
        <f t="shared" si="68"/>
        <v>335000</v>
      </c>
      <c r="Y149" s="245"/>
      <c r="Z149" s="16"/>
      <c r="AA149" s="16"/>
      <c r="AB149" s="157"/>
      <c r="AC149" s="157"/>
      <c r="AD149" s="18"/>
      <c r="AE149" s="157"/>
      <c r="AF149" s="157"/>
      <c r="AG149" s="157"/>
      <c r="AH149" s="157"/>
      <c r="AI149" s="157"/>
      <c r="AJ149" s="157"/>
    </row>
    <row r="150" spans="1:36" s="185" customFormat="1" ht="50.1" customHeight="1" x14ac:dyDescent="0.3">
      <c r="A150" s="157"/>
      <c r="B150" s="157"/>
      <c r="C150" s="5"/>
      <c r="D150" s="5"/>
      <c r="E150" s="224"/>
      <c r="F150" s="244"/>
      <c r="G150" s="244"/>
      <c r="H150" s="244"/>
      <c r="I150" s="159">
        <v>2001</v>
      </c>
      <c r="J150" s="161" t="s">
        <v>6</v>
      </c>
      <c r="K150" s="161" t="s">
        <v>404</v>
      </c>
      <c r="L150" s="159" t="s">
        <v>128</v>
      </c>
      <c r="M150" s="159" t="s">
        <v>389</v>
      </c>
      <c r="N150" s="161">
        <v>14</v>
      </c>
      <c r="O150" s="159" t="s">
        <v>380</v>
      </c>
      <c r="P150" s="39">
        <v>2373000</v>
      </c>
      <c r="Q150" s="50">
        <v>23000</v>
      </c>
      <c r="R150" s="82">
        <v>0.85</v>
      </c>
      <c r="S150" s="138">
        <v>0.35</v>
      </c>
      <c r="T150" s="161">
        <v>14</v>
      </c>
      <c r="U150" s="50">
        <f t="shared" si="67"/>
        <v>95700</v>
      </c>
      <c r="V150" s="162">
        <v>1</v>
      </c>
      <c r="W150" s="162">
        <v>1</v>
      </c>
      <c r="X150" s="50">
        <f t="shared" si="68"/>
        <v>95000</v>
      </c>
      <c r="Y150" s="245"/>
      <c r="Z150" s="16"/>
      <c r="AA150" s="16"/>
      <c r="AB150" s="157"/>
      <c r="AC150" s="157"/>
      <c r="AD150" s="18"/>
      <c r="AE150" s="157"/>
      <c r="AF150" s="157"/>
      <c r="AG150" s="157"/>
      <c r="AH150" s="157"/>
      <c r="AI150" s="157"/>
      <c r="AJ150" s="157"/>
    </row>
    <row r="151" spans="1:36" s="185" customFormat="1" ht="50.1" customHeight="1" x14ac:dyDescent="0.3">
      <c r="A151" s="157"/>
      <c r="B151" s="157"/>
      <c r="C151" s="5"/>
      <c r="D151" s="5"/>
      <c r="E151" s="161" t="s">
        <v>346</v>
      </c>
      <c r="F151" s="159" t="s">
        <v>421</v>
      </c>
      <c r="G151" s="177" t="s">
        <v>856</v>
      </c>
      <c r="H151" s="177" t="s">
        <v>857</v>
      </c>
      <c r="I151" s="161">
        <v>2013</v>
      </c>
      <c r="J151" s="161" t="s">
        <v>301</v>
      </c>
      <c r="K151" s="159" t="s">
        <v>422</v>
      </c>
      <c r="L151" s="159" t="s">
        <v>408</v>
      </c>
      <c r="M151" s="159" t="s">
        <v>414</v>
      </c>
      <c r="N151" s="161">
        <v>10.25</v>
      </c>
      <c r="O151" s="159" t="s">
        <v>403</v>
      </c>
      <c r="P151" s="39">
        <v>1320000</v>
      </c>
      <c r="Q151" s="50">
        <v>329000</v>
      </c>
      <c r="R151" s="82">
        <v>0.85</v>
      </c>
      <c r="S151" s="138">
        <v>0.35</v>
      </c>
      <c r="T151" s="161">
        <v>10.25</v>
      </c>
      <c r="U151" s="50">
        <f t="shared" si="67"/>
        <v>1003200</v>
      </c>
      <c r="V151" s="162">
        <v>0.5</v>
      </c>
      <c r="W151" s="162">
        <v>1</v>
      </c>
      <c r="X151" s="50">
        <f t="shared" si="68"/>
        <v>501000</v>
      </c>
      <c r="Y151" s="193">
        <f t="shared" ref="Y151" si="71">X151</f>
        <v>501000</v>
      </c>
      <c r="Z151" s="16"/>
      <c r="AA151" s="16"/>
      <c r="AB151" s="157"/>
      <c r="AC151" s="157"/>
      <c r="AD151" s="18"/>
      <c r="AE151" s="157"/>
      <c r="AF151" s="157"/>
      <c r="AG151" s="157"/>
      <c r="AH151" s="157"/>
      <c r="AI151" s="157"/>
      <c r="AJ151" s="157"/>
    </row>
    <row r="152" spans="1:36" s="185" customFormat="1" ht="50.1" customHeight="1" x14ac:dyDescent="0.3">
      <c r="A152" s="157"/>
      <c r="B152" s="157"/>
      <c r="C152" s="5"/>
      <c r="D152" s="5"/>
      <c r="E152" s="161" t="s">
        <v>346</v>
      </c>
      <c r="F152" s="159" t="s">
        <v>423</v>
      </c>
      <c r="G152" s="177" t="s">
        <v>858</v>
      </c>
      <c r="H152" s="177" t="s">
        <v>859</v>
      </c>
      <c r="I152" s="161">
        <v>2013</v>
      </c>
      <c r="J152" s="161" t="s">
        <v>301</v>
      </c>
      <c r="K152" s="159" t="s">
        <v>139</v>
      </c>
      <c r="L152" s="159" t="s">
        <v>408</v>
      </c>
      <c r="M152" s="159" t="s">
        <v>402</v>
      </c>
      <c r="N152" s="161">
        <v>2.5</v>
      </c>
      <c r="O152" s="159" t="s">
        <v>403</v>
      </c>
      <c r="P152" s="39">
        <v>1170000</v>
      </c>
      <c r="Q152" s="50">
        <v>266000</v>
      </c>
      <c r="R152" s="82">
        <v>0.85</v>
      </c>
      <c r="S152" s="138">
        <v>0.35</v>
      </c>
      <c r="T152" s="161">
        <v>2.5</v>
      </c>
      <c r="U152" s="50">
        <f t="shared" si="67"/>
        <v>197800</v>
      </c>
      <c r="V152" s="162">
        <v>0.5</v>
      </c>
      <c r="W152" s="162">
        <v>1</v>
      </c>
      <c r="X152" s="50">
        <f t="shared" si="68"/>
        <v>98000</v>
      </c>
      <c r="Y152" s="193">
        <f>X152</f>
        <v>98000</v>
      </c>
      <c r="Z152" s="16"/>
      <c r="AA152" s="16"/>
      <c r="AB152" s="157"/>
      <c r="AC152" s="157"/>
      <c r="AD152" s="18"/>
      <c r="AE152" s="157"/>
      <c r="AF152" s="157"/>
      <c r="AG152" s="157"/>
      <c r="AH152" s="157"/>
      <c r="AI152" s="157"/>
      <c r="AJ152" s="157"/>
    </row>
    <row r="153" spans="1:36" s="185" customFormat="1" ht="50.1" customHeight="1" x14ac:dyDescent="0.3">
      <c r="A153" s="157"/>
      <c r="B153" s="157"/>
      <c r="C153" s="5"/>
      <c r="D153" s="5"/>
      <c r="E153" s="224" t="s">
        <v>346</v>
      </c>
      <c r="F153" s="244" t="s">
        <v>424</v>
      </c>
      <c r="G153" s="237" t="s">
        <v>860</v>
      </c>
      <c r="H153" s="237" t="s">
        <v>861</v>
      </c>
      <c r="I153" s="161">
        <v>2013</v>
      </c>
      <c r="J153" s="161" t="s">
        <v>301</v>
      </c>
      <c r="K153" s="159" t="s">
        <v>124</v>
      </c>
      <c r="L153" s="159" t="s">
        <v>408</v>
      </c>
      <c r="M153" s="159" t="s">
        <v>414</v>
      </c>
      <c r="N153" s="161">
        <v>13.86</v>
      </c>
      <c r="O153" s="159" t="s">
        <v>403</v>
      </c>
      <c r="P153" s="39">
        <v>1450000</v>
      </c>
      <c r="Q153" s="50">
        <v>329000</v>
      </c>
      <c r="R153" s="82">
        <v>0.85</v>
      </c>
      <c r="S153" s="138">
        <v>0.35</v>
      </c>
      <c r="T153" s="161">
        <v>13.86</v>
      </c>
      <c r="U153" s="50">
        <f t="shared" si="67"/>
        <v>1356500</v>
      </c>
      <c r="V153" s="162">
        <v>1</v>
      </c>
      <c r="W153" s="162">
        <v>1</v>
      </c>
      <c r="X153" s="50">
        <f t="shared" si="68"/>
        <v>1356000</v>
      </c>
      <c r="Y153" s="245">
        <f>SUM(X153:X154)</f>
        <v>2631000</v>
      </c>
      <c r="Z153" s="16"/>
      <c r="AA153" s="16"/>
      <c r="AB153" s="157"/>
      <c r="AC153" s="157"/>
      <c r="AD153" s="18"/>
      <c r="AE153" s="157"/>
      <c r="AF153" s="157"/>
      <c r="AG153" s="157"/>
      <c r="AH153" s="157"/>
      <c r="AI153" s="157"/>
      <c r="AJ153" s="157"/>
    </row>
    <row r="154" spans="1:36" s="185" customFormat="1" ht="50.1" customHeight="1" x14ac:dyDescent="0.3">
      <c r="A154" s="157"/>
      <c r="B154" s="157"/>
      <c r="C154" s="5"/>
      <c r="D154" s="5"/>
      <c r="E154" s="224"/>
      <c r="F154" s="244"/>
      <c r="G154" s="237"/>
      <c r="H154" s="237"/>
      <c r="I154" s="161">
        <v>2013</v>
      </c>
      <c r="J154" s="161" t="s">
        <v>301</v>
      </c>
      <c r="K154" s="159" t="s">
        <v>308</v>
      </c>
      <c r="L154" s="159" t="s">
        <v>408</v>
      </c>
      <c r="M154" s="159" t="s">
        <v>414</v>
      </c>
      <c r="N154" s="161">
        <v>26.07</v>
      </c>
      <c r="O154" s="159" t="s">
        <v>403</v>
      </c>
      <c r="P154" s="39">
        <v>1450000</v>
      </c>
      <c r="Q154" s="50">
        <v>329000</v>
      </c>
      <c r="R154" s="82">
        <v>0.85</v>
      </c>
      <c r="S154" s="138">
        <v>0.35</v>
      </c>
      <c r="T154" s="161">
        <v>26.07</v>
      </c>
      <c r="U154" s="50">
        <f t="shared" si="67"/>
        <v>2551600</v>
      </c>
      <c r="V154" s="162">
        <v>0.5</v>
      </c>
      <c r="W154" s="162">
        <v>1</v>
      </c>
      <c r="X154" s="50">
        <f t="shared" si="68"/>
        <v>1275000</v>
      </c>
      <c r="Y154" s="245"/>
      <c r="Z154" s="16"/>
      <c r="AA154" s="16"/>
      <c r="AB154" s="157"/>
      <c r="AC154" s="157"/>
      <c r="AD154" s="18"/>
      <c r="AE154" s="157"/>
      <c r="AF154" s="157"/>
      <c r="AG154" s="157"/>
      <c r="AH154" s="157"/>
      <c r="AI154" s="157"/>
      <c r="AJ154" s="157"/>
    </row>
    <row r="155" spans="1:36" s="185" customFormat="1" ht="50.1" customHeight="1" x14ac:dyDescent="0.3">
      <c r="A155" s="157"/>
      <c r="B155" s="157"/>
      <c r="C155" s="5"/>
      <c r="D155" s="5"/>
      <c r="E155" s="161" t="s">
        <v>346</v>
      </c>
      <c r="F155" s="159" t="s">
        <v>94</v>
      </c>
      <c r="G155" s="177" t="s">
        <v>862</v>
      </c>
      <c r="H155" s="177" t="s">
        <v>863</v>
      </c>
      <c r="I155" s="161">
        <v>2014</v>
      </c>
      <c r="J155" s="161" t="s">
        <v>301</v>
      </c>
      <c r="K155" s="159" t="s">
        <v>141</v>
      </c>
      <c r="L155" s="159" t="s">
        <v>408</v>
      </c>
      <c r="M155" s="159" t="s">
        <v>402</v>
      </c>
      <c r="N155" s="161">
        <v>2.25</v>
      </c>
      <c r="O155" s="159" t="s">
        <v>403</v>
      </c>
      <c r="P155" s="39">
        <v>1488000</v>
      </c>
      <c r="Q155" s="136">
        <v>291000</v>
      </c>
      <c r="R155" s="82">
        <v>0.85</v>
      </c>
      <c r="S155" s="138">
        <v>0.35</v>
      </c>
      <c r="T155" s="161">
        <v>2.25</v>
      </c>
      <c r="U155" s="50">
        <f t="shared" si="67"/>
        <v>194700</v>
      </c>
      <c r="V155" s="162">
        <v>0.5</v>
      </c>
      <c r="W155" s="162">
        <v>1</v>
      </c>
      <c r="X155" s="50">
        <f t="shared" si="68"/>
        <v>97000</v>
      </c>
      <c r="Y155" s="193">
        <f t="shared" ref="Y155:Y157" si="72">X155</f>
        <v>97000</v>
      </c>
      <c r="Z155" s="16"/>
      <c r="AA155" s="16"/>
      <c r="AB155" s="157"/>
      <c r="AC155" s="157"/>
      <c r="AD155" s="18"/>
      <c r="AE155" s="157"/>
      <c r="AF155" s="157"/>
      <c r="AG155" s="157"/>
      <c r="AH155" s="157"/>
      <c r="AI155" s="157"/>
      <c r="AJ155" s="157"/>
    </row>
    <row r="156" spans="1:36" s="185" customFormat="1" ht="50.1" customHeight="1" x14ac:dyDescent="0.3">
      <c r="A156" s="157"/>
      <c r="B156" s="157"/>
      <c r="C156" s="5"/>
      <c r="D156" s="5"/>
      <c r="E156" s="161" t="s">
        <v>346</v>
      </c>
      <c r="F156" s="159" t="s">
        <v>95</v>
      </c>
      <c r="G156" s="177" t="s">
        <v>865</v>
      </c>
      <c r="H156" s="177" t="s">
        <v>864</v>
      </c>
      <c r="I156" s="161">
        <v>2014</v>
      </c>
      <c r="J156" s="161" t="s">
        <v>301</v>
      </c>
      <c r="K156" s="159" t="s">
        <v>425</v>
      </c>
      <c r="L156" s="159" t="s">
        <v>408</v>
      </c>
      <c r="M156" s="159" t="s">
        <v>402</v>
      </c>
      <c r="N156" s="161">
        <v>1.5</v>
      </c>
      <c r="O156" s="159" t="s">
        <v>403</v>
      </c>
      <c r="P156" s="39">
        <v>1183000</v>
      </c>
      <c r="Q156" s="50">
        <v>283000</v>
      </c>
      <c r="R156" s="82">
        <v>0.85</v>
      </c>
      <c r="S156" s="138">
        <v>0.35</v>
      </c>
      <c r="T156" s="161">
        <v>1.5</v>
      </c>
      <c r="U156" s="50">
        <f t="shared" si="67"/>
        <v>126200</v>
      </c>
      <c r="V156" s="162">
        <v>0.5</v>
      </c>
      <c r="W156" s="162">
        <v>0.5</v>
      </c>
      <c r="X156" s="50">
        <f t="shared" si="68"/>
        <v>31000</v>
      </c>
      <c r="Y156" s="193">
        <f t="shared" si="72"/>
        <v>31000</v>
      </c>
      <c r="Z156" s="16"/>
      <c r="AA156" s="16"/>
      <c r="AB156" s="157"/>
      <c r="AC156" s="157"/>
      <c r="AD156" s="18"/>
      <c r="AE156" s="157"/>
      <c r="AF156" s="157"/>
      <c r="AG156" s="157"/>
      <c r="AH156" s="157"/>
      <c r="AI156" s="157"/>
      <c r="AJ156" s="157"/>
    </row>
    <row r="157" spans="1:36" s="185" customFormat="1" ht="50.1" customHeight="1" x14ac:dyDescent="0.3">
      <c r="A157" s="157"/>
      <c r="B157" s="157"/>
      <c r="C157" s="5"/>
      <c r="D157" s="5"/>
      <c r="E157" s="161" t="s">
        <v>346</v>
      </c>
      <c r="F157" s="159" t="s">
        <v>95</v>
      </c>
      <c r="G157" s="177" t="s">
        <v>805</v>
      </c>
      <c r="H157" s="177" t="s">
        <v>864</v>
      </c>
      <c r="I157" s="161">
        <v>2014</v>
      </c>
      <c r="J157" s="161" t="s">
        <v>301</v>
      </c>
      <c r="K157" s="159" t="s">
        <v>425</v>
      </c>
      <c r="L157" s="159" t="s">
        <v>408</v>
      </c>
      <c r="M157" s="159" t="s">
        <v>402</v>
      </c>
      <c r="N157" s="161">
        <v>1.5</v>
      </c>
      <c r="O157" s="159" t="s">
        <v>403</v>
      </c>
      <c r="P157" s="39">
        <v>1183000</v>
      </c>
      <c r="Q157" s="50">
        <v>283000</v>
      </c>
      <c r="R157" s="82">
        <v>0.85</v>
      </c>
      <c r="S157" s="138">
        <v>0.35</v>
      </c>
      <c r="T157" s="161">
        <v>1.5</v>
      </c>
      <c r="U157" s="50">
        <f t="shared" si="67"/>
        <v>126200</v>
      </c>
      <c r="V157" s="162">
        <v>0.5</v>
      </c>
      <c r="W157" s="162">
        <v>0.5</v>
      </c>
      <c r="X157" s="50">
        <f t="shared" si="68"/>
        <v>31000</v>
      </c>
      <c r="Y157" s="193">
        <f t="shared" si="72"/>
        <v>31000</v>
      </c>
      <c r="Z157" s="16"/>
      <c r="AA157" s="16"/>
      <c r="AB157" s="157"/>
      <c r="AC157" s="157"/>
      <c r="AD157" s="18"/>
      <c r="AE157" s="157"/>
      <c r="AF157" s="157"/>
      <c r="AG157" s="157"/>
      <c r="AH157" s="157"/>
      <c r="AI157" s="157"/>
      <c r="AJ157" s="157"/>
    </row>
    <row r="158" spans="1:36" s="185" customFormat="1" ht="50.1" customHeight="1" x14ac:dyDescent="0.3">
      <c r="A158" s="157"/>
      <c r="B158" s="157"/>
      <c r="C158" s="5"/>
      <c r="D158" s="5"/>
      <c r="E158" s="224" t="s">
        <v>346</v>
      </c>
      <c r="F158" s="244" t="s">
        <v>426</v>
      </c>
      <c r="G158" s="244" t="s">
        <v>800</v>
      </c>
      <c r="H158" s="244" t="s">
        <v>866</v>
      </c>
      <c r="I158" s="179">
        <v>2014</v>
      </c>
      <c r="J158" s="179" t="s">
        <v>1</v>
      </c>
      <c r="K158" s="179" t="s">
        <v>427</v>
      </c>
      <c r="L158" s="179" t="s">
        <v>134</v>
      </c>
      <c r="M158" s="179" t="s">
        <v>38</v>
      </c>
      <c r="N158" s="179">
        <v>1.5</v>
      </c>
      <c r="O158" s="179" t="s">
        <v>59</v>
      </c>
      <c r="P158" s="39">
        <v>1183000</v>
      </c>
      <c r="Q158" s="50">
        <v>283000</v>
      </c>
      <c r="R158" s="83">
        <v>0.85</v>
      </c>
      <c r="S158" s="59">
        <v>0.35</v>
      </c>
      <c r="T158" s="179">
        <v>1.5</v>
      </c>
      <c r="U158" s="50">
        <f t="shared" si="67"/>
        <v>126200</v>
      </c>
      <c r="V158" s="127">
        <v>0.5</v>
      </c>
      <c r="W158" s="64">
        <v>1</v>
      </c>
      <c r="X158" s="50">
        <f t="shared" si="68"/>
        <v>63000</v>
      </c>
      <c r="Y158" s="258">
        <f>SUM(X158:X159)</f>
        <v>526000</v>
      </c>
      <c r="AA158" s="16"/>
      <c r="AB158" s="157"/>
      <c r="AC158" s="157"/>
      <c r="AD158" s="18"/>
      <c r="AE158" s="157"/>
      <c r="AF158" s="157"/>
      <c r="AG158" s="157"/>
      <c r="AH158" s="157"/>
      <c r="AI158" s="157"/>
      <c r="AJ158" s="157"/>
    </row>
    <row r="159" spans="1:36" s="185" customFormat="1" ht="50.1" customHeight="1" x14ac:dyDescent="0.3">
      <c r="A159" s="157"/>
      <c r="B159" s="157"/>
      <c r="C159" s="5"/>
      <c r="D159" s="5"/>
      <c r="E159" s="224"/>
      <c r="F159" s="244"/>
      <c r="G159" s="244"/>
      <c r="H159" s="244"/>
      <c r="I159" s="179">
        <v>2014</v>
      </c>
      <c r="J159" s="179" t="s">
        <v>1</v>
      </c>
      <c r="K159" s="179" t="s">
        <v>428</v>
      </c>
      <c r="L159" s="179" t="s">
        <v>7</v>
      </c>
      <c r="M159" s="179" t="s">
        <v>38</v>
      </c>
      <c r="N159" s="179">
        <v>11</v>
      </c>
      <c r="O159" s="179" t="s">
        <v>59</v>
      </c>
      <c r="P159" s="39">
        <v>1183000</v>
      </c>
      <c r="Q159" s="50">
        <v>283000</v>
      </c>
      <c r="R159" s="83">
        <v>0.85</v>
      </c>
      <c r="S159" s="59">
        <v>0.35</v>
      </c>
      <c r="T159" s="179">
        <v>11</v>
      </c>
      <c r="U159" s="50">
        <f t="shared" si="67"/>
        <v>926100</v>
      </c>
      <c r="V159" s="127">
        <v>0.5</v>
      </c>
      <c r="W159" s="64">
        <v>1</v>
      </c>
      <c r="X159" s="50">
        <f t="shared" si="68"/>
        <v>463000</v>
      </c>
      <c r="Y159" s="258"/>
      <c r="AA159" s="16"/>
      <c r="AB159" s="157"/>
      <c r="AC159" s="157"/>
      <c r="AD159" s="18"/>
      <c r="AE159" s="157"/>
      <c r="AF159" s="157"/>
      <c r="AG159" s="157"/>
      <c r="AH159" s="157"/>
      <c r="AI159" s="157"/>
      <c r="AJ159" s="157"/>
    </row>
    <row r="160" spans="1:36" s="185" customFormat="1" ht="50.1" customHeight="1" x14ac:dyDescent="0.3">
      <c r="A160" s="157"/>
      <c r="B160" s="157"/>
      <c r="C160" s="5"/>
      <c r="D160" s="5"/>
      <c r="E160" s="161" t="s">
        <v>346</v>
      </c>
      <c r="F160" s="159" t="s">
        <v>96</v>
      </c>
      <c r="G160" s="177" t="s">
        <v>868</v>
      </c>
      <c r="H160" s="177" t="s">
        <v>867</v>
      </c>
      <c r="I160" s="161">
        <v>2015</v>
      </c>
      <c r="J160" s="161" t="s">
        <v>301</v>
      </c>
      <c r="K160" s="159" t="s">
        <v>148</v>
      </c>
      <c r="L160" s="159" t="s">
        <v>408</v>
      </c>
      <c r="M160" s="159" t="s">
        <v>402</v>
      </c>
      <c r="N160" s="161">
        <v>1.5</v>
      </c>
      <c r="O160" s="159" t="s">
        <v>403</v>
      </c>
      <c r="P160" s="39">
        <v>1183000</v>
      </c>
      <c r="Q160" s="50">
        <v>299000</v>
      </c>
      <c r="R160" s="82">
        <v>0.85</v>
      </c>
      <c r="S160" s="138">
        <v>0.35</v>
      </c>
      <c r="T160" s="161">
        <v>1.5</v>
      </c>
      <c r="U160" s="50">
        <f t="shared" si="67"/>
        <v>133400</v>
      </c>
      <c r="V160" s="162">
        <v>0.5</v>
      </c>
      <c r="W160" s="162">
        <v>1</v>
      </c>
      <c r="X160" s="50">
        <f t="shared" si="68"/>
        <v>66000</v>
      </c>
      <c r="Y160" s="193">
        <f t="shared" ref="Y160:Y163" si="73">X160</f>
        <v>66000</v>
      </c>
      <c r="AA160" s="16"/>
      <c r="AB160" s="157"/>
      <c r="AC160" s="157"/>
      <c r="AD160" s="18"/>
      <c r="AE160" s="157"/>
      <c r="AF160" s="157"/>
      <c r="AG160" s="157"/>
      <c r="AH160" s="157"/>
      <c r="AI160" s="157"/>
      <c r="AJ160" s="157"/>
    </row>
    <row r="161" spans="1:36" s="185" customFormat="1" ht="50.1" customHeight="1" x14ac:dyDescent="0.3">
      <c r="A161" s="157"/>
      <c r="B161" s="157"/>
      <c r="C161" s="5"/>
      <c r="D161" s="5"/>
      <c r="E161" s="161" t="s">
        <v>346</v>
      </c>
      <c r="F161" s="159" t="s">
        <v>96</v>
      </c>
      <c r="G161" s="177" t="s">
        <v>869</v>
      </c>
      <c r="H161" s="177" t="s">
        <v>870</v>
      </c>
      <c r="I161" s="161">
        <v>2015</v>
      </c>
      <c r="J161" s="161" t="s">
        <v>301</v>
      </c>
      <c r="K161" s="159" t="s">
        <v>422</v>
      </c>
      <c r="L161" s="159" t="s">
        <v>408</v>
      </c>
      <c r="M161" s="159" t="s">
        <v>402</v>
      </c>
      <c r="N161" s="161">
        <v>1.5</v>
      </c>
      <c r="O161" s="159" t="s">
        <v>403</v>
      </c>
      <c r="P161" s="39">
        <v>1183000</v>
      </c>
      <c r="Q161" s="50">
        <v>299000</v>
      </c>
      <c r="R161" s="82">
        <v>0.85</v>
      </c>
      <c r="S161" s="138">
        <v>0.35</v>
      </c>
      <c r="T161" s="161">
        <v>1.5</v>
      </c>
      <c r="U161" s="50">
        <f t="shared" si="67"/>
        <v>133400</v>
      </c>
      <c r="V161" s="162">
        <v>0.5</v>
      </c>
      <c r="W161" s="162">
        <v>1</v>
      </c>
      <c r="X161" s="50">
        <f t="shared" si="68"/>
        <v>66000</v>
      </c>
      <c r="Y161" s="193">
        <f t="shared" si="73"/>
        <v>66000</v>
      </c>
      <c r="AA161" s="16"/>
      <c r="AB161" s="157"/>
      <c r="AC161" s="157"/>
      <c r="AD161" s="18"/>
      <c r="AE161" s="157"/>
      <c r="AF161" s="157"/>
      <c r="AG161" s="157"/>
      <c r="AH161" s="157"/>
      <c r="AI161" s="157"/>
      <c r="AJ161" s="157"/>
    </row>
    <row r="162" spans="1:36" s="185" customFormat="1" ht="50.1" customHeight="1" x14ac:dyDescent="0.3">
      <c r="A162" s="157"/>
      <c r="B162" s="157"/>
      <c r="C162" s="5"/>
      <c r="D162" s="5"/>
      <c r="E162" s="161" t="s">
        <v>86</v>
      </c>
      <c r="F162" s="159" t="s">
        <v>100</v>
      </c>
      <c r="G162" s="177" t="s">
        <v>815</v>
      </c>
      <c r="H162" s="177" t="s">
        <v>871</v>
      </c>
      <c r="I162" s="161">
        <v>2014</v>
      </c>
      <c r="J162" s="161" t="s">
        <v>301</v>
      </c>
      <c r="K162" s="159" t="s">
        <v>124</v>
      </c>
      <c r="L162" s="159" t="s">
        <v>408</v>
      </c>
      <c r="M162" s="159" t="s">
        <v>402</v>
      </c>
      <c r="N162" s="161">
        <v>6</v>
      </c>
      <c r="O162" s="159" t="s">
        <v>403</v>
      </c>
      <c r="P162" s="39">
        <v>1134000</v>
      </c>
      <c r="Q162" s="50">
        <v>283000</v>
      </c>
      <c r="R162" s="82">
        <v>0.85</v>
      </c>
      <c r="S162" s="138">
        <v>0.35</v>
      </c>
      <c r="T162" s="161">
        <v>6</v>
      </c>
      <c r="U162" s="50">
        <f t="shared" si="67"/>
        <v>505100</v>
      </c>
      <c r="V162" s="162">
        <v>0.5</v>
      </c>
      <c r="W162" s="162">
        <v>1</v>
      </c>
      <c r="X162" s="50">
        <f t="shared" si="68"/>
        <v>252000</v>
      </c>
      <c r="Y162" s="193">
        <f t="shared" si="73"/>
        <v>252000</v>
      </c>
      <c r="AA162" s="16"/>
      <c r="AB162" s="157"/>
      <c r="AC162" s="157"/>
      <c r="AD162" s="18"/>
      <c r="AE162" s="157"/>
      <c r="AF162" s="157"/>
      <c r="AG162" s="157"/>
      <c r="AH162" s="157"/>
      <c r="AI162" s="157"/>
      <c r="AJ162" s="157"/>
    </row>
    <row r="163" spans="1:36" s="185" customFormat="1" ht="50.1" customHeight="1" x14ac:dyDescent="0.3">
      <c r="A163" s="157"/>
      <c r="B163" s="157"/>
      <c r="C163" s="5"/>
      <c r="D163" s="5"/>
      <c r="E163" s="161" t="s">
        <v>346</v>
      </c>
      <c r="F163" s="159" t="s">
        <v>430</v>
      </c>
      <c r="G163" s="177" t="s">
        <v>872</v>
      </c>
      <c r="H163" s="177" t="s">
        <v>873</v>
      </c>
      <c r="I163" s="161">
        <v>2015</v>
      </c>
      <c r="J163" s="161" t="s">
        <v>301</v>
      </c>
      <c r="K163" s="159" t="s">
        <v>139</v>
      </c>
      <c r="L163" s="159" t="s">
        <v>408</v>
      </c>
      <c r="M163" s="159" t="s">
        <v>402</v>
      </c>
      <c r="N163" s="161">
        <v>1.5</v>
      </c>
      <c r="O163" s="159" t="s">
        <v>403</v>
      </c>
      <c r="P163" s="39">
        <v>1183000</v>
      </c>
      <c r="Q163" s="50">
        <v>299000</v>
      </c>
      <c r="R163" s="82">
        <v>0.85</v>
      </c>
      <c r="S163" s="138">
        <v>0.35</v>
      </c>
      <c r="T163" s="161">
        <v>1.5</v>
      </c>
      <c r="U163" s="50">
        <f t="shared" si="67"/>
        <v>133400</v>
      </c>
      <c r="V163" s="162">
        <v>0.5</v>
      </c>
      <c r="W163" s="162">
        <v>1</v>
      </c>
      <c r="X163" s="50">
        <f t="shared" si="68"/>
        <v>66000</v>
      </c>
      <c r="Y163" s="193">
        <f t="shared" si="73"/>
        <v>66000</v>
      </c>
      <c r="AA163" s="16"/>
      <c r="AB163" s="157"/>
      <c r="AC163" s="157"/>
      <c r="AD163" s="18"/>
      <c r="AE163" s="157"/>
      <c r="AF163" s="157"/>
      <c r="AG163" s="157"/>
      <c r="AH163" s="157"/>
      <c r="AI163" s="157"/>
      <c r="AJ163" s="157"/>
    </row>
    <row r="164" spans="1:36" s="185" customFormat="1" ht="50.1" customHeight="1" x14ac:dyDescent="0.3">
      <c r="A164" s="157"/>
      <c r="B164" s="157"/>
      <c r="C164" s="5"/>
      <c r="D164" s="5"/>
      <c r="E164" s="224" t="s">
        <v>346</v>
      </c>
      <c r="F164" s="244" t="s">
        <v>97</v>
      </c>
      <c r="G164" s="237" t="s">
        <v>1046</v>
      </c>
      <c r="H164" s="237" t="s">
        <v>98</v>
      </c>
      <c r="I164" s="161">
        <v>2011</v>
      </c>
      <c r="J164" s="161" t="s">
        <v>301</v>
      </c>
      <c r="K164" s="161" t="s">
        <v>407</v>
      </c>
      <c r="L164" s="159" t="s">
        <v>130</v>
      </c>
      <c r="M164" s="159" t="s">
        <v>402</v>
      </c>
      <c r="N164" s="161">
        <v>71</v>
      </c>
      <c r="O164" s="159" t="s">
        <v>403</v>
      </c>
      <c r="P164" s="39">
        <v>1128000</v>
      </c>
      <c r="Q164" s="50">
        <v>273000</v>
      </c>
      <c r="R164" s="82">
        <v>0.85</v>
      </c>
      <c r="S164" s="138">
        <v>0.35</v>
      </c>
      <c r="T164" s="161">
        <v>71</v>
      </c>
      <c r="U164" s="50">
        <f t="shared" si="67"/>
        <v>5766400</v>
      </c>
      <c r="V164" s="162">
        <v>1</v>
      </c>
      <c r="W164" s="162">
        <v>1</v>
      </c>
      <c r="X164" s="50">
        <f t="shared" si="68"/>
        <v>5766000</v>
      </c>
      <c r="Y164" s="245">
        <f>SUM(X164:X165)</f>
        <v>6002000</v>
      </c>
      <c r="Z164" s="16"/>
      <c r="AA164" s="16"/>
      <c r="AB164" s="157"/>
      <c r="AC164" s="157"/>
      <c r="AD164" s="18"/>
      <c r="AE164" s="157"/>
      <c r="AF164" s="157"/>
      <c r="AG164" s="157"/>
      <c r="AH164" s="157"/>
      <c r="AI164" s="157"/>
      <c r="AJ164" s="157"/>
    </row>
    <row r="165" spans="1:36" s="185" customFormat="1" ht="50.1" customHeight="1" x14ac:dyDescent="0.3">
      <c r="A165" s="157"/>
      <c r="B165" s="157"/>
      <c r="C165" s="5"/>
      <c r="D165" s="5"/>
      <c r="E165" s="224"/>
      <c r="F165" s="244"/>
      <c r="G165" s="237"/>
      <c r="H165" s="237"/>
      <c r="I165" s="161">
        <v>2014</v>
      </c>
      <c r="J165" s="161" t="s">
        <v>301</v>
      </c>
      <c r="K165" s="161" t="s">
        <v>401</v>
      </c>
      <c r="L165" s="159" t="s">
        <v>130</v>
      </c>
      <c r="M165" s="159" t="s">
        <v>402</v>
      </c>
      <c r="N165" s="161">
        <v>2.4</v>
      </c>
      <c r="O165" s="159" t="s">
        <v>403</v>
      </c>
      <c r="P165" s="39">
        <v>1128000</v>
      </c>
      <c r="Q165" s="50">
        <v>331000</v>
      </c>
      <c r="R165" s="82">
        <v>0.85</v>
      </c>
      <c r="S165" s="138">
        <v>0.35</v>
      </c>
      <c r="T165" s="161">
        <v>2.4</v>
      </c>
      <c r="U165" s="50">
        <f t="shared" si="67"/>
        <v>236300</v>
      </c>
      <c r="V165" s="162">
        <v>1</v>
      </c>
      <c r="W165" s="162">
        <v>1</v>
      </c>
      <c r="X165" s="50">
        <f t="shared" si="68"/>
        <v>236000</v>
      </c>
      <c r="Y165" s="245"/>
      <c r="Z165" s="16"/>
      <c r="AA165" s="16"/>
      <c r="AB165" s="157"/>
      <c r="AC165" s="157"/>
      <c r="AD165" s="18"/>
      <c r="AE165" s="157"/>
      <c r="AF165" s="157"/>
      <c r="AG165" s="157"/>
      <c r="AH165" s="157"/>
      <c r="AI165" s="157"/>
      <c r="AJ165" s="157"/>
    </row>
    <row r="166" spans="1:36" s="185" customFormat="1" ht="50.1" customHeight="1" x14ac:dyDescent="0.3">
      <c r="A166" s="157"/>
      <c r="B166" s="157"/>
      <c r="C166" s="5"/>
      <c r="D166" s="5"/>
      <c r="E166" s="224" t="s">
        <v>346</v>
      </c>
      <c r="F166" s="244" t="s">
        <v>99</v>
      </c>
      <c r="G166" s="237" t="s">
        <v>874</v>
      </c>
      <c r="H166" s="237" t="s">
        <v>875</v>
      </c>
      <c r="I166" s="161">
        <v>2015</v>
      </c>
      <c r="J166" s="161" t="s">
        <v>301</v>
      </c>
      <c r="K166" s="159" t="s">
        <v>124</v>
      </c>
      <c r="L166" s="159" t="s">
        <v>408</v>
      </c>
      <c r="M166" s="159" t="s">
        <v>402</v>
      </c>
      <c r="N166" s="161">
        <v>10</v>
      </c>
      <c r="O166" s="159" t="s">
        <v>403</v>
      </c>
      <c r="P166" s="39">
        <v>1264000</v>
      </c>
      <c r="Q166" s="50">
        <v>308000</v>
      </c>
      <c r="R166" s="82">
        <v>0.85</v>
      </c>
      <c r="S166" s="138">
        <v>0.35</v>
      </c>
      <c r="T166" s="161">
        <v>10</v>
      </c>
      <c r="U166" s="50">
        <f t="shared" si="67"/>
        <v>916300</v>
      </c>
      <c r="V166" s="162">
        <v>1</v>
      </c>
      <c r="W166" s="162">
        <v>1</v>
      </c>
      <c r="X166" s="50">
        <f t="shared" si="68"/>
        <v>916000</v>
      </c>
      <c r="Y166" s="245">
        <f>SUM(X166:X167)</f>
        <v>1282000</v>
      </c>
      <c r="Z166" s="16"/>
      <c r="AA166" s="16"/>
      <c r="AB166" s="157"/>
      <c r="AC166" s="157"/>
      <c r="AD166" s="18"/>
      <c r="AE166" s="157"/>
      <c r="AF166" s="157"/>
      <c r="AG166" s="157"/>
      <c r="AH166" s="157"/>
      <c r="AI166" s="157"/>
      <c r="AJ166" s="157"/>
    </row>
    <row r="167" spans="1:36" s="185" customFormat="1" ht="50.1" customHeight="1" x14ac:dyDescent="0.3">
      <c r="A167" s="157"/>
      <c r="B167" s="157"/>
      <c r="C167" s="5"/>
      <c r="D167" s="5"/>
      <c r="E167" s="224"/>
      <c r="F167" s="244"/>
      <c r="G167" s="237"/>
      <c r="H167" s="237"/>
      <c r="I167" s="161">
        <v>2015</v>
      </c>
      <c r="J167" s="161" t="s">
        <v>301</v>
      </c>
      <c r="K167" s="159" t="s">
        <v>308</v>
      </c>
      <c r="L167" s="159" t="s">
        <v>408</v>
      </c>
      <c r="M167" s="159" t="s">
        <v>402</v>
      </c>
      <c r="N167" s="161">
        <v>8</v>
      </c>
      <c r="O167" s="159" t="s">
        <v>403</v>
      </c>
      <c r="P167" s="39">
        <v>1264000</v>
      </c>
      <c r="Q167" s="50">
        <v>308000</v>
      </c>
      <c r="R167" s="82">
        <v>0.85</v>
      </c>
      <c r="S167" s="138">
        <v>0.35</v>
      </c>
      <c r="T167" s="161">
        <v>8</v>
      </c>
      <c r="U167" s="50">
        <f t="shared" si="67"/>
        <v>733000</v>
      </c>
      <c r="V167" s="162">
        <v>0.5</v>
      </c>
      <c r="W167" s="162">
        <v>1</v>
      </c>
      <c r="X167" s="50">
        <f t="shared" si="68"/>
        <v>366000</v>
      </c>
      <c r="Y167" s="245"/>
      <c r="Z167" s="16"/>
      <c r="AA167" s="16"/>
      <c r="AB167" s="157"/>
      <c r="AC167" s="157"/>
      <c r="AD167" s="18"/>
      <c r="AE167" s="157"/>
      <c r="AF167" s="157"/>
      <c r="AG167" s="157"/>
      <c r="AH167" s="157"/>
      <c r="AI167" s="157"/>
      <c r="AJ167" s="157"/>
    </row>
    <row r="168" spans="1:36" s="185" customFormat="1" ht="50.1" customHeight="1" x14ac:dyDescent="0.3">
      <c r="A168" s="157"/>
      <c r="B168" s="157"/>
      <c r="C168" s="5"/>
      <c r="D168" s="5"/>
      <c r="E168" s="224" t="s">
        <v>346</v>
      </c>
      <c r="F168" s="244" t="s">
        <v>101</v>
      </c>
      <c r="G168" s="237" t="s">
        <v>877</v>
      </c>
      <c r="H168" s="237" t="s">
        <v>876</v>
      </c>
      <c r="I168" s="161">
        <v>2003</v>
      </c>
      <c r="J168" s="161" t="s">
        <v>301</v>
      </c>
      <c r="K168" s="161" t="s">
        <v>88</v>
      </c>
      <c r="L168" s="159" t="s">
        <v>408</v>
      </c>
      <c r="M168" s="159" t="s">
        <v>402</v>
      </c>
      <c r="N168" s="161">
        <v>39</v>
      </c>
      <c r="O168" s="159" t="s">
        <v>403</v>
      </c>
      <c r="P168" s="39">
        <v>1390000</v>
      </c>
      <c r="Q168" s="50">
        <v>105000</v>
      </c>
      <c r="R168" s="82">
        <v>0.85</v>
      </c>
      <c r="S168" s="138">
        <v>0.35</v>
      </c>
      <c r="T168" s="161">
        <v>39</v>
      </c>
      <c r="U168" s="50">
        <f t="shared" si="67"/>
        <v>1218200</v>
      </c>
      <c r="V168" s="162">
        <v>1</v>
      </c>
      <c r="W168" s="162">
        <v>1</v>
      </c>
      <c r="X168" s="50">
        <f t="shared" si="68"/>
        <v>1218000</v>
      </c>
      <c r="Y168" s="245">
        <f>SUM(X168:X169)</f>
        <v>1624000</v>
      </c>
      <c r="Z168" s="16"/>
      <c r="AA168" s="16"/>
      <c r="AB168" s="157"/>
      <c r="AC168" s="157"/>
      <c r="AD168" s="18"/>
      <c r="AE168" s="157"/>
      <c r="AF168" s="157"/>
      <c r="AG168" s="157"/>
      <c r="AH168" s="157"/>
      <c r="AI168" s="157"/>
      <c r="AJ168" s="157"/>
    </row>
    <row r="169" spans="1:36" s="185" customFormat="1" ht="50.1" customHeight="1" x14ac:dyDescent="0.3">
      <c r="A169" s="157"/>
      <c r="B169" s="157"/>
      <c r="C169" s="5"/>
      <c r="D169" s="5"/>
      <c r="E169" s="224"/>
      <c r="F169" s="244"/>
      <c r="G169" s="237"/>
      <c r="H169" s="237"/>
      <c r="I169" s="161">
        <v>2003</v>
      </c>
      <c r="J169" s="161" t="s">
        <v>301</v>
      </c>
      <c r="K169" s="161" t="s">
        <v>420</v>
      </c>
      <c r="L169" s="159" t="s">
        <v>408</v>
      </c>
      <c r="M169" s="159" t="s">
        <v>402</v>
      </c>
      <c r="N169" s="161">
        <v>13</v>
      </c>
      <c r="O169" s="159" t="s">
        <v>403</v>
      </c>
      <c r="P169" s="39">
        <v>1390000</v>
      </c>
      <c r="Q169" s="50">
        <v>105000</v>
      </c>
      <c r="R169" s="82">
        <v>0.85</v>
      </c>
      <c r="S169" s="138">
        <v>0.35</v>
      </c>
      <c r="T169" s="161">
        <v>13</v>
      </c>
      <c r="U169" s="50">
        <f t="shared" si="67"/>
        <v>406000</v>
      </c>
      <c r="V169" s="162">
        <v>1</v>
      </c>
      <c r="W169" s="162">
        <v>1</v>
      </c>
      <c r="X169" s="50">
        <f t="shared" si="68"/>
        <v>406000</v>
      </c>
      <c r="Y169" s="245"/>
      <c r="Z169" s="16"/>
      <c r="AA169" s="16"/>
      <c r="AB169" s="157"/>
      <c r="AC169" s="157"/>
      <c r="AD169" s="18"/>
      <c r="AE169" s="157"/>
      <c r="AF169" s="157"/>
      <c r="AG169" s="157"/>
      <c r="AH169" s="157"/>
      <c r="AI169" s="157"/>
      <c r="AJ169" s="157"/>
    </row>
    <row r="170" spans="1:36" s="185" customFormat="1" ht="50.1" customHeight="1" x14ac:dyDescent="0.3">
      <c r="A170" s="157"/>
      <c r="B170" s="157"/>
      <c r="C170" s="5"/>
      <c r="D170" s="5"/>
      <c r="E170" s="159" t="s">
        <v>86</v>
      </c>
      <c r="F170" s="164" t="s">
        <v>431</v>
      </c>
      <c r="G170" s="164" t="s">
        <v>815</v>
      </c>
      <c r="H170" s="164" t="s">
        <v>878</v>
      </c>
      <c r="I170" s="164" t="s">
        <v>252</v>
      </c>
      <c r="J170" s="164" t="s">
        <v>1</v>
      </c>
      <c r="K170" s="164" t="s">
        <v>124</v>
      </c>
      <c r="L170" s="164" t="s">
        <v>7</v>
      </c>
      <c r="M170" s="164" t="s">
        <v>19</v>
      </c>
      <c r="N170" s="161">
        <v>16</v>
      </c>
      <c r="O170" s="159" t="s">
        <v>87</v>
      </c>
      <c r="P170" s="50">
        <v>1310000</v>
      </c>
      <c r="Q170" s="50">
        <v>359000</v>
      </c>
      <c r="R170" s="82">
        <v>0.85</v>
      </c>
      <c r="S170" s="138">
        <v>0.35</v>
      </c>
      <c r="T170" s="161">
        <v>16</v>
      </c>
      <c r="U170" s="50">
        <f t="shared" si="67"/>
        <v>1708800</v>
      </c>
      <c r="V170" s="162">
        <v>0.5</v>
      </c>
      <c r="W170" s="162">
        <v>1</v>
      </c>
      <c r="X170" s="50">
        <f t="shared" si="68"/>
        <v>854000</v>
      </c>
      <c r="Y170" s="193">
        <f>SUM(X170)</f>
        <v>854000</v>
      </c>
      <c r="Z170" s="16"/>
      <c r="AA170" s="16"/>
      <c r="AB170" s="157"/>
      <c r="AC170" s="157"/>
      <c r="AD170" s="18"/>
      <c r="AE170" s="157"/>
      <c r="AF170" s="157"/>
      <c r="AG170" s="157"/>
      <c r="AH170" s="157"/>
      <c r="AI170" s="157"/>
      <c r="AJ170" s="157"/>
    </row>
    <row r="171" spans="1:36" s="185" customFormat="1" ht="50.1" customHeight="1" x14ac:dyDescent="0.3">
      <c r="A171" s="157"/>
      <c r="B171" s="157"/>
      <c r="C171" s="5"/>
      <c r="D171" s="5"/>
      <c r="E171" s="159" t="s">
        <v>86</v>
      </c>
      <c r="F171" s="164" t="s">
        <v>431</v>
      </c>
      <c r="G171" s="164" t="s">
        <v>879</v>
      </c>
      <c r="H171" s="164" t="s">
        <v>878</v>
      </c>
      <c r="I171" s="164" t="s">
        <v>252</v>
      </c>
      <c r="J171" s="164" t="s">
        <v>1</v>
      </c>
      <c r="K171" s="164" t="s">
        <v>422</v>
      </c>
      <c r="L171" s="164" t="s">
        <v>7</v>
      </c>
      <c r="M171" s="164" t="s">
        <v>19</v>
      </c>
      <c r="N171" s="161">
        <v>7</v>
      </c>
      <c r="O171" s="159" t="s">
        <v>87</v>
      </c>
      <c r="P171" s="50">
        <v>1310000</v>
      </c>
      <c r="Q171" s="50">
        <v>359000</v>
      </c>
      <c r="R171" s="82">
        <v>0.85</v>
      </c>
      <c r="S171" s="138">
        <v>0.35</v>
      </c>
      <c r="T171" s="161">
        <v>7</v>
      </c>
      <c r="U171" s="50">
        <f t="shared" si="67"/>
        <v>747600</v>
      </c>
      <c r="V171" s="162">
        <v>0.5</v>
      </c>
      <c r="W171" s="162">
        <v>1</v>
      </c>
      <c r="X171" s="50">
        <f t="shared" si="68"/>
        <v>373000</v>
      </c>
      <c r="Y171" s="193">
        <f>SUM(X171)</f>
        <v>373000</v>
      </c>
      <c r="Z171" s="16"/>
      <c r="AA171" s="16"/>
      <c r="AB171" s="157"/>
      <c r="AC171" s="157"/>
      <c r="AD171" s="18"/>
      <c r="AE171" s="157"/>
      <c r="AF171" s="157"/>
      <c r="AG171" s="157"/>
      <c r="AH171" s="157"/>
      <c r="AI171" s="157"/>
      <c r="AJ171" s="157"/>
    </row>
    <row r="172" spans="1:36" s="185" customFormat="1" ht="50.1" customHeight="1" x14ac:dyDescent="0.3">
      <c r="A172" s="157"/>
      <c r="B172" s="157"/>
      <c r="C172" s="5"/>
      <c r="D172" s="5"/>
      <c r="E172" s="161" t="s">
        <v>346</v>
      </c>
      <c r="F172" s="159" t="s">
        <v>432</v>
      </c>
      <c r="G172" s="177" t="s">
        <v>881</v>
      </c>
      <c r="H172" s="177" t="s">
        <v>880</v>
      </c>
      <c r="I172" s="161">
        <v>2011</v>
      </c>
      <c r="J172" s="161" t="s">
        <v>301</v>
      </c>
      <c r="K172" s="161" t="s">
        <v>401</v>
      </c>
      <c r="L172" s="159" t="s">
        <v>409</v>
      </c>
      <c r="M172" s="159" t="s">
        <v>402</v>
      </c>
      <c r="N172" s="161">
        <v>4</v>
      </c>
      <c r="O172" s="159" t="s">
        <v>403</v>
      </c>
      <c r="P172" s="39">
        <v>1560000</v>
      </c>
      <c r="Q172" s="161">
        <v>281000</v>
      </c>
      <c r="R172" s="82">
        <v>0.85</v>
      </c>
      <c r="S172" s="138">
        <v>0.35</v>
      </c>
      <c r="T172" s="161">
        <v>4</v>
      </c>
      <c r="U172" s="50">
        <f t="shared" si="67"/>
        <v>334300</v>
      </c>
      <c r="V172" s="162">
        <v>1</v>
      </c>
      <c r="W172" s="162">
        <v>0.5</v>
      </c>
      <c r="X172" s="50">
        <f t="shared" si="68"/>
        <v>167000</v>
      </c>
      <c r="Y172" s="193">
        <f>X172</f>
        <v>167000</v>
      </c>
      <c r="Z172" s="16"/>
      <c r="AA172" s="16"/>
      <c r="AB172" s="157"/>
      <c r="AC172" s="157"/>
      <c r="AD172" s="18"/>
      <c r="AE172" s="157"/>
      <c r="AF172" s="157"/>
      <c r="AG172" s="157"/>
      <c r="AH172" s="157"/>
      <c r="AI172" s="157"/>
      <c r="AJ172" s="157"/>
    </row>
    <row r="173" spans="1:36" s="185" customFormat="1" ht="50.1" customHeight="1" x14ac:dyDescent="0.3">
      <c r="A173" s="157"/>
      <c r="B173" s="157"/>
      <c r="C173" s="5"/>
      <c r="D173" s="5"/>
      <c r="E173" s="224" t="s">
        <v>346</v>
      </c>
      <c r="F173" s="244" t="s">
        <v>433</v>
      </c>
      <c r="G173" s="237" t="s">
        <v>777</v>
      </c>
      <c r="H173" s="237" t="s">
        <v>882</v>
      </c>
      <c r="I173" s="161">
        <v>2011</v>
      </c>
      <c r="J173" s="161" t="s">
        <v>82</v>
      </c>
      <c r="K173" s="161" t="s">
        <v>88</v>
      </c>
      <c r="L173" s="159" t="s">
        <v>408</v>
      </c>
      <c r="M173" s="159" t="s">
        <v>118</v>
      </c>
      <c r="N173" s="161">
        <v>547.27</v>
      </c>
      <c r="O173" s="159" t="s">
        <v>143</v>
      </c>
      <c r="P173" s="39">
        <v>1385000</v>
      </c>
      <c r="Q173" s="161">
        <v>632000</v>
      </c>
      <c r="R173" s="82">
        <v>0.25</v>
      </c>
      <c r="S173" s="138">
        <v>0.03</v>
      </c>
      <c r="T173" s="161">
        <v>547.27</v>
      </c>
      <c r="U173" s="50">
        <f t="shared" si="67"/>
        <v>2594000</v>
      </c>
      <c r="V173" s="162">
        <v>0.5</v>
      </c>
      <c r="W173" s="162">
        <v>1</v>
      </c>
      <c r="X173" s="50">
        <f t="shared" si="68"/>
        <v>1297000</v>
      </c>
      <c r="Y173" s="245">
        <f>SUM(X173:X174)</f>
        <v>2967000</v>
      </c>
      <c r="Z173" s="16"/>
      <c r="AA173" s="16"/>
      <c r="AB173" s="157"/>
      <c r="AC173" s="157"/>
      <c r="AD173" s="18"/>
      <c r="AE173" s="157"/>
      <c r="AF173" s="157"/>
      <c r="AG173" s="157"/>
      <c r="AH173" s="157"/>
      <c r="AI173" s="157"/>
      <c r="AJ173" s="157"/>
    </row>
    <row r="174" spans="1:36" s="185" customFormat="1" ht="50.1" customHeight="1" x14ac:dyDescent="0.3">
      <c r="A174" s="157"/>
      <c r="B174" s="157"/>
      <c r="C174" s="5"/>
      <c r="D174" s="5"/>
      <c r="E174" s="224"/>
      <c r="F174" s="244"/>
      <c r="G174" s="237"/>
      <c r="H174" s="237"/>
      <c r="I174" s="161">
        <v>2011</v>
      </c>
      <c r="J174" s="161" t="s">
        <v>301</v>
      </c>
      <c r="K174" s="161" t="s">
        <v>420</v>
      </c>
      <c r="L174" s="159" t="s">
        <v>408</v>
      </c>
      <c r="M174" s="159" t="s">
        <v>414</v>
      </c>
      <c r="N174" s="161">
        <v>19.5</v>
      </c>
      <c r="O174" s="159" t="s">
        <v>87</v>
      </c>
      <c r="P174" s="39">
        <v>1385000</v>
      </c>
      <c r="Q174" s="50">
        <v>288000</v>
      </c>
      <c r="R174" s="82">
        <v>0.85</v>
      </c>
      <c r="S174" s="138">
        <v>0.35</v>
      </c>
      <c r="T174" s="161">
        <v>19.5</v>
      </c>
      <c r="U174" s="50">
        <f t="shared" si="67"/>
        <v>1670700</v>
      </c>
      <c r="V174" s="162">
        <v>1</v>
      </c>
      <c r="W174" s="162">
        <v>1</v>
      </c>
      <c r="X174" s="50">
        <f t="shared" si="68"/>
        <v>1670000</v>
      </c>
      <c r="Y174" s="245"/>
      <c r="Z174" s="16"/>
      <c r="AA174" s="16"/>
      <c r="AB174" s="157"/>
      <c r="AC174" s="157"/>
      <c r="AD174" s="18"/>
      <c r="AE174" s="157"/>
      <c r="AF174" s="157"/>
      <c r="AG174" s="157"/>
      <c r="AH174" s="157"/>
      <c r="AI174" s="157"/>
      <c r="AJ174" s="157"/>
    </row>
    <row r="175" spans="1:36" s="185" customFormat="1" ht="50.1" customHeight="1" x14ac:dyDescent="0.3">
      <c r="A175" s="157"/>
      <c r="B175" s="157"/>
      <c r="C175" s="5"/>
      <c r="D175" s="5"/>
      <c r="E175" s="161" t="s">
        <v>346</v>
      </c>
      <c r="F175" s="159" t="s">
        <v>434</v>
      </c>
      <c r="G175" s="177" t="s">
        <v>883</v>
      </c>
      <c r="H175" s="177" t="s">
        <v>884</v>
      </c>
      <c r="I175" s="161">
        <v>2012</v>
      </c>
      <c r="J175" s="161" t="s">
        <v>301</v>
      </c>
      <c r="K175" s="159" t="s">
        <v>139</v>
      </c>
      <c r="L175" s="159" t="s">
        <v>408</v>
      </c>
      <c r="M175" s="159" t="s">
        <v>402</v>
      </c>
      <c r="N175" s="161">
        <v>3</v>
      </c>
      <c r="O175" s="159" t="s">
        <v>403</v>
      </c>
      <c r="P175" s="39">
        <v>1680000</v>
      </c>
      <c r="Q175" s="161">
        <v>265000</v>
      </c>
      <c r="R175" s="82">
        <v>0.85</v>
      </c>
      <c r="S175" s="138">
        <v>0.35</v>
      </c>
      <c r="T175" s="161">
        <v>3</v>
      </c>
      <c r="U175" s="50">
        <f t="shared" si="67"/>
        <v>236500</v>
      </c>
      <c r="V175" s="162">
        <v>0.5</v>
      </c>
      <c r="W175" s="162">
        <v>1</v>
      </c>
      <c r="X175" s="50">
        <f t="shared" si="68"/>
        <v>118000</v>
      </c>
      <c r="Y175" s="193">
        <f t="shared" ref="Y175:Y176" si="74">X175</f>
        <v>118000</v>
      </c>
      <c r="Z175" s="16"/>
      <c r="AA175" s="16"/>
      <c r="AB175" s="157"/>
      <c r="AC175" s="157"/>
      <c r="AD175" s="18"/>
      <c r="AE175" s="157"/>
      <c r="AF175" s="157"/>
      <c r="AG175" s="157"/>
      <c r="AH175" s="157"/>
      <c r="AI175" s="157"/>
      <c r="AJ175" s="157"/>
    </row>
    <row r="176" spans="1:36" s="185" customFormat="1" ht="50.1" customHeight="1" x14ac:dyDescent="0.3">
      <c r="A176" s="157"/>
      <c r="B176" s="157"/>
      <c r="C176" s="5"/>
      <c r="D176" s="5"/>
      <c r="E176" s="161" t="s">
        <v>346</v>
      </c>
      <c r="F176" s="159" t="s">
        <v>434</v>
      </c>
      <c r="G176" s="177" t="s">
        <v>886</v>
      </c>
      <c r="H176" s="177" t="s">
        <v>885</v>
      </c>
      <c r="I176" s="161">
        <v>2012</v>
      </c>
      <c r="J176" s="161" t="s">
        <v>301</v>
      </c>
      <c r="K176" s="159" t="s">
        <v>140</v>
      </c>
      <c r="L176" s="159" t="s">
        <v>408</v>
      </c>
      <c r="M176" s="159" t="s">
        <v>402</v>
      </c>
      <c r="N176" s="161">
        <v>3</v>
      </c>
      <c r="O176" s="159" t="s">
        <v>403</v>
      </c>
      <c r="P176" s="39">
        <v>1680000</v>
      </c>
      <c r="Q176" s="161">
        <v>265000</v>
      </c>
      <c r="R176" s="82">
        <v>0.85</v>
      </c>
      <c r="S176" s="138">
        <v>0.35</v>
      </c>
      <c r="T176" s="161">
        <v>3</v>
      </c>
      <c r="U176" s="50">
        <f t="shared" si="67"/>
        <v>236500</v>
      </c>
      <c r="V176" s="162">
        <v>0.5</v>
      </c>
      <c r="W176" s="162">
        <v>1</v>
      </c>
      <c r="X176" s="50">
        <f t="shared" si="68"/>
        <v>118000</v>
      </c>
      <c r="Y176" s="193">
        <f t="shared" si="74"/>
        <v>118000</v>
      </c>
      <c r="Z176" s="16"/>
      <c r="AA176" s="16"/>
      <c r="AB176" s="157"/>
      <c r="AC176" s="157"/>
      <c r="AD176" s="18"/>
      <c r="AE176" s="157"/>
      <c r="AF176" s="157"/>
      <c r="AG176" s="157"/>
      <c r="AH176" s="157"/>
      <c r="AI176" s="157"/>
      <c r="AJ176" s="157"/>
    </row>
    <row r="177" spans="1:36" s="185" customFormat="1" ht="50.1" customHeight="1" x14ac:dyDescent="0.3">
      <c r="A177" s="157"/>
      <c r="B177" s="157"/>
      <c r="C177" s="5"/>
      <c r="D177" s="5"/>
      <c r="E177" s="161" t="s">
        <v>86</v>
      </c>
      <c r="F177" s="159" t="s">
        <v>102</v>
      </c>
      <c r="G177" s="177" t="s">
        <v>755</v>
      </c>
      <c r="H177" s="177" t="s">
        <v>887</v>
      </c>
      <c r="I177" s="161">
        <v>2011</v>
      </c>
      <c r="J177" s="161" t="s">
        <v>301</v>
      </c>
      <c r="K177" s="159" t="s">
        <v>435</v>
      </c>
      <c r="L177" s="159" t="s">
        <v>409</v>
      </c>
      <c r="M177" s="159" t="s">
        <v>410</v>
      </c>
      <c r="N177" s="161">
        <v>24</v>
      </c>
      <c r="O177" s="159" t="s">
        <v>403</v>
      </c>
      <c r="P177" s="39">
        <v>2410000</v>
      </c>
      <c r="Q177" s="161">
        <v>65000</v>
      </c>
      <c r="R177" s="82">
        <v>0.85</v>
      </c>
      <c r="S177" s="138">
        <v>0.35</v>
      </c>
      <c r="T177" s="161">
        <v>24</v>
      </c>
      <c r="U177" s="50">
        <f t="shared" si="67"/>
        <v>464100</v>
      </c>
      <c r="V177" s="162">
        <v>1</v>
      </c>
      <c r="W177" s="162">
        <f>2/3</f>
        <v>0.66666666666666663</v>
      </c>
      <c r="X177" s="50">
        <f t="shared" si="68"/>
        <v>309000</v>
      </c>
      <c r="Y177" s="193">
        <f>X177</f>
        <v>309000</v>
      </c>
      <c r="Z177" s="16"/>
      <c r="AA177" s="16"/>
      <c r="AB177" s="157"/>
      <c r="AC177" s="157"/>
      <c r="AD177" s="18"/>
      <c r="AE177" s="157"/>
      <c r="AF177" s="157"/>
      <c r="AG177" s="157"/>
      <c r="AH177" s="157"/>
      <c r="AI177" s="157"/>
      <c r="AJ177" s="157"/>
    </row>
    <row r="178" spans="1:36" s="185" customFormat="1" ht="50.1" customHeight="1" x14ac:dyDescent="0.3">
      <c r="A178" s="157"/>
      <c r="B178" s="157"/>
      <c r="C178" s="5"/>
      <c r="D178" s="5"/>
      <c r="E178" s="161" t="s">
        <v>346</v>
      </c>
      <c r="F178" s="159" t="s">
        <v>436</v>
      </c>
      <c r="G178" s="177" t="s">
        <v>888</v>
      </c>
      <c r="H178" s="177" t="s">
        <v>103</v>
      </c>
      <c r="I178" s="161">
        <v>2008</v>
      </c>
      <c r="J178" s="161" t="s">
        <v>301</v>
      </c>
      <c r="K178" s="161" t="s">
        <v>401</v>
      </c>
      <c r="L178" s="159" t="s">
        <v>409</v>
      </c>
      <c r="M178" s="159" t="s">
        <v>410</v>
      </c>
      <c r="N178" s="161">
        <v>6</v>
      </c>
      <c r="O178" s="159" t="s">
        <v>403</v>
      </c>
      <c r="P178" s="39">
        <v>1352000</v>
      </c>
      <c r="Q178" s="136">
        <v>22000</v>
      </c>
      <c r="R178" s="82">
        <v>0.85</v>
      </c>
      <c r="S178" s="138">
        <v>0.35</v>
      </c>
      <c r="T178" s="161">
        <v>6</v>
      </c>
      <c r="U178" s="50">
        <f t="shared" si="67"/>
        <v>39200</v>
      </c>
      <c r="V178" s="162">
        <v>1</v>
      </c>
      <c r="W178" s="162">
        <v>1</v>
      </c>
      <c r="X178" s="50">
        <f t="shared" si="68"/>
        <v>39000</v>
      </c>
      <c r="Y178" s="193">
        <f>X178</f>
        <v>39000</v>
      </c>
      <c r="Z178" s="16"/>
      <c r="AA178" s="16"/>
      <c r="AB178" s="157"/>
      <c r="AC178" s="157"/>
      <c r="AD178" s="18"/>
      <c r="AE178" s="157"/>
      <c r="AF178" s="157"/>
      <c r="AG178" s="157"/>
      <c r="AH178" s="157"/>
      <c r="AI178" s="157"/>
      <c r="AJ178" s="157"/>
    </row>
    <row r="179" spans="1:36" s="185" customFormat="1" ht="50.1" customHeight="1" x14ac:dyDescent="0.3">
      <c r="A179" s="157"/>
      <c r="B179" s="157"/>
      <c r="C179" s="5"/>
      <c r="D179" s="5"/>
      <c r="E179" s="161" t="s">
        <v>362</v>
      </c>
      <c r="F179" s="159" t="s">
        <v>437</v>
      </c>
      <c r="G179" s="177" t="s">
        <v>815</v>
      </c>
      <c r="H179" s="177" t="s">
        <v>889</v>
      </c>
      <c r="I179" s="161">
        <v>2002</v>
      </c>
      <c r="J179" s="161" t="s">
        <v>6</v>
      </c>
      <c r="K179" s="159" t="s">
        <v>344</v>
      </c>
      <c r="L179" s="159" t="s">
        <v>84</v>
      </c>
      <c r="M179" s="159" t="s">
        <v>121</v>
      </c>
      <c r="N179" s="161">
        <v>54</v>
      </c>
      <c r="O179" s="159" t="s">
        <v>89</v>
      </c>
      <c r="P179" s="39">
        <v>4559000</v>
      </c>
      <c r="Q179" s="161">
        <v>141000</v>
      </c>
      <c r="R179" s="82">
        <v>0.65</v>
      </c>
      <c r="S179" s="138">
        <v>0.35</v>
      </c>
      <c r="T179" s="161">
        <v>54</v>
      </c>
      <c r="U179" s="50">
        <f t="shared" si="67"/>
        <v>1732100</v>
      </c>
      <c r="V179" s="162">
        <v>1</v>
      </c>
      <c r="W179" s="162">
        <v>1</v>
      </c>
      <c r="X179" s="50">
        <f t="shared" si="68"/>
        <v>1732000</v>
      </c>
      <c r="Y179" s="193">
        <f>X179</f>
        <v>1732000</v>
      </c>
      <c r="Z179" s="16"/>
      <c r="AA179" s="16"/>
      <c r="AB179" s="157"/>
      <c r="AC179" s="157"/>
      <c r="AD179" s="18"/>
      <c r="AE179" s="157"/>
      <c r="AF179" s="157"/>
      <c r="AG179" s="157"/>
      <c r="AH179" s="157"/>
      <c r="AI179" s="157"/>
      <c r="AJ179" s="157"/>
    </row>
    <row r="180" spans="1:36" s="185" customFormat="1" ht="50.1" customHeight="1" x14ac:dyDescent="0.3">
      <c r="A180" s="157"/>
      <c r="B180" s="157"/>
      <c r="C180" s="5"/>
      <c r="D180" s="5"/>
      <c r="E180" s="161" t="s">
        <v>391</v>
      </c>
      <c r="F180" s="159" t="s">
        <v>438</v>
      </c>
      <c r="G180" s="159" t="s">
        <v>891</v>
      </c>
      <c r="H180" s="159" t="s">
        <v>890</v>
      </c>
      <c r="I180" s="161">
        <v>2016</v>
      </c>
      <c r="J180" s="161" t="s">
        <v>85</v>
      </c>
      <c r="K180" s="161" t="s">
        <v>225</v>
      </c>
      <c r="L180" s="159" t="s">
        <v>199</v>
      </c>
      <c r="M180" s="159" t="s">
        <v>154</v>
      </c>
      <c r="N180" s="161">
        <v>30</v>
      </c>
      <c r="O180" s="159" t="s">
        <v>155</v>
      </c>
      <c r="P180" s="39">
        <v>1390000</v>
      </c>
      <c r="Q180" s="50">
        <v>325000</v>
      </c>
      <c r="R180" s="83">
        <v>0.85</v>
      </c>
      <c r="S180" s="59">
        <v>0.35</v>
      </c>
      <c r="T180" s="161">
        <v>30</v>
      </c>
      <c r="U180" s="50">
        <f t="shared" si="67"/>
        <v>2900600</v>
      </c>
      <c r="V180" s="127">
        <v>0.5</v>
      </c>
      <c r="W180" s="135">
        <v>1</v>
      </c>
      <c r="X180" s="50">
        <f t="shared" si="68"/>
        <v>1450000</v>
      </c>
      <c r="Y180" s="197">
        <f>SUM(X180)</f>
        <v>1450000</v>
      </c>
      <c r="Z180" s="16"/>
      <c r="AA180" s="16"/>
      <c r="AB180" s="157"/>
      <c r="AC180" s="157"/>
      <c r="AD180" s="18"/>
      <c r="AE180" s="157"/>
      <c r="AF180" s="157"/>
      <c r="AG180" s="157"/>
      <c r="AH180" s="157"/>
      <c r="AI180" s="157"/>
      <c r="AJ180" s="157"/>
    </row>
    <row r="181" spans="1:36" s="185" customFormat="1" ht="50.1" customHeight="1" x14ac:dyDescent="0.3">
      <c r="A181" s="157"/>
      <c r="B181" s="157"/>
      <c r="C181" s="5"/>
      <c r="D181" s="5"/>
      <c r="E181" s="244" t="s">
        <v>91</v>
      </c>
      <c r="F181" s="244" t="s">
        <v>439</v>
      </c>
      <c r="G181" s="244" t="s">
        <v>788</v>
      </c>
      <c r="H181" s="244" t="s">
        <v>440</v>
      </c>
      <c r="I181" s="159">
        <v>2011</v>
      </c>
      <c r="J181" s="159" t="s">
        <v>110</v>
      </c>
      <c r="K181" s="159" t="s">
        <v>119</v>
      </c>
      <c r="L181" s="159" t="s">
        <v>244</v>
      </c>
      <c r="M181" s="159" t="s">
        <v>118</v>
      </c>
      <c r="N181" s="159">
        <v>8.8000000000000007</v>
      </c>
      <c r="O181" s="159" t="s">
        <v>151</v>
      </c>
      <c r="P181" s="39">
        <v>1200000</v>
      </c>
      <c r="Q181" s="128">
        <v>614000</v>
      </c>
      <c r="R181" s="142">
        <v>1</v>
      </c>
      <c r="S181" s="135">
        <v>0.1</v>
      </c>
      <c r="T181" s="159">
        <v>8.8000000000000007</v>
      </c>
      <c r="U181" s="128">
        <f t="shared" si="67"/>
        <v>540300</v>
      </c>
      <c r="V181" s="135">
        <v>1</v>
      </c>
      <c r="W181" s="135">
        <v>1</v>
      </c>
      <c r="X181" s="128">
        <f t="shared" si="68"/>
        <v>540000</v>
      </c>
      <c r="Y181" s="254">
        <f>SUM(X181:X182)</f>
        <v>2815000</v>
      </c>
      <c r="Z181" s="16"/>
      <c r="AA181" s="16"/>
      <c r="AB181" s="157"/>
      <c r="AC181" s="157"/>
      <c r="AD181" s="18"/>
      <c r="AE181" s="157"/>
      <c r="AF181" s="157"/>
      <c r="AG181" s="157"/>
      <c r="AH181" s="157"/>
      <c r="AI181" s="157"/>
      <c r="AJ181" s="157"/>
    </row>
    <row r="182" spans="1:36" s="185" customFormat="1" ht="50.1" customHeight="1" x14ac:dyDescent="0.3">
      <c r="A182" s="157"/>
      <c r="B182" s="157"/>
      <c r="C182" s="5"/>
      <c r="D182" s="5"/>
      <c r="E182" s="244"/>
      <c r="F182" s="244"/>
      <c r="G182" s="244"/>
      <c r="H182" s="244"/>
      <c r="I182" s="159">
        <v>2011</v>
      </c>
      <c r="J182" s="159" t="s">
        <v>6</v>
      </c>
      <c r="K182" s="159" t="s">
        <v>119</v>
      </c>
      <c r="L182" s="159" t="s">
        <v>441</v>
      </c>
      <c r="M182" s="159" t="s">
        <v>83</v>
      </c>
      <c r="N182" s="159">
        <v>15.3</v>
      </c>
      <c r="O182" s="159" t="s">
        <v>403</v>
      </c>
      <c r="P182" s="39">
        <v>1200000</v>
      </c>
      <c r="Q182" s="128">
        <v>500000</v>
      </c>
      <c r="R182" s="142">
        <v>0.85</v>
      </c>
      <c r="S182" s="135">
        <v>0.35</v>
      </c>
      <c r="T182" s="159">
        <v>15.3</v>
      </c>
      <c r="U182" s="128">
        <f t="shared" ref="U182:U194" si="75">FLOOR(Q182*R182*S182*T182,100)</f>
        <v>2275800</v>
      </c>
      <c r="V182" s="135">
        <v>1</v>
      </c>
      <c r="W182" s="135">
        <v>1</v>
      </c>
      <c r="X182" s="128">
        <f t="shared" ref="X182:X194" si="76">ROUNDDOWN(U182*V182*W182,-3)</f>
        <v>2275000</v>
      </c>
      <c r="Y182" s="254"/>
      <c r="Z182" s="16"/>
      <c r="AA182" s="16"/>
      <c r="AB182" s="157"/>
      <c r="AC182" s="157"/>
      <c r="AD182" s="18"/>
      <c r="AE182" s="157"/>
      <c r="AF182" s="157"/>
      <c r="AG182" s="157"/>
      <c r="AH182" s="157"/>
      <c r="AI182" s="157"/>
      <c r="AJ182" s="157"/>
    </row>
    <row r="183" spans="1:36" s="185" customFormat="1" ht="50.1" customHeight="1" x14ac:dyDescent="0.3">
      <c r="A183" s="157"/>
      <c r="B183" s="157"/>
      <c r="C183" s="5"/>
      <c r="D183" s="5"/>
      <c r="E183" s="244" t="s">
        <v>346</v>
      </c>
      <c r="F183" s="244" t="s">
        <v>442</v>
      </c>
      <c r="G183" s="244" t="s">
        <v>848</v>
      </c>
      <c r="H183" s="244" t="s">
        <v>892</v>
      </c>
      <c r="I183" s="159">
        <v>2011</v>
      </c>
      <c r="J183" s="159" t="s">
        <v>6</v>
      </c>
      <c r="K183" s="159" t="s">
        <v>119</v>
      </c>
      <c r="L183" s="159" t="s">
        <v>90</v>
      </c>
      <c r="M183" s="159" t="s">
        <v>118</v>
      </c>
      <c r="N183" s="159">
        <v>14.25</v>
      </c>
      <c r="O183" s="159" t="s">
        <v>89</v>
      </c>
      <c r="P183" s="39">
        <v>1323000</v>
      </c>
      <c r="Q183" s="128">
        <v>632000</v>
      </c>
      <c r="R183" s="142">
        <v>0.85</v>
      </c>
      <c r="S183" s="135">
        <v>0.35</v>
      </c>
      <c r="T183" s="159">
        <v>14.25</v>
      </c>
      <c r="U183" s="128">
        <f t="shared" si="75"/>
        <v>2679200</v>
      </c>
      <c r="V183" s="135">
        <v>1</v>
      </c>
      <c r="W183" s="135">
        <v>1</v>
      </c>
      <c r="X183" s="128">
        <f t="shared" si="76"/>
        <v>2679000</v>
      </c>
      <c r="Y183" s="254">
        <f>SUM(X183:X185)</f>
        <v>7838000</v>
      </c>
      <c r="Z183" s="16"/>
      <c r="AA183" s="16"/>
      <c r="AB183" s="157"/>
      <c r="AC183" s="157"/>
      <c r="AD183" s="18"/>
      <c r="AE183" s="157"/>
      <c r="AF183" s="157"/>
      <c r="AG183" s="157"/>
      <c r="AH183" s="157"/>
      <c r="AI183" s="157"/>
      <c r="AJ183" s="157"/>
    </row>
    <row r="184" spans="1:36" s="185" customFormat="1" ht="50.1" customHeight="1" x14ac:dyDescent="0.3">
      <c r="A184" s="157"/>
      <c r="B184" s="157"/>
      <c r="C184" s="5"/>
      <c r="D184" s="5"/>
      <c r="E184" s="244"/>
      <c r="F184" s="244"/>
      <c r="G184" s="244"/>
      <c r="H184" s="244"/>
      <c r="I184" s="159">
        <v>2011</v>
      </c>
      <c r="J184" s="159" t="s">
        <v>110</v>
      </c>
      <c r="K184" s="159" t="s">
        <v>119</v>
      </c>
      <c r="L184" s="159" t="s">
        <v>244</v>
      </c>
      <c r="M184" s="159" t="s">
        <v>118</v>
      </c>
      <c r="N184" s="159">
        <v>67.08</v>
      </c>
      <c r="O184" s="159" t="s">
        <v>151</v>
      </c>
      <c r="P184" s="39">
        <v>1323000</v>
      </c>
      <c r="Q184" s="128">
        <v>632000</v>
      </c>
      <c r="R184" s="142">
        <v>1</v>
      </c>
      <c r="S184" s="135">
        <v>0.1</v>
      </c>
      <c r="T184" s="159">
        <v>67.08</v>
      </c>
      <c r="U184" s="128">
        <f t="shared" si="75"/>
        <v>4239400</v>
      </c>
      <c r="V184" s="135">
        <v>1</v>
      </c>
      <c r="W184" s="135">
        <v>1</v>
      </c>
      <c r="X184" s="128">
        <f t="shared" si="76"/>
        <v>4239000</v>
      </c>
      <c r="Y184" s="254"/>
      <c r="Z184" s="16"/>
      <c r="AA184" s="16"/>
      <c r="AB184" s="157"/>
      <c r="AC184" s="157"/>
      <c r="AD184" s="18"/>
      <c r="AE184" s="157"/>
      <c r="AF184" s="157"/>
      <c r="AG184" s="157"/>
      <c r="AH184" s="157"/>
      <c r="AI184" s="157"/>
      <c r="AJ184" s="157"/>
    </row>
    <row r="185" spans="1:36" s="185" customFormat="1" ht="50.1" customHeight="1" x14ac:dyDescent="0.3">
      <c r="A185" s="157"/>
      <c r="B185" s="157"/>
      <c r="C185" s="5"/>
      <c r="D185" s="5"/>
      <c r="E185" s="244"/>
      <c r="F185" s="244"/>
      <c r="G185" s="244"/>
      <c r="H185" s="244"/>
      <c r="I185" s="159">
        <v>2011</v>
      </c>
      <c r="J185" s="159" t="s">
        <v>82</v>
      </c>
      <c r="K185" s="159" t="s">
        <v>443</v>
      </c>
      <c r="L185" s="159" t="s">
        <v>198</v>
      </c>
      <c r="M185" s="159" t="s">
        <v>118</v>
      </c>
      <c r="N185" s="159">
        <v>388.23</v>
      </c>
      <c r="O185" s="159" t="s">
        <v>143</v>
      </c>
      <c r="P185" s="39">
        <v>1323000</v>
      </c>
      <c r="Q185" s="128">
        <v>632000</v>
      </c>
      <c r="R185" s="142">
        <v>0.25</v>
      </c>
      <c r="S185" s="129">
        <v>0.03</v>
      </c>
      <c r="T185" s="159">
        <v>388.23</v>
      </c>
      <c r="U185" s="128">
        <f t="shared" si="75"/>
        <v>1840200</v>
      </c>
      <c r="V185" s="135">
        <v>0.5</v>
      </c>
      <c r="W185" s="135">
        <v>1</v>
      </c>
      <c r="X185" s="128">
        <f t="shared" si="76"/>
        <v>920000</v>
      </c>
      <c r="Y185" s="254"/>
      <c r="Z185" s="16"/>
      <c r="AA185" s="16"/>
      <c r="AB185" s="157"/>
      <c r="AC185" s="157"/>
      <c r="AD185" s="18"/>
      <c r="AE185" s="157"/>
      <c r="AF185" s="157"/>
      <c r="AG185" s="157"/>
      <c r="AH185" s="157"/>
      <c r="AI185" s="157"/>
      <c r="AJ185" s="157"/>
    </row>
    <row r="186" spans="1:36" s="185" customFormat="1" ht="50.1" customHeight="1" x14ac:dyDescent="0.3">
      <c r="A186" s="157"/>
      <c r="B186" s="157"/>
      <c r="C186" s="5"/>
      <c r="D186" s="5"/>
      <c r="E186" s="159" t="s">
        <v>86</v>
      </c>
      <c r="F186" s="159" t="s">
        <v>444</v>
      </c>
      <c r="G186" s="159" t="s">
        <v>820</v>
      </c>
      <c r="H186" s="159" t="s">
        <v>893</v>
      </c>
      <c r="I186" s="159">
        <v>2012</v>
      </c>
      <c r="J186" s="159" t="s">
        <v>1</v>
      </c>
      <c r="K186" s="159" t="s">
        <v>385</v>
      </c>
      <c r="L186" s="159" t="s">
        <v>7</v>
      </c>
      <c r="M186" s="159" t="s">
        <v>19</v>
      </c>
      <c r="N186" s="159">
        <v>3</v>
      </c>
      <c r="O186" s="159" t="s">
        <v>87</v>
      </c>
      <c r="P186" s="39">
        <v>1160000</v>
      </c>
      <c r="Q186" s="128">
        <v>300000</v>
      </c>
      <c r="R186" s="142">
        <v>0.85</v>
      </c>
      <c r="S186" s="135">
        <v>0.35</v>
      </c>
      <c r="T186" s="159">
        <v>3</v>
      </c>
      <c r="U186" s="128">
        <f t="shared" si="75"/>
        <v>267700</v>
      </c>
      <c r="V186" s="135">
        <v>1</v>
      </c>
      <c r="W186" s="68">
        <v>0.42857142857142855</v>
      </c>
      <c r="X186" s="128">
        <f t="shared" si="76"/>
        <v>114000</v>
      </c>
      <c r="Y186" s="197">
        <f t="shared" ref="Y186" si="77">X186</f>
        <v>114000</v>
      </c>
      <c r="Z186" s="16"/>
      <c r="AA186" s="16"/>
      <c r="AB186" s="157"/>
      <c r="AC186" s="157"/>
      <c r="AD186" s="18"/>
      <c r="AE186" s="157"/>
      <c r="AF186" s="157"/>
      <c r="AG186" s="157"/>
      <c r="AH186" s="157"/>
      <c r="AI186" s="157"/>
      <c r="AJ186" s="157"/>
    </row>
    <row r="187" spans="1:36" s="185" customFormat="1" ht="50.1" customHeight="1" x14ac:dyDescent="0.3">
      <c r="A187" s="157"/>
      <c r="B187" s="157"/>
      <c r="C187" s="5"/>
      <c r="D187" s="5"/>
      <c r="E187" s="244" t="s">
        <v>86</v>
      </c>
      <c r="F187" s="244" t="s">
        <v>245</v>
      </c>
      <c r="G187" s="244" t="s">
        <v>748</v>
      </c>
      <c r="H187" s="244" t="s">
        <v>894</v>
      </c>
      <c r="I187" s="159">
        <v>2011</v>
      </c>
      <c r="J187" s="159" t="s">
        <v>62</v>
      </c>
      <c r="K187" s="159" t="s">
        <v>2</v>
      </c>
      <c r="L187" s="159" t="s">
        <v>7</v>
      </c>
      <c r="M187" s="159" t="s">
        <v>63</v>
      </c>
      <c r="N187" s="159">
        <v>55.3</v>
      </c>
      <c r="O187" s="159" t="s">
        <v>246</v>
      </c>
      <c r="P187" s="39">
        <v>1134000</v>
      </c>
      <c r="Q187" s="128">
        <v>614000</v>
      </c>
      <c r="R187" s="142">
        <v>1</v>
      </c>
      <c r="S187" s="135">
        <v>0.1</v>
      </c>
      <c r="T187" s="159">
        <v>55.3</v>
      </c>
      <c r="U187" s="128">
        <f t="shared" si="75"/>
        <v>3395400</v>
      </c>
      <c r="V187" s="135">
        <v>1</v>
      </c>
      <c r="W187" s="135">
        <v>1</v>
      </c>
      <c r="X187" s="128">
        <f t="shared" si="76"/>
        <v>3395000</v>
      </c>
      <c r="Y187" s="254">
        <f>SUM(X187:X188)</f>
        <v>4341000</v>
      </c>
      <c r="Z187" s="16"/>
      <c r="AA187" s="16"/>
      <c r="AB187" s="157"/>
      <c r="AC187" s="157"/>
      <c r="AD187" s="18"/>
      <c r="AE187" s="157"/>
      <c r="AF187" s="157"/>
      <c r="AG187" s="157"/>
      <c r="AH187" s="157"/>
      <c r="AI187" s="157"/>
      <c r="AJ187" s="157"/>
    </row>
    <row r="188" spans="1:36" s="185" customFormat="1" ht="50.1" customHeight="1" x14ac:dyDescent="0.3">
      <c r="A188" s="157"/>
      <c r="B188" s="157"/>
      <c r="C188" s="5"/>
      <c r="D188" s="5"/>
      <c r="E188" s="244"/>
      <c r="F188" s="244"/>
      <c r="G188" s="244"/>
      <c r="H188" s="244"/>
      <c r="I188" s="159">
        <v>2011</v>
      </c>
      <c r="J188" s="159" t="s">
        <v>8</v>
      </c>
      <c r="K188" s="159" t="s">
        <v>55</v>
      </c>
      <c r="L188" s="159" t="s">
        <v>247</v>
      </c>
      <c r="M188" s="159" t="s">
        <v>63</v>
      </c>
      <c r="N188" s="159">
        <v>411</v>
      </c>
      <c r="O188" s="159" t="s">
        <v>248</v>
      </c>
      <c r="P188" s="39">
        <v>1134000</v>
      </c>
      <c r="Q188" s="128">
        <v>614000</v>
      </c>
      <c r="R188" s="142">
        <v>0.25</v>
      </c>
      <c r="S188" s="129">
        <v>0.03</v>
      </c>
      <c r="T188" s="159">
        <v>411</v>
      </c>
      <c r="U188" s="128">
        <f t="shared" si="75"/>
        <v>1892600</v>
      </c>
      <c r="V188" s="135">
        <v>0.5</v>
      </c>
      <c r="W188" s="135">
        <v>1</v>
      </c>
      <c r="X188" s="128">
        <f t="shared" si="76"/>
        <v>946000</v>
      </c>
      <c r="Y188" s="254"/>
      <c r="Z188" s="16"/>
      <c r="AA188" s="16"/>
      <c r="AB188" s="157"/>
      <c r="AC188" s="157"/>
      <c r="AD188" s="18"/>
      <c r="AE188" s="157"/>
      <c r="AF188" s="157"/>
      <c r="AG188" s="157"/>
      <c r="AH188" s="157"/>
      <c r="AI188" s="157"/>
      <c r="AJ188" s="157"/>
    </row>
    <row r="189" spans="1:36" s="185" customFormat="1" ht="50.1" customHeight="1" x14ac:dyDescent="0.3">
      <c r="A189" s="157"/>
      <c r="B189" s="157"/>
      <c r="C189" s="5"/>
      <c r="D189" s="5"/>
      <c r="E189" s="159" t="s">
        <v>86</v>
      </c>
      <c r="F189" s="159">
        <v>871</v>
      </c>
      <c r="G189" s="159" t="s">
        <v>895</v>
      </c>
      <c r="H189" s="159" t="s">
        <v>896</v>
      </c>
      <c r="I189" s="159">
        <v>1994</v>
      </c>
      <c r="J189" s="159" t="s">
        <v>1</v>
      </c>
      <c r="K189" s="159" t="s">
        <v>249</v>
      </c>
      <c r="L189" s="159" t="s">
        <v>56</v>
      </c>
      <c r="M189" s="159" t="s">
        <v>58</v>
      </c>
      <c r="N189" s="159">
        <v>9</v>
      </c>
      <c r="O189" s="159" t="s">
        <v>87</v>
      </c>
      <c r="P189" s="39">
        <v>1767000</v>
      </c>
      <c r="Q189" s="128">
        <v>22000</v>
      </c>
      <c r="R189" s="142">
        <v>0.85</v>
      </c>
      <c r="S189" s="135">
        <v>0.35</v>
      </c>
      <c r="T189" s="159">
        <v>9</v>
      </c>
      <c r="U189" s="128">
        <f t="shared" si="75"/>
        <v>58900</v>
      </c>
      <c r="V189" s="135">
        <v>1</v>
      </c>
      <c r="W189" s="135">
        <v>1</v>
      </c>
      <c r="X189" s="128">
        <f t="shared" si="76"/>
        <v>58000</v>
      </c>
      <c r="Y189" s="197">
        <f>X189</f>
        <v>58000</v>
      </c>
      <c r="Z189" s="16"/>
      <c r="AA189" s="16"/>
      <c r="AB189" s="157"/>
      <c r="AC189" s="157"/>
      <c r="AD189" s="18"/>
      <c r="AE189" s="157"/>
      <c r="AF189" s="157"/>
      <c r="AG189" s="157"/>
      <c r="AH189" s="157"/>
      <c r="AI189" s="157"/>
      <c r="AJ189" s="157"/>
    </row>
    <row r="190" spans="1:36" s="185" customFormat="1" ht="50.1" customHeight="1" x14ac:dyDescent="0.3">
      <c r="A190" s="157"/>
      <c r="B190" s="157"/>
      <c r="C190" s="5"/>
      <c r="D190" s="5"/>
      <c r="E190" s="159" t="s">
        <v>86</v>
      </c>
      <c r="F190" s="164" t="s">
        <v>445</v>
      </c>
      <c r="G190" s="159" t="s">
        <v>838</v>
      </c>
      <c r="H190" s="159" t="s">
        <v>897</v>
      </c>
      <c r="I190" s="164" t="s">
        <v>250</v>
      </c>
      <c r="J190" s="164" t="s">
        <v>1</v>
      </c>
      <c r="K190" s="164" t="s">
        <v>108</v>
      </c>
      <c r="L190" s="164" t="s">
        <v>7</v>
      </c>
      <c r="M190" s="164" t="s">
        <v>19</v>
      </c>
      <c r="N190" s="164" t="s">
        <v>251</v>
      </c>
      <c r="O190" s="159" t="s">
        <v>87</v>
      </c>
      <c r="P190" s="39">
        <v>1310000</v>
      </c>
      <c r="Q190" s="50">
        <v>349000</v>
      </c>
      <c r="R190" s="82">
        <v>0.85</v>
      </c>
      <c r="S190" s="138">
        <v>0.35</v>
      </c>
      <c r="T190" s="145">
        <v>15</v>
      </c>
      <c r="U190" s="50">
        <f t="shared" si="75"/>
        <v>1557400</v>
      </c>
      <c r="V190" s="162">
        <v>0.5</v>
      </c>
      <c r="W190" s="162">
        <v>1</v>
      </c>
      <c r="X190" s="50">
        <f t="shared" si="76"/>
        <v>778000</v>
      </c>
      <c r="Y190" s="196">
        <f>X190</f>
        <v>778000</v>
      </c>
      <c r="Z190" s="16"/>
      <c r="AA190" s="16"/>
      <c r="AB190" s="157"/>
      <c r="AC190" s="157"/>
      <c r="AD190" s="18"/>
      <c r="AE190" s="157"/>
      <c r="AF190" s="157"/>
      <c r="AG190" s="157"/>
      <c r="AH190" s="157"/>
      <c r="AI190" s="157"/>
      <c r="AJ190" s="157"/>
    </row>
    <row r="191" spans="1:36" s="185" customFormat="1" ht="50.1" customHeight="1" x14ac:dyDescent="0.3">
      <c r="A191" s="157"/>
      <c r="B191" s="157"/>
      <c r="C191" s="5"/>
      <c r="D191" s="5"/>
      <c r="E191" s="159" t="s">
        <v>86</v>
      </c>
      <c r="F191" s="164" t="s">
        <v>445</v>
      </c>
      <c r="G191" s="164" t="s">
        <v>898</v>
      </c>
      <c r="H191" s="164" t="s">
        <v>899</v>
      </c>
      <c r="I191" s="164" t="s">
        <v>250</v>
      </c>
      <c r="J191" s="164" t="s">
        <v>1</v>
      </c>
      <c r="K191" s="164" t="s">
        <v>168</v>
      </c>
      <c r="L191" s="164" t="s">
        <v>7</v>
      </c>
      <c r="M191" s="164" t="s">
        <v>19</v>
      </c>
      <c r="N191" s="164" t="s">
        <v>251</v>
      </c>
      <c r="O191" s="159" t="s">
        <v>87</v>
      </c>
      <c r="P191" s="39">
        <v>1310000</v>
      </c>
      <c r="Q191" s="57">
        <v>349000</v>
      </c>
      <c r="R191" s="85">
        <v>0.85</v>
      </c>
      <c r="S191" s="65">
        <v>0.35</v>
      </c>
      <c r="T191" s="161">
        <v>15</v>
      </c>
      <c r="U191" s="50">
        <f t="shared" si="75"/>
        <v>1557400</v>
      </c>
      <c r="V191" s="64">
        <v>0.5</v>
      </c>
      <c r="W191" s="64">
        <v>1</v>
      </c>
      <c r="X191" s="50">
        <f t="shared" si="76"/>
        <v>778000</v>
      </c>
      <c r="Y191" s="196">
        <f>X191</f>
        <v>778000</v>
      </c>
      <c r="Z191" s="16"/>
      <c r="AA191" s="16"/>
      <c r="AB191" s="157"/>
      <c r="AC191" s="157"/>
      <c r="AD191" s="18"/>
      <c r="AE191" s="157"/>
      <c r="AF191" s="157"/>
      <c r="AG191" s="157"/>
      <c r="AH191" s="157"/>
      <c r="AI191" s="157"/>
      <c r="AJ191" s="157"/>
    </row>
    <row r="192" spans="1:36" s="185" customFormat="1" ht="50.1" customHeight="1" x14ac:dyDescent="0.3">
      <c r="A192" s="157"/>
      <c r="B192" s="157"/>
      <c r="C192" s="5"/>
      <c r="D192" s="5"/>
      <c r="E192" s="159" t="s">
        <v>86</v>
      </c>
      <c r="F192" s="164" t="s">
        <v>429</v>
      </c>
      <c r="G192" s="164" t="s">
        <v>900</v>
      </c>
      <c r="H192" s="164" t="s">
        <v>901</v>
      </c>
      <c r="I192" s="164" t="s">
        <v>252</v>
      </c>
      <c r="J192" s="164" t="s">
        <v>1</v>
      </c>
      <c r="K192" s="164" t="s">
        <v>150</v>
      </c>
      <c r="L192" s="164" t="s">
        <v>3</v>
      </c>
      <c r="M192" s="164" t="s">
        <v>40</v>
      </c>
      <c r="N192" s="161">
        <v>1.5</v>
      </c>
      <c r="O192" s="159" t="s">
        <v>87</v>
      </c>
      <c r="P192" s="39">
        <v>1183000</v>
      </c>
      <c r="Q192" s="50">
        <v>299000</v>
      </c>
      <c r="R192" s="82">
        <v>0.85</v>
      </c>
      <c r="S192" s="138">
        <v>0.35</v>
      </c>
      <c r="T192" s="161">
        <v>1.5</v>
      </c>
      <c r="U192" s="50">
        <f t="shared" si="75"/>
        <v>133400</v>
      </c>
      <c r="V192" s="162">
        <v>0.5</v>
      </c>
      <c r="W192" s="162">
        <v>0.5</v>
      </c>
      <c r="X192" s="50">
        <f t="shared" si="76"/>
        <v>33000</v>
      </c>
      <c r="Y192" s="193">
        <f t="shared" ref="Y192:Y194" si="78">SUM(X192)</f>
        <v>33000</v>
      </c>
      <c r="Z192" s="16"/>
      <c r="AA192" s="16"/>
      <c r="AB192" s="157"/>
      <c r="AC192" s="157"/>
      <c r="AD192" s="18"/>
      <c r="AE192" s="157"/>
      <c r="AF192" s="157"/>
      <c r="AG192" s="157"/>
      <c r="AH192" s="157"/>
      <c r="AI192" s="157"/>
      <c r="AJ192" s="157"/>
    </row>
    <row r="193" spans="1:36" s="185" customFormat="1" ht="50.1" customHeight="1" x14ac:dyDescent="0.3">
      <c r="A193" s="157"/>
      <c r="B193" s="157"/>
      <c r="C193" s="5"/>
      <c r="D193" s="5"/>
      <c r="E193" s="159" t="s">
        <v>86</v>
      </c>
      <c r="F193" s="164" t="s">
        <v>429</v>
      </c>
      <c r="G193" s="164" t="s">
        <v>757</v>
      </c>
      <c r="H193" s="164" t="s">
        <v>902</v>
      </c>
      <c r="I193" s="164" t="s">
        <v>252</v>
      </c>
      <c r="J193" s="164" t="s">
        <v>1</v>
      </c>
      <c r="K193" s="164" t="s">
        <v>150</v>
      </c>
      <c r="L193" s="164" t="s">
        <v>3</v>
      </c>
      <c r="M193" s="164" t="s">
        <v>40</v>
      </c>
      <c r="N193" s="161">
        <v>1.5</v>
      </c>
      <c r="O193" s="159" t="s">
        <v>87</v>
      </c>
      <c r="P193" s="39">
        <v>1183000</v>
      </c>
      <c r="Q193" s="50">
        <v>299000</v>
      </c>
      <c r="R193" s="82">
        <v>0.85</v>
      </c>
      <c r="S193" s="138">
        <v>0.35</v>
      </c>
      <c r="T193" s="161">
        <v>1.5</v>
      </c>
      <c r="U193" s="50">
        <f t="shared" si="75"/>
        <v>133400</v>
      </c>
      <c r="V193" s="162">
        <v>0.5</v>
      </c>
      <c r="W193" s="162">
        <v>0.5</v>
      </c>
      <c r="X193" s="50">
        <f t="shared" si="76"/>
        <v>33000</v>
      </c>
      <c r="Y193" s="193">
        <f t="shared" si="78"/>
        <v>33000</v>
      </c>
      <c r="Z193" s="16"/>
      <c r="AA193" s="16"/>
      <c r="AB193" s="157"/>
      <c r="AC193" s="157"/>
      <c r="AD193" s="18"/>
      <c r="AE193" s="157"/>
      <c r="AF193" s="157"/>
      <c r="AG193" s="157"/>
      <c r="AH193" s="157"/>
      <c r="AI193" s="157"/>
      <c r="AJ193" s="157"/>
    </row>
    <row r="194" spans="1:36" s="185" customFormat="1" ht="50.1" customHeight="1" x14ac:dyDescent="0.3">
      <c r="A194" s="157"/>
      <c r="B194" s="157"/>
      <c r="C194" s="5"/>
      <c r="D194" s="5"/>
      <c r="E194" s="159" t="s">
        <v>86</v>
      </c>
      <c r="F194" s="164" t="s">
        <v>446</v>
      </c>
      <c r="G194" s="164" t="s">
        <v>755</v>
      </c>
      <c r="H194" s="164" t="s">
        <v>903</v>
      </c>
      <c r="I194" s="164" t="s">
        <v>252</v>
      </c>
      <c r="J194" s="164" t="s">
        <v>1</v>
      </c>
      <c r="K194" s="164" t="s">
        <v>308</v>
      </c>
      <c r="L194" s="164" t="s">
        <v>7</v>
      </c>
      <c r="M194" s="164" t="s">
        <v>40</v>
      </c>
      <c r="N194" s="161">
        <v>17.135000000000002</v>
      </c>
      <c r="O194" s="159" t="s">
        <v>87</v>
      </c>
      <c r="P194" s="39">
        <v>1246000</v>
      </c>
      <c r="Q194" s="50">
        <v>308000</v>
      </c>
      <c r="R194" s="82">
        <v>0.85</v>
      </c>
      <c r="S194" s="138">
        <v>0.35</v>
      </c>
      <c r="T194" s="161">
        <v>17.135000000000002</v>
      </c>
      <c r="U194" s="50">
        <f t="shared" si="75"/>
        <v>1570000</v>
      </c>
      <c r="V194" s="162">
        <v>0.5</v>
      </c>
      <c r="W194" s="162">
        <v>1</v>
      </c>
      <c r="X194" s="50">
        <f t="shared" si="76"/>
        <v>785000</v>
      </c>
      <c r="Y194" s="193">
        <f t="shared" si="78"/>
        <v>785000</v>
      </c>
      <c r="Z194" s="16"/>
      <c r="AA194" s="16"/>
      <c r="AB194" s="157"/>
      <c r="AC194" s="157"/>
      <c r="AD194" s="18"/>
      <c r="AE194" s="157"/>
      <c r="AF194" s="157"/>
      <c r="AG194" s="157"/>
      <c r="AH194" s="157"/>
      <c r="AI194" s="157"/>
      <c r="AJ194" s="157"/>
    </row>
    <row r="195" spans="1:36" s="185" customFormat="1" ht="50.1" customHeight="1" x14ac:dyDescent="0.3">
      <c r="A195" s="157"/>
      <c r="B195" s="157"/>
      <c r="C195" s="5"/>
      <c r="D195" s="5"/>
      <c r="E195" s="159" t="s">
        <v>86</v>
      </c>
      <c r="F195" s="159" t="s">
        <v>447</v>
      </c>
      <c r="G195" s="159" t="s">
        <v>904</v>
      </c>
      <c r="H195" s="159" t="s">
        <v>905</v>
      </c>
      <c r="I195" s="161">
        <v>1996</v>
      </c>
      <c r="J195" s="159" t="s">
        <v>1</v>
      </c>
      <c r="K195" s="159" t="s">
        <v>2</v>
      </c>
      <c r="L195" s="159" t="s">
        <v>56</v>
      </c>
      <c r="M195" s="161" t="s">
        <v>19</v>
      </c>
      <c r="N195" s="161">
        <v>3.6</v>
      </c>
      <c r="O195" s="159" t="s">
        <v>5</v>
      </c>
      <c r="P195" s="39">
        <v>4850000</v>
      </c>
      <c r="Q195" s="50">
        <v>60000</v>
      </c>
      <c r="R195" s="82">
        <v>0.85</v>
      </c>
      <c r="S195" s="138">
        <v>0.35</v>
      </c>
      <c r="T195" s="179">
        <v>3.6</v>
      </c>
      <c r="U195" s="148">
        <v>55600</v>
      </c>
      <c r="V195" s="149">
        <v>0.5</v>
      </c>
      <c r="W195" s="77">
        <v>1</v>
      </c>
      <c r="X195" s="148">
        <v>27000</v>
      </c>
      <c r="Y195" s="195">
        <v>27000</v>
      </c>
      <c r="Z195" s="16"/>
      <c r="AA195" s="16"/>
      <c r="AB195" s="157"/>
      <c r="AC195" s="157"/>
      <c r="AD195" s="18"/>
      <c r="AE195" s="157"/>
      <c r="AF195" s="157"/>
      <c r="AG195" s="157"/>
      <c r="AH195" s="157"/>
      <c r="AI195" s="157"/>
      <c r="AJ195" s="157"/>
    </row>
    <row r="196" spans="1:36" s="185" customFormat="1" ht="50.1" customHeight="1" x14ac:dyDescent="0.3">
      <c r="A196" s="157"/>
      <c r="B196" s="157"/>
      <c r="C196" s="5"/>
      <c r="D196" s="5"/>
      <c r="E196" s="159" t="s">
        <v>86</v>
      </c>
      <c r="F196" s="159" t="s">
        <v>448</v>
      </c>
      <c r="G196" s="161" t="s">
        <v>757</v>
      </c>
      <c r="H196" s="159" t="s">
        <v>449</v>
      </c>
      <c r="I196" s="161">
        <v>2014</v>
      </c>
      <c r="J196" s="161" t="s">
        <v>157</v>
      </c>
      <c r="K196" s="161" t="s">
        <v>2</v>
      </c>
      <c r="L196" s="161" t="s">
        <v>165</v>
      </c>
      <c r="M196" s="161" t="s">
        <v>263</v>
      </c>
      <c r="N196" s="161">
        <v>35</v>
      </c>
      <c r="O196" s="159" t="s">
        <v>5</v>
      </c>
      <c r="P196" s="50">
        <v>1930000</v>
      </c>
      <c r="Q196" s="50">
        <v>124000</v>
      </c>
      <c r="R196" s="82">
        <v>0.85</v>
      </c>
      <c r="S196" s="138">
        <v>0.35</v>
      </c>
      <c r="T196" s="52">
        <v>35</v>
      </c>
      <c r="U196" s="148">
        <f t="shared" ref="U196:U209" si="79">FLOOR(Q196*R196*S196*T196,100)</f>
        <v>1291100</v>
      </c>
      <c r="V196" s="149">
        <v>1</v>
      </c>
      <c r="W196" s="149">
        <v>1</v>
      </c>
      <c r="X196" s="148">
        <f t="shared" ref="X196:X209" si="80">ROUNDDOWN(U196*V196*W196,-3)</f>
        <v>1291000</v>
      </c>
      <c r="Y196" s="195">
        <f t="shared" ref="Y196:Y200" si="81">X196</f>
        <v>1291000</v>
      </c>
      <c r="Z196" s="16"/>
      <c r="AA196" s="16"/>
      <c r="AB196" s="157"/>
      <c r="AC196" s="157"/>
      <c r="AD196" s="18"/>
      <c r="AE196" s="157"/>
      <c r="AF196" s="157"/>
      <c r="AG196" s="157"/>
      <c r="AH196" s="157"/>
      <c r="AI196" s="157"/>
      <c r="AJ196" s="157"/>
    </row>
    <row r="197" spans="1:36" s="185" customFormat="1" ht="50.1" customHeight="1" x14ac:dyDescent="0.3">
      <c r="A197" s="157"/>
      <c r="B197" s="157"/>
      <c r="C197" s="5"/>
      <c r="D197" s="5"/>
      <c r="E197" s="159" t="s">
        <v>86</v>
      </c>
      <c r="F197" s="159" t="s">
        <v>450</v>
      </c>
      <c r="G197" s="161" t="s">
        <v>906</v>
      </c>
      <c r="H197" s="159" t="s">
        <v>907</v>
      </c>
      <c r="I197" s="161">
        <v>2014</v>
      </c>
      <c r="J197" s="161" t="s">
        <v>157</v>
      </c>
      <c r="K197" s="161" t="s">
        <v>164</v>
      </c>
      <c r="L197" s="161" t="s">
        <v>202</v>
      </c>
      <c r="M197" s="161" t="s">
        <v>201</v>
      </c>
      <c r="N197" s="161">
        <v>1.4950000000000001</v>
      </c>
      <c r="O197" s="159" t="s">
        <v>261</v>
      </c>
      <c r="P197" s="39">
        <v>1506000</v>
      </c>
      <c r="Q197" s="50">
        <v>291000</v>
      </c>
      <c r="R197" s="85">
        <v>0.85</v>
      </c>
      <c r="S197" s="162">
        <v>0.35</v>
      </c>
      <c r="T197" s="161">
        <v>1.4950000000000001</v>
      </c>
      <c r="U197" s="75">
        <f t="shared" si="79"/>
        <v>129400</v>
      </c>
      <c r="V197" s="162">
        <v>0.5</v>
      </c>
      <c r="W197" s="162">
        <v>1</v>
      </c>
      <c r="X197" s="50">
        <f t="shared" si="80"/>
        <v>64000</v>
      </c>
      <c r="Y197" s="193">
        <f t="shared" si="81"/>
        <v>64000</v>
      </c>
      <c r="Z197" s="16"/>
      <c r="AA197" s="16"/>
      <c r="AB197" s="157"/>
      <c r="AC197" s="157"/>
      <c r="AD197" s="18"/>
      <c r="AE197" s="157"/>
      <c r="AF197" s="157"/>
      <c r="AG197" s="157"/>
      <c r="AH197" s="157"/>
      <c r="AI197" s="157"/>
      <c r="AJ197" s="157"/>
    </row>
    <row r="198" spans="1:36" s="185" customFormat="1" ht="50.1" customHeight="1" x14ac:dyDescent="0.3">
      <c r="A198" s="157"/>
      <c r="B198" s="157"/>
      <c r="C198" s="5"/>
      <c r="D198" s="5"/>
      <c r="E198" s="159" t="s">
        <v>86</v>
      </c>
      <c r="F198" s="159" t="s">
        <v>451</v>
      </c>
      <c r="G198" s="21" t="s">
        <v>908</v>
      </c>
      <c r="H198" s="51" t="s">
        <v>909</v>
      </c>
      <c r="I198" s="161">
        <v>2014</v>
      </c>
      <c r="J198" s="161" t="s">
        <v>157</v>
      </c>
      <c r="K198" s="161" t="s">
        <v>264</v>
      </c>
      <c r="L198" s="161" t="s">
        <v>202</v>
      </c>
      <c r="M198" s="161" t="s">
        <v>201</v>
      </c>
      <c r="N198" s="161">
        <v>1.575</v>
      </c>
      <c r="O198" s="159" t="s">
        <v>261</v>
      </c>
      <c r="P198" s="39">
        <v>1506000</v>
      </c>
      <c r="Q198" s="50">
        <v>291000</v>
      </c>
      <c r="R198" s="85">
        <v>0.85</v>
      </c>
      <c r="S198" s="162">
        <v>0.35</v>
      </c>
      <c r="T198" s="161">
        <v>1.4950000000000001</v>
      </c>
      <c r="U198" s="75">
        <f t="shared" si="79"/>
        <v>129400</v>
      </c>
      <c r="V198" s="162">
        <v>0.5</v>
      </c>
      <c r="W198" s="162">
        <v>1</v>
      </c>
      <c r="X198" s="50">
        <f t="shared" si="80"/>
        <v>64000</v>
      </c>
      <c r="Y198" s="193">
        <f t="shared" si="81"/>
        <v>64000</v>
      </c>
      <c r="Z198" s="16"/>
      <c r="AA198" s="16"/>
      <c r="AB198" s="157"/>
      <c r="AC198" s="157"/>
      <c r="AD198" s="18"/>
      <c r="AE198" s="157"/>
      <c r="AF198" s="157"/>
      <c r="AG198" s="157"/>
      <c r="AH198" s="157"/>
      <c r="AI198" s="157"/>
      <c r="AJ198" s="157"/>
    </row>
    <row r="199" spans="1:36" s="185" customFormat="1" ht="50.1" customHeight="1" x14ac:dyDescent="0.3">
      <c r="A199" s="157"/>
      <c r="B199" s="157"/>
      <c r="C199" s="5"/>
      <c r="D199" s="5"/>
      <c r="E199" s="159" t="s">
        <v>86</v>
      </c>
      <c r="F199" s="159" t="s">
        <v>273</v>
      </c>
      <c r="G199" s="161" t="s">
        <v>810</v>
      </c>
      <c r="H199" s="159" t="s">
        <v>910</v>
      </c>
      <c r="I199" s="161">
        <v>2007</v>
      </c>
      <c r="J199" s="161" t="s">
        <v>157</v>
      </c>
      <c r="K199" s="159" t="s">
        <v>454</v>
      </c>
      <c r="L199" s="161" t="s">
        <v>196</v>
      </c>
      <c r="M199" s="161" t="s">
        <v>69</v>
      </c>
      <c r="N199" s="161">
        <v>7.2</v>
      </c>
      <c r="O199" s="159" t="s">
        <v>5</v>
      </c>
      <c r="P199" s="39">
        <v>1160000</v>
      </c>
      <c r="Q199" s="50">
        <v>168000</v>
      </c>
      <c r="R199" s="82">
        <v>0.85</v>
      </c>
      <c r="S199" s="138">
        <v>0.35</v>
      </c>
      <c r="T199" s="161">
        <v>7.2</v>
      </c>
      <c r="U199" s="50">
        <f t="shared" si="79"/>
        <v>359800</v>
      </c>
      <c r="V199" s="162">
        <v>0.5</v>
      </c>
      <c r="W199" s="162">
        <v>1</v>
      </c>
      <c r="X199" s="50">
        <f t="shared" si="80"/>
        <v>179000</v>
      </c>
      <c r="Y199" s="193">
        <f t="shared" si="81"/>
        <v>179000</v>
      </c>
      <c r="Z199" s="16"/>
      <c r="AA199" s="16"/>
      <c r="AB199" s="157"/>
      <c r="AC199" s="157"/>
      <c r="AD199" s="18"/>
      <c r="AE199" s="157"/>
      <c r="AF199" s="157"/>
      <c r="AG199" s="157"/>
      <c r="AH199" s="157"/>
      <c r="AI199" s="157"/>
      <c r="AJ199" s="157"/>
    </row>
    <row r="200" spans="1:36" s="185" customFormat="1" ht="50.1" customHeight="1" x14ac:dyDescent="0.3">
      <c r="A200" s="157"/>
      <c r="B200" s="157"/>
      <c r="C200" s="5"/>
      <c r="D200" s="5"/>
      <c r="E200" s="159" t="s">
        <v>86</v>
      </c>
      <c r="F200" s="159" t="s">
        <v>455</v>
      </c>
      <c r="G200" s="161" t="s">
        <v>749</v>
      </c>
      <c r="H200" s="159" t="s">
        <v>911</v>
      </c>
      <c r="I200" s="161">
        <v>2007</v>
      </c>
      <c r="J200" s="161" t="s">
        <v>1</v>
      </c>
      <c r="K200" s="159" t="s">
        <v>267</v>
      </c>
      <c r="L200" s="161" t="s">
        <v>196</v>
      </c>
      <c r="M200" s="161" t="s">
        <v>69</v>
      </c>
      <c r="N200" s="161">
        <v>8.4</v>
      </c>
      <c r="O200" s="159" t="s">
        <v>5</v>
      </c>
      <c r="P200" s="39">
        <v>1160000</v>
      </c>
      <c r="Q200" s="50">
        <v>168000</v>
      </c>
      <c r="R200" s="82">
        <v>0.85</v>
      </c>
      <c r="S200" s="138">
        <v>0.35</v>
      </c>
      <c r="T200" s="161">
        <v>8.4</v>
      </c>
      <c r="U200" s="50">
        <f t="shared" si="79"/>
        <v>419800</v>
      </c>
      <c r="V200" s="162">
        <v>0.5</v>
      </c>
      <c r="W200" s="162">
        <v>1</v>
      </c>
      <c r="X200" s="50">
        <f t="shared" si="80"/>
        <v>209000</v>
      </c>
      <c r="Y200" s="193">
        <f t="shared" si="81"/>
        <v>209000</v>
      </c>
      <c r="Z200" s="16"/>
      <c r="AA200" s="16"/>
      <c r="AB200" s="157"/>
      <c r="AC200" s="157"/>
      <c r="AD200" s="18"/>
      <c r="AE200" s="157"/>
      <c r="AF200" s="157"/>
      <c r="AG200" s="157"/>
      <c r="AH200" s="157"/>
      <c r="AI200" s="157"/>
      <c r="AJ200" s="157"/>
    </row>
    <row r="201" spans="1:36" s="185" customFormat="1" ht="50.1" customHeight="1" x14ac:dyDescent="0.3">
      <c r="A201" s="157"/>
      <c r="B201" s="157"/>
      <c r="C201" s="5"/>
      <c r="D201" s="5"/>
      <c r="E201" s="244" t="s">
        <v>456</v>
      </c>
      <c r="F201" s="244" t="s">
        <v>457</v>
      </c>
      <c r="G201" s="224" t="s">
        <v>749</v>
      </c>
      <c r="H201" s="244" t="s">
        <v>912</v>
      </c>
      <c r="I201" s="161">
        <v>2014</v>
      </c>
      <c r="J201" s="161" t="s">
        <v>85</v>
      </c>
      <c r="K201" s="159" t="s">
        <v>156</v>
      </c>
      <c r="L201" s="161" t="s">
        <v>203</v>
      </c>
      <c r="M201" s="161" t="s">
        <v>458</v>
      </c>
      <c r="N201" s="161">
        <v>4.29</v>
      </c>
      <c r="O201" s="159" t="s">
        <v>459</v>
      </c>
      <c r="P201" s="50">
        <v>1430000</v>
      </c>
      <c r="Q201" s="50">
        <v>349000</v>
      </c>
      <c r="R201" s="86">
        <v>0.85</v>
      </c>
      <c r="S201" s="153">
        <v>0.35</v>
      </c>
      <c r="T201" s="161">
        <v>4.29</v>
      </c>
      <c r="U201" s="79">
        <f t="shared" si="79"/>
        <v>445400</v>
      </c>
      <c r="V201" s="153">
        <v>0.5</v>
      </c>
      <c r="W201" s="153">
        <v>1</v>
      </c>
      <c r="X201" s="79">
        <f t="shared" si="80"/>
        <v>222000</v>
      </c>
      <c r="Y201" s="255">
        <f>SUM(X201:X205)</f>
        <v>1664000</v>
      </c>
      <c r="Z201" s="16"/>
      <c r="AA201" s="16"/>
      <c r="AB201" s="157"/>
      <c r="AC201" s="157"/>
      <c r="AD201" s="18"/>
      <c r="AE201" s="157"/>
      <c r="AF201" s="157"/>
      <c r="AG201" s="157"/>
      <c r="AH201" s="157"/>
      <c r="AI201" s="157"/>
      <c r="AJ201" s="157"/>
    </row>
    <row r="202" spans="1:36" s="185" customFormat="1" ht="50.1" customHeight="1" x14ac:dyDescent="0.3">
      <c r="A202" s="157"/>
      <c r="B202" s="157"/>
      <c r="C202" s="5"/>
      <c r="D202" s="5"/>
      <c r="E202" s="244"/>
      <c r="F202" s="244"/>
      <c r="G202" s="224"/>
      <c r="H202" s="244"/>
      <c r="I202" s="161">
        <v>2014</v>
      </c>
      <c r="J202" s="161" t="s">
        <v>85</v>
      </c>
      <c r="K202" s="159" t="s">
        <v>460</v>
      </c>
      <c r="L202" s="161" t="s">
        <v>199</v>
      </c>
      <c r="M202" s="161" t="s">
        <v>458</v>
      </c>
      <c r="N202" s="161">
        <v>7.54</v>
      </c>
      <c r="O202" s="159" t="s">
        <v>459</v>
      </c>
      <c r="P202" s="39">
        <v>1526000</v>
      </c>
      <c r="Q202" s="50">
        <v>349000</v>
      </c>
      <c r="R202" s="86">
        <v>0.85</v>
      </c>
      <c r="S202" s="153">
        <v>0.35</v>
      </c>
      <c r="T202" s="161">
        <v>7.54</v>
      </c>
      <c r="U202" s="79">
        <f t="shared" si="79"/>
        <v>782800</v>
      </c>
      <c r="V202" s="153">
        <v>0.5</v>
      </c>
      <c r="W202" s="153">
        <v>1</v>
      </c>
      <c r="X202" s="79">
        <f t="shared" si="80"/>
        <v>391000</v>
      </c>
      <c r="Y202" s="256"/>
      <c r="Z202" s="16"/>
      <c r="AA202" s="16"/>
      <c r="AB202" s="157"/>
      <c r="AC202" s="157"/>
      <c r="AD202" s="18"/>
      <c r="AE202" s="157"/>
      <c r="AF202" s="157"/>
      <c r="AG202" s="157"/>
      <c r="AH202" s="157"/>
      <c r="AI202" s="157"/>
      <c r="AJ202" s="157"/>
    </row>
    <row r="203" spans="1:36" s="185" customFormat="1" ht="50.1" customHeight="1" x14ac:dyDescent="0.3">
      <c r="A203" s="157"/>
      <c r="B203" s="157"/>
      <c r="C203" s="5"/>
      <c r="D203" s="5"/>
      <c r="E203" s="244"/>
      <c r="F203" s="244"/>
      <c r="G203" s="224"/>
      <c r="H203" s="244"/>
      <c r="I203" s="161">
        <v>2014</v>
      </c>
      <c r="J203" s="161" t="s">
        <v>85</v>
      </c>
      <c r="K203" s="159" t="s">
        <v>461</v>
      </c>
      <c r="L203" s="161" t="s">
        <v>199</v>
      </c>
      <c r="M203" s="161" t="s">
        <v>458</v>
      </c>
      <c r="N203" s="161">
        <v>4.29</v>
      </c>
      <c r="O203" s="159" t="s">
        <v>459</v>
      </c>
      <c r="P203" s="39">
        <v>1526000</v>
      </c>
      <c r="Q203" s="50">
        <v>349000</v>
      </c>
      <c r="R203" s="86">
        <v>0.85</v>
      </c>
      <c r="S203" s="153">
        <v>0.35</v>
      </c>
      <c r="T203" s="161">
        <v>4.29</v>
      </c>
      <c r="U203" s="79">
        <f t="shared" si="79"/>
        <v>445400</v>
      </c>
      <c r="V203" s="153">
        <v>0.5</v>
      </c>
      <c r="W203" s="153">
        <v>1</v>
      </c>
      <c r="X203" s="79">
        <f t="shared" si="80"/>
        <v>222000</v>
      </c>
      <c r="Y203" s="256"/>
      <c r="Z203" s="16"/>
      <c r="AA203" s="16"/>
      <c r="AB203" s="157"/>
      <c r="AC203" s="157"/>
      <c r="AD203" s="18"/>
      <c r="AE203" s="157"/>
      <c r="AF203" s="157"/>
      <c r="AG203" s="157"/>
      <c r="AH203" s="157"/>
      <c r="AI203" s="157"/>
      <c r="AJ203" s="157"/>
    </row>
    <row r="204" spans="1:36" s="185" customFormat="1" ht="50.1" customHeight="1" x14ac:dyDescent="0.3">
      <c r="A204" s="157"/>
      <c r="B204" s="157"/>
      <c r="C204" s="5"/>
      <c r="D204" s="5"/>
      <c r="E204" s="244"/>
      <c r="F204" s="244"/>
      <c r="G204" s="224"/>
      <c r="H204" s="244"/>
      <c r="I204" s="161">
        <v>2014</v>
      </c>
      <c r="J204" s="161" t="s">
        <v>85</v>
      </c>
      <c r="K204" s="159" t="s">
        <v>462</v>
      </c>
      <c r="L204" s="161" t="s">
        <v>199</v>
      </c>
      <c r="M204" s="161" t="s">
        <v>458</v>
      </c>
      <c r="N204" s="161">
        <v>9.75</v>
      </c>
      <c r="O204" s="159" t="s">
        <v>459</v>
      </c>
      <c r="P204" s="39">
        <v>1526000</v>
      </c>
      <c r="Q204" s="50">
        <v>349000</v>
      </c>
      <c r="R204" s="86">
        <v>0.85</v>
      </c>
      <c r="S204" s="153">
        <v>0.35</v>
      </c>
      <c r="T204" s="161">
        <v>9.75</v>
      </c>
      <c r="U204" s="79">
        <f t="shared" si="79"/>
        <v>1012300</v>
      </c>
      <c r="V204" s="153">
        <v>0.5</v>
      </c>
      <c r="W204" s="153">
        <v>1</v>
      </c>
      <c r="X204" s="79">
        <f t="shared" si="80"/>
        <v>506000</v>
      </c>
      <c r="Y204" s="256"/>
      <c r="Z204" s="16"/>
      <c r="AA204" s="16"/>
      <c r="AB204" s="157"/>
      <c r="AC204" s="157"/>
      <c r="AD204" s="18"/>
      <c r="AE204" s="157"/>
      <c r="AF204" s="157"/>
      <c r="AG204" s="157"/>
      <c r="AH204" s="157"/>
      <c r="AI204" s="157"/>
      <c r="AJ204" s="157"/>
    </row>
    <row r="205" spans="1:36" s="185" customFormat="1" ht="50.1" customHeight="1" x14ac:dyDescent="0.3">
      <c r="A205" s="157"/>
      <c r="B205" s="157"/>
      <c r="C205" s="5"/>
      <c r="D205" s="5"/>
      <c r="E205" s="244"/>
      <c r="F205" s="244"/>
      <c r="G205" s="224"/>
      <c r="H205" s="244"/>
      <c r="I205" s="161">
        <v>2014</v>
      </c>
      <c r="J205" s="161" t="s">
        <v>85</v>
      </c>
      <c r="K205" s="159" t="s">
        <v>428</v>
      </c>
      <c r="L205" s="161" t="s">
        <v>199</v>
      </c>
      <c r="M205" s="161" t="s">
        <v>458</v>
      </c>
      <c r="N205" s="161">
        <v>6.24</v>
      </c>
      <c r="O205" s="159" t="s">
        <v>459</v>
      </c>
      <c r="P205" s="39">
        <v>1526000</v>
      </c>
      <c r="Q205" s="50">
        <v>349000</v>
      </c>
      <c r="R205" s="86">
        <v>0.85</v>
      </c>
      <c r="S205" s="153">
        <v>0.35</v>
      </c>
      <c r="T205" s="161">
        <v>6.24</v>
      </c>
      <c r="U205" s="79">
        <f t="shared" si="79"/>
        <v>647800</v>
      </c>
      <c r="V205" s="153">
        <v>0.5</v>
      </c>
      <c r="W205" s="153">
        <v>1</v>
      </c>
      <c r="X205" s="79">
        <f t="shared" si="80"/>
        <v>323000</v>
      </c>
      <c r="Y205" s="257"/>
      <c r="Z205" s="16"/>
      <c r="AA205" s="16"/>
      <c r="AB205" s="157"/>
      <c r="AC205" s="157"/>
      <c r="AD205" s="18"/>
      <c r="AE205" s="157"/>
      <c r="AF205" s="157"/>
      <c r="AG205" s="157"/>
      <c r="AH205" s="157"/>
      <c r="AI205" s="157"/>
      <c r="AJ205" s="157"/>
    </row>
    <row r="206" spans="1:36" s="185" customFormat="1" ht="50.1" customHeight="1" x14ac:dyDescent="0.3">
      <c r="A206" s="157"/>
      <c r="B206" s="157"/>
      <c r="C206" s="5"/>
      <c r="D206" s="5"/>
      <c r="E206" s="130" t="s">
        <v>86</v>
      </c>
      <c r="F206" s="159" t="s">
        <v>463</v>
      </c>
      <c r="G206" s="161" t="s">
        <v>823</v>
      </c>
      <c r="H206" s="159" t="s">
        <v>913</v>
      </c>
      <c r="I206" s="145">
        <v>2014</v>
      </c>
      <c r="J206" s="179" t="s">
        <v>335</v>
      </c>
      <c r="K206" s="179" t="s">
        <v>464</v>
      </c>
      <c r="L206" s="145" t="s">
        <v>90</v>
      </c>
      <c r="M206" s="145" t="s">
        <v>66</v>
      </c>
      <c r="N206" s="145">
        <v>10.66</v>
      </c>
      <c r="O206" s="179" t="s">
        <v>122</v>
      </c>
      <c r="P206" s="39">
        <v>1190000</v>
      </c>
      <c r="Q206" s="81">
        <v>283000</v>
      </c>
      <c r="R206" s="86">
        <v>0.85</v>
      </c>
      <c r="S206" s="153">
        <v>0.35</v>
      </c>
      <c r="T206" s="161">
        <v>10.66</v>
      </c>
      <c r="U206" s="79">
        <f t="shared" si="79"/>
        <v>897400</v>
      </c>
      <c r="V206" s="153">
        <v>0.5</v>
      </c>
      <c r="W206" s="153">
        <v>1</v>
      </c>
      <c r="X206" s="79">
        <f t="shared" si="80"/>
        <v>448000</v>
      </c>
      <c r="Y206" s="200">
        <f t="shared" ref="Y206:Y209" si="82">X206</f>
        <v>448000</v>
      </c>
      <c r="Z206" s="16"/>
      <c r="AA206" s="16"/>
      <c r="AB206" s="157"/>
      <c r="AC206" s="157"/>
      <c r="AD206" s="18"/>
      <c r="AE206" s="157"/>
      <c r="AF206" s="157"/>
      <c r="AG206" s="157"/>
      <c r="AH206" s="157"/>
      <c r="AI206" s="157"/>
      <c r="AJ206" s="157"/>
    </row>
    <row r="207" spans="1:36" s="185" customFormat="1" ht="50.1" customHeight="1" x14ac:dyDescent="0.3">
      <c r="A207" s="157"/>
      <c r="B207" s="157"/>
      <c r="C207" s="5"/>
      <c r="D207" s="5"/>
      <c r="E207" s="130" t="s">
        <v>86</v>
      </c>
      <c r="F207" s="159" t="s">
        <v>272</v>
      </c>
      <c r="G207" s="161" t="s">
        <v>914</v>
      </c>
      <c r="H207" s="159" t="s">
        <v>915</v>
      </c>
      <c r="I207" s="161">
        <v>2015</v>
      </c>
      <c r="J207" s="161" t="s">
        <v>1</v>
      </c>
      <c r="K207" s="159" t="s">
        <v>264</v>
      </c>
      <c r="L207" s="161" t="s">
        <v>7</v>
      </c>
      <c r="M207" s="161" t="s">
        <v>38</v>
      </c>
      <c r="N207" s="161">
        <v>15</v>
      </c>
      <c r="O207" s="159" t="s">
        <v>5</v>
      </c>
      <c r="P207" s="39">
        <v>1146000</v>
      </c>
      <c r="Q207" s="81">
        <v>299000</v>
      </c>
      <c r="R207" s="82">
        <v>0.85</v>
      </c>
      <c r="S207" s="162">
        <v>0.35</v>
      </c>
      <c r="T207" s="161">
        <v>15</v>
      </c>
      <c r="U207" s="75">
        <f t="shared" si="79"/>
        <v>1334200</v>
      </c>
      <c r="V207" s="162">
        <v>0.5</v>
      </c>
      <c r="W207" s="162">
        <v>1</v>
      </c>
      <c r="X207" s="76">
        <f t="shared" si="80"/>
        <v>667000</v>
      </c>
      <c r="Y207" s="201">
        <f t="shared" si="82"/>
        <v>667000</v>
      </c>
      <c r="Z207" s="16"/>
      <c r="AA207" s="16"/>
      <c r="AB207" s="157"/>
      <c r="AC207" s="157"/>
      <c r="AD207" s="18"/>
      <c r="AE207" s="157"/>
      <c r="AF207" s="157"/>
      <c r="AG207" s="157"/>
      <c r="AH207" s="157"/>
      <c r="AI207" s="157"/>
      <c r="AJ207" s="157"/>
    </row>
    <row r="208" spans="1:36" s="185" customFormat="1" ht="50.1" customHeight="1" x14ac:dyDescent="0.3">
      <c r="A208" s="157"/>
      <c r="B208" s="157"/>
      <c r="C208" s="5"/>
      <c r="D208" s="5"/>
      <c r="E208" s="159" t="s">
        <v>86</v>
      </c>
      <c r="F208" s="159" t="s">
        <v>271</v>
      </c>
      <c r="G208" s="161" t="s">
        <v>797</v>
      </c>
      <c r="H208" s="159" t="s">
        <v>916</v>
      </c>
      <c r="I208" s="161">
        <v>2015</v>
      </c>
      <c r="J208" s="161" t="s">
        <v>85</v>
      </c>
      <c r="K208" s="159" t="s">
        <v>156</v>
      </c>
      <c r="L208" s="161" t="s">
        <v>199</v>
      </c>
      <c r="M208" s="161" t="s">
        <v>154</v>
      </c>
      <c r="N208" s="161">
        <v>0.8</v>
      </c>
      <c r="O208" s="159" t="s">
        <v>155</v>
      </c>
      <c r="P208" s="39">
        <v>1205000</v>
      </c>
      <c r="Q208" s="81">
        <v>308000</v>
      </c>
      <c r="R208" s="86">
        <v>0.85</v>
      </c>
      <c r="S208" s="153">
        <v>0.35</v>
      </c>
      <c r="T208" s="178">
        <v>0.8</v>
      </c>
      <c r="U208" s="79">
        <f t="shared" si="79"/>
        <v>73300</v>
      </c>
      <c r="V208" s="153">
        <v>0.5</v>
      </c>
      <c r="W208" s="153">
        <v>1</v>
      </c>
      <c r="X208" s="79">
        <f t="shared" si="80"/>
        <v>36000</v>
      </c>
      <c r="Y208" s="202">
        <f t="shared" si="82"/>
        <v>36000</v>
      </c>
      <c r="Z208" s="16"/>
      <c r="AA208" s="16"/>
      <c r="AB208" s="157"/>
      <c r="AC208" s="157"/>
      <c r="AD208" s="18"/>
      <c r="AE208" s="157"/>
      <c r="AF208" s="157"/>
      <c r="AG208" s="157"/>
      <c r="AH208" s="157"/>
      <c r="AI208" s="157"/>
      <c r="AJ208" s="157"/>
    </row>
    <row r="209" spans="1:36" s="185" customFormat="1" ht="50.1" customHeight="1" x14ac:dyDescent="0.3">
      <c r="A209" s="157"/>
      <c r="B209" s="157"/>
      <c r="C209" s="5"/>
      <c r="D209" s="5"/>
      <c r="E209" s="159" t="s">
        <v>86</v>
      </c>
      <c r="F209" s="159" t="s">
        <v>271</v>
      </c>
      <c r="G209" s="161" t="s">
        <v>917</v>
      </c>
      <c r="H209" s="159" t="s">
        <v>916</v>
      </c>
      <c r="I209" s="161">
        <v>2015</v>
      </c>
      <c r="J209" s="161" t="s">
        <v>85</v>
      </c>
      <c r="K209" s="159" t="s">
        <v>465</v>
      </c>
      <c r="L209" s="161" t="s">
        <v>199</v>
      </c>
      <c r="M209" s="161" t="s">
        <v>154</v>
      </c>
      <c r="N209" s="161">
        <v>9.1999999999999993</v>
      </c>
      <c r="O209" s="159" t="s">
        <v>155</v>
      </c>
      <c r="P209" s="39">
        <v>1205000</v>
      </c>
      <c r="Q209" s="81">
        <v>308000</v>
      </c>
      <c r="R209" s="86">
        <v>0.85</v>
      </c>
      <c r="S209" s="153">
        <v>0.35</v>
      </c>
      <c r="T209" s="178">
        <v>9.1999999999999993</v>
      </c>
      <c r="U209" s="79">
        <f t="shared" si="79"/>
        <v>842900</v>
      </c>
      <c r="V209" s="153">
        <v>0.5</v>
      </c>
      <c r="W209" s="153">
        <v>1</v>
      </c>
      <c r="X209" s="79">
        <f t="shared" si="80"/>
        <v>421000</v>
      </c>
      <c r="Y209" s="202">
        <f t="shared" si="82"/>
        <v>421000</v>
      </c>
      <c r="Z209" s="16"/>
      <c r="AA209" s="16"/>
      <c r="AB209" s="157"/>
      <c r="AC209" s="157"/>
      <c r="AD209" s="18"/>
      <c r="AE209" s="157"/>
      <c r="AF209" s="157"/>
      <c r="AG209" s="157"/>
      <c r="AH209" s="157"/>
      <c r="AI209" s="157"/>
      <c r="AJ209" s="157"/>
    </row>
    <row r="210" spans="1:36" s="185" customFormat="1" ht="50.1" customHeight="1" x14ac:dyDescent="0.3">
      <c r="A210" s="157"/>
      <c r="B210" s="157"/>
      <c r="C210" s="5"/>
      <c r="D210" s="5"/>
      <c r="E210" s="244" t="s">
        <v>370</v>
      </c>
      <c r="F210" s="244" t="s">
        <v>270</v>
      </c>
      <c r="G210" s="224" t="s">
        <v>918</v>
      </c>
      <c r="H210" s="244" t="s">
        <v>466</v>
      </c>
      <c r="I210" s="161">
        <v>1999</v>
      </c>
      <c r="J210" s="161" t="s">
        <v>157</v>
      </c>
      <c r="K210" s="161" t="s">
        <v>164</v>
      </c>
      <c r="L210" s="161" t="s">
        <v>196</v>
      </c>
      <c r="M210" s="161" t="s">
        <v>197</v>
      </c>
      <c r="N210" s="161">
        <v>4</v>
      </c>
      <c r="O210" s="159" t="s">
        <v>261</v>
      </c>
      <c r="P210" s="39">
        <v>1277000</v>
      </c>
      <c r="Q210" s="81">
        <v>45000</v>
      </c>
      <c r="R210" s="86">
        <v>0.85</v>
      </c>
      <c r="S210" s="153">
        <v>0.35</v>
      </c>
      <c r="T210" s="161">
        <v>4</v>
      </c>
      <c r="U210" s="79">
        <f>FLOOR(Q210*R210*S210*T210,100)</f>
        <v>53500</v>
      </c>
      <c r="V210" s="153">
        <v>0.5</v>
      </c>
      <c r="W210" s="153">
        <v>1</v>
      </c>
      <c r="X210" s="79">
        <f>ROUNDDOWN(U210*V210*W210,-3)</f>
        <v>26000</v>
      </c>
      <c r="Y210" s="255">
        <f>X210+X211</f>
        <v>111000</v>
      </c>
      <c r="Z210" s="16"/>
      <c r="AA210" s="16"/>
      <c r="AB210" s="157"/>
      <c r="AC210" s="157"/>
      <c r="AD210" s="18"/>
      <c r="AE210" s="157"/>
      <c r="AF210" s="157"/>
      <c r="AG210" s="157"/>
      <c r="AH210" s="157"/>
      <c r="AI210" s="157"/>
      <c r="AJ210" s="157"/>
    </row>
    <row r="211" spans="1:36" s="185" customFormat="1" ht="50.1" customHeight="1" x14ac:dyDescent="0.3">
      <c r="A211" s="157"/>
      <c r="B211" s="157"/>
      <c r="C211" s="5"/>
      <c r="D211" s="5"/>
      <c r="E211" s="244"/>
      <c r="F211" s="244"/>
      <c r="G211" s="224"/>
      <c r="H211" s="244"/>
      <c r="I211" s="161">
        <v>1999</v>
      </c>
      <c r="J211" s="161" t="s">
        <v>157</v>
      </c>
      <c r="K211" s="161" t="s">
        <v>467</v>
      </c>
      <c r="L211" s="161" t="s">
        <v>196</v>
      </c>
      <c r="M211" s="161" t="s">
        <v>201</v>
      </c>
      <c r="N211" s="161">
        <v>15.5</v>
      </c>
      <c r="O211" s="159" t="s">
        <v>59</v>
      </c>
      <c r="P211" s="39">
        <v>1277000</v>
      </c>
      <c r="Q211" s="81">
        <v>37000</v>
      </c>
      <c r="R211" s="86">
        <v>0.85</v>
      </c>
      <c r="S211" s="153">
        <v>0.35</v>
      </c>
      <c r="T211" s="161">
        <v>15.5</v>
      </c>
      <c r="U211" s="79">
        <f>FLOOR(Q211*R211*S211*T211,100)</f>
        <v>170600</v>
      </c>
      <c r="V211" s="153">
        <v>0.5</v>
      </c>
      <c r="W211" s="153">
        <v>1</v>
      </c>
      <c r="X211" s="79">
        <f>ROUNDDOWN(U211*V211*W211,-3)</f>
        <v>85000</v>
      </c>
      <c r="Y211" s="257"/>
      <c r="Z211" s="16"/>
      <c r="AA211" s="16"/>
      <c r="AB211" s="157"/>
      <c r="AC211" s="157"/>
      <c r="AD211" s="18"/>
      <c r="AE211" s="157"/>
      <c r="AF211" s="157"/>
      <c r="AG211" s="157"/>
      <c r="AH211" s="157"/>
      <c r="AI211" s="157"/>
      <c r="AJ211" s="157"/>
    </row>
    <row r="212" spans="1:36" s="185" customFormat="1" ht="50.1" customHeight="1" x14ac:dyDescent="0.3">
      <c r="A212" s="157"/>
      <c r="B212" s="157"/>
      <c r="C212" s="5"/>
      <c r="D212" s="5"/>
      <c r="E212" s="159" t="s">
        <v>370</v>
      </c>
      <c r="F212" s="159" t="s">
        <v>468</v>
      </c>
      <c r="G212" s="159" t="s">
        <v>920</v>
      </c>
      <c r="H212" s="159" t="s">
        <v>919</v>
      </c>
      <c r="I212" s="161">
        <v>2018</v>
      </c>
      <c r="J212" s="161" t="s">
        <v>157</v>
      </c>
      <c r="K212" s="161" t="s">
        <v>452</v>
      </c>
      <c r="L212" s="161" t="s">
        <v>196</v>
      </c>
      <c r="M212" s="161" t="s">
        <v>201</v>
      </c>
      <c r="N212" s="161">
        <v>3.08</v>
      </c>
      <c r="O212" s="159" t="s">
        <v>158</v>
      </c>
      <c r="P212" s="39">
        <v>1160000</v>
      </c>
      <c r="Q212" s="81">
        <v>349000</v>
      </c>
      <c r="R212" s="82">
        <v>0.85</v>
      </c>
      <c r="S212" s="138">
        <v>0.35</v>
      </c>
      <c r="T212" s="161">
        <v>3.08</v>
      </c>
      <c r="U212" s="80">
        <f t="shared" ref="U212" si="83">FLOOR(Q212*R212*S212*T212,100)</f>
        <v>319700</v>
      </c>
      <c r="V212" s="149">
        <v>0.5</v>
      </c>
      <c r="W212" s="149">
        <v>1</v>
      </c>
      <c r="X212" s="80">
        <f t="shared" ref="X212" si="84">ROUNDDOWN(U212*V212*W212,-3)</f>
        <v>159000</v>
      </c>
      <c r="Y212" s="201">
        <f t="shared" ref="Y212:Y214" si="85">X212</f>
        <v>159000</v>
      </c>
      <c r="Z212" s="16"/>
      <c r="AA212" s="16"/>
      <c r="AB212" s="157"/>
      <c r="AC212" s="157"/>
      <c r="AD212" s="18"/>
      <c r="AE212" s="157"/>
      <c r="AF212" s="157"/>
      <c r="AG212" s="157"/>
      <c r="AH212" s="157"/>
      <c r="AI212" s="157"/>
      <c r="AJ212" s="157"/>
    </row>
    <row r="213" spans="1:36" s="185" customFormat="1" ht="50.1" customHeight="1" x14ac:dyDescent="0.3">
      <c r="A213" s="157"/>
      <c r="B213" s="157"/>
      <c r="C213" s="5"/>
      <c r="D213" s="5"/>
      <c r="E213" s="159" t="s">
        <v>370</v>
      </c>
      <c r="F213" s="159" t="s">
        <v>469</v>
      </c>
      <c r="G213" s="159" t="s">
        <v>908</v>
      </c>
      <c r="H213" s="159" t="s">
        <v>921</v>
      </c>
      <c r="I213" s="161">
        <v>2018</v>
      </c>
      <c r="J213" s="161" t="s">
        <v>157</v>
      </c>
      <c r="K213" s="161" t="s">
        <v>453</v>
      </c>
      <c r="L213" s="161" t="s">
        <v>196</v>
      </c>
      <c r="M213" s="161" t="s">
        <v>201</v>
      </c>
      <c r="N213" s="161">
        <v>3.08</v>
      </c>
      <c r="O213" s="159" t="s">
        <v>158</v>
      </c>
      <c r="P213" s="39">
        <v>1160000</v>
      </c>
      <c r="Q213" s="81">
        <v>349000</v>
      </c>
      <c r="R213" s="82">
        <v>0.85</v>
      </c>
      <c r="S213" s="138">
        <v>0.35</v>
      </c>
      <c r="T213" s="161">
        <v>3.08</v>
      </c>
      <c r="U213" s="80">
        <f>FLOOR(Q213*R213*S213*T213,100)</f>
        <v>319700</v>
      </c>
      <c r="V213" s="149">
        <v>0.5</v>
      </c>
      <c r="W213" s="149">
        <v>1</v>
      </c>
      <c r="X213" s="80">
        <f>ROUNDDOWN(U213*V213*W213,-3)</f>
        <v>159000</v>
      </c>
      <c r="Y213" s="201">
        <f t="shared" si="85"/>
        <v>159000</v>
      </c>
      <c r="Z213" s="16"/>
      <c r="AA213" s="16"/>
      <c r="AB213" s="157"/>
      <c r="AC213" s="157"/>
      <c r="AD213" s="18"/>
      <c r="AE213" s="157"/>
      <c r="AF213" s="157"/>
      <c r="AG213" s="157"/>
      <c r="AH213" s="157"/>
      <c r="AI213" s="157"/>
      <c r="AJ213" s="157"/>
    </row>
    <row r="214" spans="1:36" s="185" customFormat="1" ht="50.1" customHeight="1" x14ac:dyDescent="0.3">
      <c r="A214" s="157"/>
      <c r="B214" s="157"/>
      <c r="C214" s="5"/>
      <c r="D214" s="5"/>
      <c r="E214" s="161" t="s">
        <v>370</v>
      </c>
      <c r="F214" s="161" t="s">
        <v>470</v>
      </c>
      <c r="G214" s="159" t="s">
        <v>923</v>
      </c>
      <c r="H214" s="159" t="s">
        <v>922</v>
      </c>
      <c r="I214" s="161">
        <v>2007</v>
      </c>
      <c r="J214" s="161" t="s">
        <v>335</v>
      </c>
      <c r="K214" s="161" t="s">
        <v>88</v>
      </c>
      <c r="L214" s="159" t="s">
        <v>311</v>
      </c>
      <c r="M214" s="159" t="s">
        <v>126</v>
      </c>
      <c r="N214" s="161">
        <v>16.2</v>
      </c>
      <c r="O214" s="159" t="s">
        <v>369</v>
      </c>
      <c r="P214" s="39">
        <v>1229000</v>
      </c>
      <c r="Q214" s="50">
        <v>173000</v>
      </c>
      <c r="R214" s="86">
        <v>0.85</v>
      </c>
      <c r="S214" s="144">
        <v>0.35</v>
      </c>
      <c r="T214" s="178">
        <v>16.2</v>
      </c>
      <c r="U214" s="78">
        <f t="shared" ref="U214" si="86">FLOOR(Q214*R214*S214*T214,100)</f>
        <v>833700</v>
      </c>
      <c r="V214" s="153">
        <v>1</v>
      </c>
      <c r="W214" s="153">
        <v>1</v>
      </c>
      <c r="X214" s="78">
        <f t="shared" ref="X214" si="87">ROUNDDOWN(U214*V214*W214,-3)</f>
        <v>833000</v>
      </c>
      <c r="Y214" s="203">
        <f t="shared" si="85"/>
        <v>833000</v>
      </c>
      <c r="Z214" s="16"/>
      <c r="AA214" s="16"/>
      <c r="AB214" s="157"/>
      <c r="AC214" s="157"/>
      <c r="AD214" s="18"/>
      <c r="AE214" s="157"/>
      <c r="AF214" s="157"/>
      <c r="AG214" s="157"/>
      <c r="AH214" s="157"/>
      <c r="AI214" s="157"/>
      <c r="AJ214" s="157"/>
    </row>
    <row r="215" spans="1:36" s="185" customFormat="1" ht="50.1" customHeight="1" x14ac:dyDescent="0.3">
      <c r="A215" s="157"/>
      <c r="B215" s="157"/>
      <c r="C215" s="5"/>
      <c r="D215" s="5"/>
      <c r="E215" s="224" t="s">
        <v>67</v>
      </c>
      <c r="F215" s="224" t="s">
        <v>192</v>
      </c>
      <c r="G215" s="244" t="s">
        <v>1047</v>
      </c>
      <c r="H215" s="244" t="s">
        <v>229</v>
      </c>
      <c r="I215" s="161">
        <v>2002</v>
      </c>
      <c r="J215" s="159" t="s">
        <v>42</v>
      </c>
      <c r="K215" s="161" t="s">
        <v>119</v>
      </c>
      <c r="L215" s="159" t="s">
        <v>138</v>
      </c>
      <c r="M215" s="161" t="s">
        <v>129</v>
      </c>
      <c r="N215" s="161">
        <v>48</v>
      </c>
      <c r="O215" s="140" t="s">
        <v>104</v>
      </c>
      <c r="P215" s="39">
        <v>2020000</v>
      </c>
      <c r="Q215" s="136">
        <v>23000</v>
      </c>
      <c r="R215" s="137">
        <v>1</v>
      </c>
      <c r="S215" s="162">
        <v>0.35</v>
      </c>
      <c r="T215" s="159">
        <v>48</v>
      </c>
      <c r="U215" s="131">
        <f t="shared" ref="U215:U228" si="88">FLOOR(Q215*R215*S215*T215,100)</f>
        <v>386400</v>
      </c>
      <c r="V215" s="139">
        <v>1</v>
      </c>
      <c r="W215" s="139">
        <v>0.5</v>
      </c>
      <c r="X215" s="131">
        <f t="shared" ref="X215:X228" si="89">ROUNDDOWN(U215*V215*W215,-3)</f>
        <v>193000</v>
      </c>
      <c r="Y215" s="236">
        <f>X215+X216</f>
        <v>438000</v>
      </c>
      <c r="Z215" s="16"/>
      <c r="AA215" s="16"/>
      <c r="AB215" s="157"/>
      <c r="AC215" s="157"/>
      <c r="AD215" s="18"/>
      <c r="AE215" s="157"/>
      <c r="AF215" s="157"/>
      <c r="AG215" s="157"/>
      <c r="AH215" s="157"/>
      <c r="AI215" s="157"/>
      <c r="AJ215" s="157"/>
    </row>
    <row r="216" spans="1:36" s="185" customFormat="1" ht="50.1" customHeight="1" x14ac:dyDescent="0.3">
      <c r="A216" s="157"/>
      <c r="B216" s="157"/>
      <c r="C216" s="5"/>
      <c r="D216" s="5"/>
      <c r="E216" s="224"/>
      <c r="F216" s="224"/>
      <c r="G216" s="244"/>
      <c r="H216" s="244"/>
      <c r="I216" s="161">
        <v>2002</v>
      </c>
      <c r="J216" s="159" t="s">
        <v>42</v>
      </c>
      <c r="K216" s="161" t="s">
        <v>119</v>
      </c>
      <c r="L216" s="159" t="s">
        <v>138</v>
      </c>
      <c r="M216" s="161" t="s">
        <v>137</v>
      </c>
      <c r="N216" s="161">
        <v>54</v>
      </c>
      <c r="O216" s="140" t="s">
        <v>104</v>
      </c>
      <c r="P216" s="39">
        <v>2020000</v>
      </c>
      <c r="Q216" s="136">
        <v>26000</v>
      </c>
      <c r="R216" s="137">
        <v>1</v>
      </c>
      <c r="S216" s="162">
        <v>0.35</v>
      </c>
      <c r="T216" s="159">
        <v>54</v>
      </c>
      <c r="U216" s="131">
        <f t="shared" si="88"/>
        <v>491400</v>
      </c>
      <c r="V216" s="139">
        <v>1</v>
      </c>
      <c r="W216" s="139">
        <v>0.5</v>
      </c>
      <c r="X216" s="131">
        <f t="shared" si="89"/>
        <v>245000</v>
      </c>
      <c r="Y216" s="233"/>
      <c r="Z216" s="16"/>
      <c r="AA216" s="16"/>
      <c r="AB216" s="157"/>
      <c r="AC216" s="157"/>
      <c r="AD216" s="18"/>
      <c r="AE216" s="157"/>
      <c r="AF216" s="157"/>
      <c r="AG216" s="157"/>
      <c r="AH216" s="157"/>
      <c r="AI216" s="157"/>
      <c r="AJ216" s="157"/>
    </row>
    <row r="217" spans="1:36" s="185" customFormat="1" ht="50.1" customHeight="1" x14ac:dyDescent="0.3">
      <c r="A217" s="157"/>
      <c r="B217" s="157"/>
      <c r="C217" s="5"/>
      <c r="D217" s="5"/>
      <c r="E217" s="224" t="s">
        <v>279</v>
      </c>
      <c r="F217" s="224" t="s">
        <v>286</v>
      </c>
      <c r="G217" s="224" t="s">
        <v>924</v>
      </c>
      <c r="H217" s="244" t="s">
        <v>925</v>
      </c>
      <c r="I217" s="161">
        <v>2007</v>
      </c>
      <c r="J217" s="159" t="s">
        <v>281</v>
      </c>
      <c r="K217" s="161" t="s">
        <v>282</v>
      </c>
      <c r="L217" s="159" t="s">
        <v>90</v>
      </c>
      <c r="M217" s="161" t="s">
        <v>277</v>
      </c>
      <c r="N217" s="161">
        <v>28</v>
      </c>
      <c r="O217" s="140" t="s">
        <v>278</v>
      </c>
      <c r="P217" s="39">
        <v>1500000</v>
      </c>
      <c r="Q217" s="136">
        <v>207000</v>
      </c>
      <c r="R217" s="137">
        <v>0.85</v>
      </c>
      <c r="S217" s="162">
        <v>0.35</v>
      </c>
      <c r="T217" s="159">
        <v>28</v>
      </c>
      <c r="U217" s="131">
        <f t="shared" si="88"/>
        <v>1724300</v>
      </c>
      <c r="V217" s="139">
        <v>1</v>
      </c>
      <c r="W217" s="139">
        <v>1</v>
      </c>
      <c r="X217" s="131">
        <f t="shared" si="89"/>
        <v>1724000</v>
      </c>
      <c r="Y217" s="253">
        <f>X217+X218</f>
        <v>2401000</v>
      </c>
      <c r="Z217" s="16"/>
      <c r="AA217" s="16"/>
      <c r="AB217" s="157"/>
      <c r="AC217" s="157"/>
      <c r="AD217" s="18"/>
      <c r="AE217" s="157"/>
      <c r="AF217" s="157"/>
      <c r="AG217" s="157"/>
      <c r="AH217" s="157"/>
      <c r="AI217" s="157"/>
      <c r="AJ217" s="157"/>
    </row>
    <row r="218" spans="1:36" s="185" customFormat="1" ht="50.1" customHeight="1" x14ac:dyDescent="0.3">
      <c r="A218" s="157"/>
      <c r="B218" s="157"/>
      <c r="C218" s="5"/>
      <c r="D218" s="5"/>
      <c r="E218" s="224"/>
      <c r="F218" s="224"/>
      <c r="G218" s="224"/>
      <c r="H218" s="244"/>
      <c r="I218" s="161">
        <v>2007</v>
      </c>
      <c r="J218" s="159" t="s">
        <v>281</v>
      </c>
      <c r="K218" s="161" t="s">
        <v>283</v>
      </c>
      <c r="L218" s="159" t="s">
        <v>90</v>
      </c>
      <c r="M218" s="161" t="s">
        <v>277</v>
      </c>
      <c r="N218" s="161">
        <v>11</v>
      </c>
      <c r="O218" s="140" t="s">
        <v>278</v>
      </c>
      <c r="P218" s="39">
        <v>1500000</v>
      </c>
      <c r="Q218" s="136">
        <v>207000</v>
      </c>
      <c r="R218" s="137">
        <v>0.85</v>
      </c>
      <c r="S218" s="162">
        <v>0.35</v>
      </c>
      <c r="T218" s="159">
        <v>11</v>
      </c>
      <c r="U218" s="131">
        <f t="shared" si="88"/>
        <v>677400</v>
      </c>
      <c r="V218" s="139">
        <v>1</v>
      </c>
      <c r="W218" s="139">
        <v>1</v>
      </c>
      <c r="X218" s="131">
        <f t="shared" si="89"/>
        <v>677000</v>
      </c>
      <c r="Y218" s="253"/>
      <c r="Z218" s="16"/>
      <c r="AA218" s="16"/>
      <c r="AB218" s="157"/>
      <c r="AC218" s="157"/>
      <c r="AD218" s="18"/>
      <c r="AE218" s="157"/>
      <c r="AF218" s="157"/>
      <c r="AG218" s="157"/>
      <c r="AH218" s="157"/>
      <c r="AI218" s="157"/>
      <c r="AJ218" s="157"/>
    </row>
    <row r="219" spans="1:36" s="185" customFormat="1" ht="50.1" customHeight="1" x14ac:dyDescent="0.3">
      <c r="A219" s="157"/>
      <c r="B219" s="157"/>
      <c r="C219" s="5"/>
      <c r="D219" s="5"/>
      <c r="E219" s="227" t="s">
        <v>67</v>
      </c>
      <c r="F219" s="227" t="s">
        <v>287</v>
      </c>
      <c r="G219" s="225" t="s">
        <v>773</v>
      </c>
      <c r="H219" s="225" t="s">
        <v>926</v>
      </c>
      <c r="I219" s="161">
        <v>2002</v>
      </c>
      <c r="J219" s="159" t="s">
        <v>6</v>
      </c>
      <c r="K219" s="161" t="s">
        <v>119</v>
      </c>
      <c r="L219" s="159" t="s">
        <v>123</v>
      </c>
      <c r="M219" s="161" t="s">
        <v>129</v>
      </c>
      <c r="N219" s="161">
        <v>30</v>
      </c>
      <c r="O219" s="140" t="s">
        <v>104</v>
      </c>
      <c r="P219" s="39">
        <v>1363000</v>
      </c>
      <c r="Q219" s="136">
        <v>22000</v>
      </c>
      <c r="R219" s="137">
        <v>0.85</v>
      </c>
      <c r="S219" s="162">
        <v>0.35</v>
      </c>
      <c r="T219" s="159">
        <v>30</v>
      </c>
      <c r="U219" s="131">
        <f t="shared" si="88"/>
        <v>196300</v>
      </c>
      <c r="V219" s="139">
        <v>1</v>
      </c>
      <c r="W219" s="139">
        <v>1</v>
      </c>
      <c r="X219" s="131">
        <f t="shared" si="89"/>
        <v>196000</v>
      </c>
      <c r="Y219" s="253">
        <f>SUM(X219:X220)</f>
        <v>1174000</v>
      </c>
      <c r="Z219" s="16"/>
      <c r="AA219" s="16"/>
      <c r="AB219" s="157"/>
      <c r="AC219" s="157"/>
      <c r="AD219" s="18"/>
      <c r="AE219" s="157"/>
      <c r="AF219" s="157"/>
      <c r="AG219" s="157"/>
      <c r="AH219" s="157"/>
      <c r="AI219" s="157"/>
      <c r="AJ219" s="157"/>
    </row>
    <row r="220" spans="1:36" s="185" customFormat="1" ht="50.1" customHeight="1" x14ac:dyDescent="0.3">
      <c r="A220" s="157"/>
      <c r="B220" s="157"/>
      <c r="C220" s="5"/>
      <c r="D220" s="5"/>
      <c r="E220" s="228"/>
      <c r="F220" s="228"/>
      <c r="G220" s="226"/>
      <c r="H220" s="226"/>
      <c r="I220" s="161">
        <v>2013</v>
      </c>
      <c r="J220" s="159" t="s">
        <v>230</v>
      </c>
      <c r="K220" s="161" t="s">
        <v>132</v>
      </c>
      <c r="L220" s="159" t="s">
        <v>90</v>
      </c>
      <c r="M220" s="161" t="s">
        <v>131</v>
      </c>
      <c r="N220" s="161">
        <v>12</v>
      </c>
      <c r="O220" s="140" t="s">
        <v>104</v>
      </c>
      <c r="P220" s="39">
        <v>1363000</v>
      </c>
      <c r="Q220" s="136">
        <v>274000</v>
      </c>
      <c r="R220" s="137">
        <v>0.85</v>
      </c>
      <c r="S220" s="162">
        <v>0.35</v>
      </c>
      <c r="T220" s="159">
        <v>12</v>
      </c>
      <c r="U220" s="131">
        <f t="shared" si="88"/>
        <v>978100</v>
      </c>
      <c r="V220" s="139">
        <v>1</v>
      </c>
      <c r="W220" s="139">
        <v>1</v>
      </c>
      <c r="X220" s="131">
        <f t="shared" si="89"/>
        <v>978000</v>
      </c>
      <c r="Y220" s="253"/>
      <c r="Z220" s="16"/>
      <c r="AA220" s="16"/>
      <c r="AB220" s="157"/>
      <c r="AC220" s="157"/>
      <c r="AD220" s="18"/>
      <c r="AE220" s="157"/>
      <c r="AF220" s="157"/>
      <c r="AG220" s="157"/>
      <c r="AH220" s="157"/>
      <c r="AI220" s="157"/>
      <c r="AJ220" s="157"/>
    </row>
    <row r="221" spans="1:36" s="185" customFormat="1" ht="50.1" customHeight="1" x14ac:dyDescent="0.3">
      <c r="A221" s="157"/>
      <c r="B221" s="157"/>
      <c r="C221" s="5"/>
      <c r="D221" s="5"/>
      <c r="E221" s="161" t="s">
        <v>279</v>
      </c>
      <c r="F221" s="161" t="s">
        <v>288</v>
      </c>
      <c r="G221" s="177" t="s">
        <v>815</v>
      </c>
      <c r="H221" s="177" t="s">
        <v>927</v>
      </c>
      <c r="I221" s="161">
        <v>2010</v>
      </c>
      <c r="J221" s="159" t="s">
        <v>276</v>
      </c>
      <c r="K221" s="161" t="s">
        <v>282</v>
      </c>
      <c r="L221" s="159" t="s">
        <v>90</v>
      </c>
      <c r="M221" s="161" t="s">
        <v>131</v>
      </c>
      <c r="N221" s="161">
        <v>42.84</v>
      </c>
      <c r="O221" s="140" t="s">
        <v>278</v>
      </c>
      <c r="P221" s="39">
        <v>1290000</v>
      </c>
      <c r="Q221" s="136">
        <v>223000</v>
      </c>
      <c r="R221" s="137">
        <v>0.85</v>
      </c>
      <c r="S221" s="162">
        <v>0.35</v>
      </c>
      <c r="T221" s="159">
        <v>42.84</v>
      </c>
      <c r="U221" s="131">
        <f t="shared" si="88"/>
        <v>2842100</v>
      </c>
      <c r="V221" s="139">
        <v>1</v>
      </c>
      <c r="W221" s="139">
        <v>1</v>
      </c>
      <c r="X221" s="131">
        <f t="shared" si="89"/>
        <v>2842000</v>
      </c>
      <c r="Y221" s="192">
        <f>X221</f>
        <v>2842000</v>
      </c>
      <c r="Z221" s="16"/>
      <c r="AA221" s="16"/>
      <c r="AB221" s="157"/>
      <c r="AC221" s="157"/>
      <c r="AD221" s="18"/>
      <c r="AE221" s="157"/>
      <c r="AF221" s="157"/>
      <c r="AG221" s="157"/>
      <c r="AH221" s="157"/>
      <c r="AI221" s="157"/>
      <c r="AJ221" s="157"/>
    </row>
    <row r="222" spans="1:36" s="185" customFormat="1" ht="50.1" customHeight="1" x14ac:dyDescent="0.3">
      <c r="A222" s="157"/>
      <c r="B222" s="157"/>
      <c r="C222" s="5"/>
      <c r="D222" s="5"/>
      <c r="E222" s="161" t="s">
        <v>67</v>
      </c>
      <c r="F222" s="161" t="s">
        <v>68</v>
      </c>
      <c r="G222" s="177" t="s">
        <v>757</v>
      </c>
      <c r="H222" s="177" t="s">
        <v>289</v>
      </c>
      <c r="I222" s="161">
        <v>2015</v>
      </c>
      <c r="J222" s="159" t="s">
        <v>6</v>
      </c>
      <c r="K222" s="161" t="s">
        <v>193</v>
      </c>
      <c r="L222" s="159" t="s">
        <v>90</v>
      </c>
      <c r="M222" s="161" t="s">
        <v>4</v>
      </c>
      <c r="N222" s="161">
        <v>41.31</v>
      </c>
      <c r="O222" s="143" t="s">
        <v>104</v>
      </c>
      <c r="P222" s="39">
        <v>1366000</v>
      </c>
      <c r="Q222" s="136">
        <v>308000</v>
      </c>
      <c r="R222" s="137">
        <v>0.85</v>
      </c>
      <c r="S222" s="162">
        <v>0.35</v>
      </c>
      <c r="T222" s="159">
        <v>41.31</v>
      </c>
      <c r="U222" s="131">
        <f t="shared" si="88"/>
        <v>3785200</v>
      </c>
      <c r="V222" s="139">
        <v>1</v>
      </c>
      <c r="W222" s="139">
        <v>0.5</v>
      </c>
      <c r="X222" s="131">
        <f t="shared" si="89"/>
        <v>1892000</v>
      </c>
      <c r="Y222" s="192">
        <f>X222</f>
        <v>1892000</v>
      </c>
      <c r="Z222" s="16"/>
      <c r="AA222" s="16"/>
      <c r="AB222" s="157"/>
      <c r="AC222" s="157"/>
      <c r="AD222" s="18"/>
      <c r="AE222" s="157"/>
      <c r="AF222" s="157"/>
      <c r="AG222" s="157"/>
      <c r="AH222" s="157"/>
      <c r="AI222" s="157"/>
      <c r="AJ222" s="157"/>
    </row>
    <row r="223" spans="1:36" s="185" customFormat="1" ht="50.1" customHeight="1" x14ac:dyDescent="0.3">
      <c r="A223" s="157"/>
      <c r="B223" s="157"/>
      <c r="C223" s="5"/>
      <c r="D223" s="5"/>
      <c r="E223" s="161" t="s">
        <v>67</v>
      </c>
      <c r="F223" s="161" t="s">
        <v>290</v>
      </c>
      <c r="G223" s="145" t="s">
        <v>928</v>
      </c>
      <c r="H223" s="179" t="s">
        <v>930</v>
      </c>
      <c r="I223" s="145">
        <v>2015</v>
      </c>
      <c r="J223" s="179" t="s">
        <v>157</v>
      </c>
      <c r="K223" s="145" t="s">
        <v>119</v>
      </c>
      <c r="L223" s="179" t="s">
        <v>134</v>
      </c>
      <c r="M223" s="145" t="s">
        <v>4</v>
      </c>
      <c r="N223" s="145">
        <v>8</v>
      </c>
      <c r="O223" s="89" t="s">
        <v>122</v>
      </c>
      <c r="P223" s="39">
        <v>1277000</v>
      </c>
      <c r="Q223" s="136">
        <v>308000</v>
      </c>
      <c r="R223" s="90">
        <v>0.85</v>
      </c>
      <c r="S223" s="147">
        <v>0.35</v>
      </c>
      <c r="T223" s="179">
        <v>1</v>
      </c>
      <c r="U223" s="148">
        <f t="shared" si="88"/>
        <v>91600</v>
      </c>
      <c r="V223" s="149">
        <v>0.5</v>
      </c>
      <c r="W223" s="77">
        <v>1</v>
      </c>
      <c r="X223" s="148">
        <f t="shared" si="89"/>
        <v>45000</v>
      </c>
      <c r="Y223" s="195">
        <f t="shared" ref="Y223:Y226" si="90">X223</f>
        <v>45000</v>
      </c>
      <c r="Z223" s="16"/>
      <c r="AA223" s="16"/>
      <c r="AB223" s="157"/>
      <c r="AC223" s="157"/>
      <c r="AD223" s="18"/>
      <c r="AE223" s="157"/>
      <c r="AF223" s="157"/>
      <c r="AG223" s="157"/>
      <c r="AH223" s="157"/>
      <c r="AI223" s="157"/>
      <c r="AJ223" s="157"/>
    </row>
    <row r="224" spans="1:36" s="185" customFormat="1" ht="50.1" customHeight="1" x14ac:dyDescent="0.3">
      <c r="A224" s="157"/>
      <c r="B224" s="157"/>
      <c r="C224" s="5"/>
      <c r="D224" s="5"/>
      <c r="E224" s="161" t="s">
        <v>67</v>
      </c>
      <c r="F224" s="161" t="s">
        <v>160</v>
      </c>
      <c r="G224" s="145" t="s">
        <v>929</v>
      </c>
      <c r="H224" s="179" t="s">
        <v>930</v>
      </c>
      <c r="I224" s="145">
        <v>2015</v>
      </c>
      <c r="J224" s="179" t="s">
        <v>157</v>
      </c>
      <c r="K224" s="145" t="s">
        <v>119</v>
      </c>
      <c r="L224" s="179" t="s">
        <v>134</v>
      </c>
      <c r="M224" s="145" t="s">
        <v>4</v>
      </c>
      <c r="N224" s="145">
        <v>8</v>
      </c>
      <c r="O224" s="89" t="s">
        <v>122</v>
      </c>
      <c r="P224" s="39">
        <v>1277000</v>
      </c>
      <c r="Q224" s="136">
        <v>308000</v>
      </c>
      <c r="R224" s="90">
        <v>0.85</v>
      </c>
      <c r="S224" s="147">
        <v>0.35</v>
      </c>
      <c r="T224" s="179">
        <v>1</v>
      </c>
      <c r="U224" s="148">
        <f t="shared" si="88"/>
        <v>91600</v>
      </c>
      <c r="V224" s="149">
        <v>0.5</v>
      </c>
      <c r="W224" s="77">
        <v>1</v>
      </c>
      <c r="X224" s="148">
        <f t="shared" si="89"/>
        <v>45000</v>
      </c>
      <c r="Y224" s="195">
        <f t="shared" si="90"/>
        <v>45000</v>
      </c>
      <c r="Z224" s="16"/>
      <c r="AA224" s="16"/>
      <c r="AB224" s="157"/>
      <c r="AC224" s="157"/>
      <c r="AD224" s="18"/>
      <c r="AE224" s="157"/>
      <c r="AF224" s="157"/>
      <c r="AG224" s="157"/>
      <c r="AH224" s="157"/>
      <c r="AI224" s="157"/>
      <c r="AJ224" s="157"/>
    </row>
    <row r="225" spans="1:36" s="185" customFormat="1" ht="50.1" customHeight="1" x14ac:dyDescent="0.3">
      <c r="A225" s="157"/>
      <c r="B225" s="157"/>
      <c r="C225" s="5"/>
      <c r="D225" s="5"/>
      <c r="E225" s="161" t="s">
        <v>67</v>
      </c>
      <c r="F225" s="159" t="s">
        <v>291</v>
      </c>
      <c r="G225" s="161" t="s">
        <v>755</v>
      </c>
      <c r="H225" s="159" t="s">
        <v>931</v>
      </c>
      <c r="I225" s="161">
        <v>2016</v>
      </c>
      <c r="J225" s="159" t="s">
        <v>6</v>
      </c>
      <c r="K225" s="161" t="s">
        <v>70</v>
      </c>
      <c r="L225" s="159" t="s">
        <v>233</v>
      </c>
      <c r="M225" s="161" t="s">
        <v>121</v>
      </c>
      <c r="N225" s="161">
        <v>6</v>
      </c>
      <c r="O225" s="143" t="s">
        <v>122</v>
      </c>
      <c r="P225" s="39">
        <v>3100000</v>
      </c>
      <c r="Q225" s="50">
        <v>508000</v>
      </c>
      <c r="R225" s="82">
        <v>0.85</v>
      </c>
      <c r="S225" s="138">
        <v>0.35</v>
      </c>
      <c r="T225" s="159">
        <v>6</v>
      </c>
      <c r="U225" s="131">
        <f t="shared" si="88"/>
        <v>906700</v>
      </c>
      <c r="V225" s="162">
        <v>1</v>
      </c>
      <c r="W225" s="74">
        <v>1</v>
      </c>
      <c r="X225" s="131">
        <f t="shared" si="89"/>
        <v>906000</v>
      </c>
      <c r="Y225" s="192">
        <f t="shared" si="90"/>
        <v>906000</v>
      </c>
      <c r="Z225" s="16"/>
      <c r="AA225" s="16"/>
      <c r="AB225" s="157"/>
      <c r="AC225" s="157"/>
      <c r="AD225" s="18"/>
      <c r="AE225" s="157"/>
      <c r="AF225" s="157"/>
      <c r="AG225" s="157"/>
      <c r="AH225" s="157"/>
      <c r="AI225" s="157"/>
      <c r="AJ225" s="157"/>
    </row>
    <row r="226" spans="1:36" s="185" customFormat="1" ht="60.75" x14ac:dyDescent="0.3">
      <c r="A226" s="157"/>
      <c r="B226" s="157"/>
      <c r="C226" s="5"/>
      <c r="D226" s="5"/>
      <c r="E226" s="161" t="s">
        <v>67</v>
      </c>
      <c r="F226" s="159" t="s">
        <v>234</v>
      </c>
      <c r="G226" s="159" t="s">
        <v>1048</v>
      </c>
      <c r="H226" s="159" t="s">
        <v>232</v>
      </c>
      <c r="I226" s="161">
        <v>2016</v>
      </c>
      <c r="J226" s="159" t="s">
        <v>6</v>
      </c>
      <c r="K226" s="161" t="s">
        <v>119</v>
      </c>
      <c r="L226" s="159" t="s">
        <v>292</v>
      </c>
      <c r="M226" s="161" t="s">
        <v>66</v>
      </c>
      <c r="N226" s="161">
        <v>24.48</v>
      </c>
      <c r="O226" s="143" t="s">
        <v>122</v>
      </c>
      <c r="P226" s="39">
        <v>1637000</v>
      </c>
      <c r="Q226" s="39">
        <v>391000</v>
      </c>
      <c r="R226" s="82">
        <v>0.85</v>
      </c>
      <c r="S226" s="162">
        <v>0.35</v>
      </c>
      <c r="T226" s="159">
        <v>24.48</v>
      </c>
      <c r="U226" s="50">
        <f t="shared" si="88"/>
        <v>2847500</v>
      </c>
      <c r="V226" s="162">
        <v>0.5</v>
      </c>
      <c r="W226" s="162">
        <v>1</v>
      </c>
      <c r="X226" s="131">
        <f t="shared" si="89"/>
        <v>1423000</v>
      </c>
      <c r="Y226" s="192">
        <f t="shared" si="90"/>
        <v>1423000</v>
      </c>
      <c r="Z226" s="16"/>
      <c r="AA226" s="16"/>
      <c r="AB226" s="157"/>
      <c r="AC226" s="157"/>
      <c r="AD226" s="18"/>
      <c r="AE226" s="157"/>
      <c r="AF226" s="157"/>
      <c r="AG226" s="157"/>
      <c r="AH226" s="157"/>
      <c r="AI226" s="157"/>
      <c r="AJ226" s="157"/>
    </row>
    <row r="227" spans="1:36" s="185" customFormat="1" ht="50.1" customHeight="1" x14ac:dyDescent="0.3">
      <c r="A227" s="157"/>
      <c r="B227" s="157"/>
      <c r="C227" s="5"/>
      <c r="D227" s="5"/>
      <c r="E227" s="159" t="s">
        <v>279</v>
      </c>
      <c r="F227" s="159" t="s">
        <v>293</v>
      </c>
      <c r="G227" s="161" t="s">
        <v>755</v>
      </c>
      <c r="H227" s="159" t="s">
        <v>932</v>
      </c>
      <c r="I227" s="161">
        <v>2015</v>
      </c>
      <c r="J227" s="159" t="s">
        <v>276</v>
      </c>
      <c r="K227" s="159" t="s">
        <v>294</v>
      </c>
      <c r="L227" s="159" t="s">
        <v>90</v>
      </c>
      <c r="M227" s="161" t="s">
        <v>280</v>
      </c>
      <c r="N227" s="161">
        <v>2</v>
      </c>
      <c r="O227" s="143" t="s">
        <v>295</v>
      </c>
      <c r="P227" s="39">
        <v>1315000</v>
      </c>
      <c r="Q227" s="136">
        <v>308000</v>
      </c>
      <c r="R227" s="82">
        <v>0.85</v>
      </c>
      <c r="S227" s="138">
        <v>0.35</v>
      </c>
      <c r="T227" s="159">
        <v>2</v>
      </c>
      <c r="U227" s="131">
        <f t="shared" si="88"/>
        <v>183200</v>
      </c>
      <c r="V227" s="162">
        <v>0.5</v>
      </c>
      <c r="W227" s="74">
        <v>1</v>
      </c>
      <c r="X227" s="131">
        <f t="shared" si="89"/>
        <v>91000</v>
      </c>
      <c r="Y227" s="204">
        <f>X227</f>
        <v>91000</v>
      </c>
      <c r="Z227" s="16"/>
      <c r="AA227" s="16"/>
      <c r="AB227" s="157"/>
      <c r="AC227" s="157"/>
      <c r="AD227" s="18"/>
      <c r="AE227" s="157"/>
      <c r="AF227" s="157"/>
      <c r="AG227" s="157"/>
      <c r="AH227" s="157"/>
      <c r="AI227" s="157"/>
      <c r="AJ227" s="157"/>
    </row>
    <row r="228" spans="1:36" s="185" customFormat="1" ht="50.1" customHeight="1" x14ac:dyDescent="0.3">
      <c r="A228" s="157"/>
      <c r="B228" s="157"/>
      <c r="C228" s="5"/>
      <c r="D228" s="5"/>
      <c r="E228" s="159" t="s">
        <v>67</v>
      </c>
      <c r="F228" s="159" t="s">
        <v>253</v>
      </c>
      <c r="G228" s="159" t="s">
        <v>933</v>
      </c>
      <c r="H228" s="159" t="s">
        <v>254</v>
      </c>
      <c r="I228" s="159">
        <v>2011</v>
      </c>
      <c r="J228" s="159" t="s">
        <v>110</v>
      </c>
      <c r="K228" s="159" t="s">
        <v>70</v>
      </c>
      <c r="L228" s="159" t="s">
        <v>255</v>
      </c>
      <c r="M228" s="159" t="s">
        <v>63</v>
      </c>
      <c r="N228" s="159">
        <v>144.43</v>
      </c>
      <c r="O228" s="140" t="s">
        <v>167</v>
      </c>
      <c r="P228" s="39">
        <v>2007000</v>
      </c>
      <c r="Q228" s="134">
        <v>667000</v>
      </c>
      <c r="R228" s="133">
        <v>1</v>
      </c>
      <c r="S228" s="135">
        <v>0.1</v>
      </c>
      <c r="T228" s="159">
        <v>144.43</v>
      </c>
      <c r="U228" s="132">
        <f t="shared" si="88"/>
        <v>9633400</v>
      </c>
      <c r="V228" s="127">
        <v>1</v>
      </c>
      <c r="W228" s="127">
        <v>1</v>
      </c>
      <c r="X228" s="128">
        <f t="shared" si="89"/>
        <v>9633000</v>
      </c>
      <c r="Y228" s="197">
        <f>SUM(X228:X228)</f>
        <v>9633000</v>
      </c>
      <c r="Z228" s="16"/>
      <c r="AA228" s="16"/>
      <c r="AB228" s="157"/>
      <c r="AC228" s="157"/>
      <c r="AD228" s="18"/>
      <c r="AE228" s="157"/>
      <c r="AF228" s="157"/>
      <c r="AG228" s="157"/>
      <c r="AH228" s="157"/>
      <c r="AI228" s="157"/>
      <c r="AJ228" s="157"/>
    </row>
    <row r="229" spans="1:36" s="185" customFormat="1" ht="50.1" customHeight="1" x14ac:dyDescent="0.3">
      <c r="A229" s="157"/>
      <c r="B229" s="157"/>
      <c r="C229" s="5"/>
      <c r="D229" s="5"/>
      <c r="E229" s="159" t="s">
        <v>337</v>
      </c>
      <c r="F229" s="159" t="s">
        <v>338</v>
      </c>
      <c r="G229" s="159" t="s">
        <v>774</v>
      </c>
      <c r="H229" s="159" t="s">
        <v>339</v>
      </c>
      <c r="I229" s="159">
        <v>2009</v>
      </c>
      <c r="J229" s="159" t="s">
        <v>14</v>
      </c>
      <c r="K229" s="159" t="s">
        <v>15</v>
      </c>
      <c r="L229" s="159" t="s">
        <v>7</v>
      </c>
      <c r="M229" s="159" t="s">
        <v>19</v>
      </c>
      <c r="N229" s="159">
        <v>12</v>
      </c>
      <c r="O229" s="140" t="s">
        <v>167</v>
      </c>
      <c r="P229" s="39">
        <v>1262000</v>
      </c>
      <c r="Q229" s="128">
        <v>241000</v>
      </c>
      <c r="R229" s="142">
        <v>0.85</v>
      </c>
      <c r="S229" s="135">
        <v>0.35</v>
      </c>
      <c r="T229" s="159">
        <v>12</v>
      </c>
      <c r="U229" s="128">
        <f>FLOOR(Q229*R229*S229*T229,100)</f>
        <v>860300</v>
      </c>
      <c r="V229" s="135">
        <v>1</v>
      </c>
      <c r="W229" s="135">
        <v>0.5</v>
      </c>
      <c r="X229" s="128">
        <f>ROUNDDOWN(U229*V229*W229,-3)</f>
        <v>430000</v>
      </c>
      <c r="Y229" s="197">
        <f>X229</f>
        <v>430000</v>
      </c>
      <c r="Z229" s="16"/>
      <c r="AA229" s="16"/>
      <c r="AB229" s="157"/>
      <c r="AC229" s="157"/>
      <c r="AD229" s="18"/>
      <c r="AE229" s="157"/>
      <c r="AF229" s="157"/>
      <c r="AG229" s="157"/>
      <c r="AH229" s="157"/>
      <c r="AI229" s="157"/>
      <c r="AJ229" s="157"/>
    </row>
    <row r="230" spans="1:36" s="185" customFormat="1" ht="50.1" customHeight="1" x14ac:dyDescent="0.3">
      <c r="A230" s="157"/>
      <c r="B230" s="157"/>
      <c r="C230" s="5"/>
      <c r="D230" s="5"/>
      <c r="E230" s="159" t="s">
        <v>67</v>
      </c>
      <c r="F230" s="161" t="s">
        <v>274</v>
      </c>
      <c r="G230" s="161" t="s">
        <v>934</v>
      </c>
      <c r="H230" s="159" t="s">
        <v>935</v>
      </c>
      <c r="I230" s="161">
        <v>2012</v>
      </c>
      <c r="J230" s="161" t="s">
        <v>6</v>
      </c>
      <c r="K230" s="159" t="s">
        <v>340</v>
      </c>
      <c r="L230" s="161" t="s">
        <v>138</v>
      </c>
      <c r="M230" s="161" t="s">
        <v>66</v>
      </c>
      <c r="N230" s="161">
        <v>1.7549999999999999</v>
      </c>
      <c r="O230" s="143" t="s">
        <v>122</v>
      </c>
      <c r="P230" s="39">
        <v>1384000</v>
      </c>
      <c r="Q230" s="50">
        <v>257000</v>
      </c>
      <c r="R230" s="82">
        <v>0.85</v>
      </c>
      <c r="S230" s="138">
        <v>0.35</v>
      </c>
      <c r="T230" s="159">
        <v>1.7549999999999999</v>
      </c>
      <c r="U230" s="131">
        <f t="shared" ref="U230:U232" si="91">FLOOR(Q230*R230*S230*T230,100)</f>
        <v>134100</v>
      </c>
      <c r="V230" s="162">
        <v>0.5</v>
      </c>
      <c r="W230" s="74">
        <v>1</v>
      </c>
      <c r="X230" s="131">
        <f t="shared" ref="X230:X232" si="92">ROUNDDOWN(U230*V230*W230,-3)</f>
        <v>67000</v>
      </c>
      <c r="Y230" s="205">
        <f t="shared" ref="Y230" si="93">X230</f>
        <v>67000</v>
      </c>
      <c r="Z230" s="16"/>
      <c r="AA230" s="16"/>
      <c r="AB230" s="157"/>
      <c r="AC230" s="157"/>
      <c r="AD230" s="18"/>
      <c r="AE230" s="157"/>
      <c r="AF230" s="157"/>
      <c r="AG230" s="157"/>
      <c r="AH230" s="157"/>
      <c r="AI230" s="157"/>
      <c r="AJ230" s="157"/>
    </row>
    <row r="231" spans="1:36" s="185" customFormat="1" ht="50.1" customHeight="1" x14ac:dyDescent="0.3">
      <c r="A231" s="157"/>
      <c r="B231" s="157"/>
      <c r="C231" s="5"/>
      <c r="D231" s="5"/>
      <c r="E231" s="246" t="s">
        <v>279</v>
      </c>
      <c r="F231" s="225" t="s">
        <v>341</v>
      </c>
      <c r="G231" s="246" t="s">
        <v>936</v>
      </c>
      <c r="H231" s="225" t="s">
        <v>296</v>
      </c>
      <c r="I231" s="161">
        <v>2017</v>
      </c>
      <c r="J231" s="161" t="s">
        <v>276</v>
      </c>
      <c r="K231" s="161" t="s">
        <v>221</v>
      </c>
      <c r="L231" s="161" t="s">
        <v>84</v>
      </c>
      <c r="M231" s="161" t="s">
        <v>277</v>
      </c>
      <c r="N231" s="161">
        <v>6</v>
      </c>
      <c r="O231" s="143" t="s">
        <v>5</v>
      </c>
      <c r="P231" s="39">
        <v>3060000</v>
      </c>
      <c r="Q231" s="50">
        <v>535000</v>
      </c>
      <c r="R231" s="82">
        <v>0.85</v>
      </c>
      <c r="S231" s="138">
        <v>0.35</v>
      </c>
      <c r="T231" s="159">
        <v>6</v>
      </c>
      <c r="U231" s="131">
        <f t="shared" si="91"/>
        <v>954900</v>
      </c>
      <c r="V231" s="162">
        <v>1</v>
      </c>
      <c r="W231" s="74">
        <v>1</v>
      </c>
      <c r="X231" s="131">
        <f t="shared" si="92"/>
        <v>954000</v>
      </c>
      <c r="Y231" s="248">
        <f>X231+X232</f>
        <v>1132000</v>
      </c>
      <c r="Z231" s="16"/>
      <c r="AA231" s="16"/>
      <c r="AB231" s="157"/>
      <c r="AC231" s="157"/>
      <c r="AD231" s="18"/>
      <c r="AE231" s="157"/>
      <c r="AF231" s="157"/>
      <c r="AG231" s="157"/>
      <c r="AH231" s="157"/>
      <c r="AI231" s="157"/>
      <c r="AJ231" s="157"/>
    </row>
    <row r="232" spans="1:36" s="185" customFormat="1" ht="50.1" customHeight="1" x14ac:dyDescent="0.3">
      <c r="A232" s="157"/>
      <c r="B232" s="157"/>
      <c r="C232" s="5"/>
      <c r="D232" s="5"/>
      <c r="E232" s="247"/>
      <c r="F232" s="228"/>
      <c r="G232" s="247"/>
      <c r="H232" s="226"/>
      <c r="I232" s="161">
        <v>2017</v>
      </c>
      <c r="J232" s="161" t="s">
        <v>276</v>
      </c>
      <c r="K232" s="161" t="s">
        <v>221</v>
      </c>
      <c r="L232" s="161" t="s">
        <v>84</v>
      </c>
      <c r="M232" s="161" t="s">
        <v>284</v>
      </c>
      <c r="N232" s="161">
        <v>3</v>
      </c>
      <c r="O232" s="143" t="s">
        <v>5</v>
      </c>
      <c r="P232" s="39">
        <v>3060000</v>
      </c>
      <c r="Q232" s="50">
        <v>200000</v>
      </c>
      <c r="R232" s="82">
        <v>0.85</v>
      </c>
      <c r="S232" s="138">
        <v>0.35</v>
      </c>
      <c r="T232" s="159">
        <v>3</v>
      </c>
      <c r="U232" s="131">
        <f t="shared" si="91"/>
        <v>178500</v>
      </c>
      <c r="V232" s="162">
        <v>1</v>
      </c>
      <c r="W232" s="74">
        <v>1</v>
      </c>
      <c r="X232" s="131">
        <f t="shared" si="92"/>
        <v>178000</v>
      </c>
      <c r="Y232" s="249"/>
      <c r="Z232" s="16"/>
      <c r="AA232" s="16"/>
      <c r="AB232" s="157"/>
      <c r="AC232" s="157"/>
      <c r="AD232" s="18"/>
      <c r="AE232" s="157"/>
      <c r="AF232" s="157"/>
      <c r="AG232" s="157"/>
      <c r="AH232" s="157"/>
      <c r="AI232" s="157"/>
      <c r="AJ232" s="157"/>
    </row>
    <row r="233" spans="1:36" s="185" customFormat="1" ht="50.1" customHeight="1" x14ac:dyDescent="0.3">
      <c r="A233" s="157"/>
      <c r="B233" s="157"/>
      <c r="C233" s="5"/>
      <c r="D233" s="5"/>
      <c r="E233" s="155" t="s">
        <v>113</v>
      </c>
      <c r="F233" s="103" t="s">
        <v>656</v>
      </c>
      <c r="G233" s="163" t="s">
        <v>755</v>
      </c>
      <c r="H233" s="163" t="s">
        <v>657</v>
      </c>
      <c r="I233" s="178">
        <v>2011</v>
      </c>
      <c r="J233" s="178" t="s">
        <v>6</v>
      </c>
      <c r="K233" s="178" t="s">
        <v>119</v>
      </c>
      <c r="L233" s="163" t="s">
        <v>90</v>
      </c>
      <c r="M233" s="178" t="s">
        <v>121</v>
      </c>
      <c r="N233" s="178">
        <v>21</v>
      </c>
      <c r="O233" s="163" t="s">
        <v>133</v>
      </c>
      <c r="P233" s="79">
        <v>1244000</v>
      </c>
      <c r="Q233" s="79">
        <v>288000</v>
      </c>
      <c r="R233" s="153">
        <v>0.85</v>
      </c>
      <c r="S233" s="144">
        <v>0.35</v>
      </c>
      <c r="T233" s="178">
        <f t="shared" ref="T233:T254" si="94">N233</f>
        <v>21</v>
      </c>
      <c r="U233" s="78">
        <f t="shared" ref="U233:U279" si="95">FLOOR(Q233*R233*S233*T233,100)</f>
        <v>1799200</v>
      </c>
      <c r="V233" s="153">
        <v>1</v>
      </c>
      <c r="W233" s="153">
        <v>1</v>
      </c>
      <c r="X233" s="78">
        <f t="shared" ref="X233:X278" si="96">ROUNDDOWN(U233*V233*W233,-3)</f>
        <v>1799000</v>
      </c>
      <c r="Y233" s="203">
        <f t="shared" ref="Y233:Y234" si="97">X233</f>
        <v>1799000</v>
      </c>
      <c r="Z233" s="16"/>
      <c r="AA233" s="16"/>
      <c r="AB233" s="157"/>
      <c r="AC233" s="157"/>
      <c r="AD233" s="18"/>
      <c r="AE233" s="157"/>
      <c r="AF233" s="157"/>
      <c r="AG233" s="157"/>
      <c r="AH233" s="157"/>
      <c r="AI233" s="157"/>
      <c r="AJ233" s="157"/>
    </row>
    <row r="234" spans="1:36" s="185" customFormat="1" ht="50.1" customHeight="1" x14ac:dyDescent="0.3">
      <c r="A234" s="157"/>
      <c r="B234" s="157"/>
      <c r="C234" s="5"/>
      <c r="D234" s="5"/>
      <c r="E234" s="180" t="s">
        <v>113</v>
      </c>
      <c r="F234" s="180" t="s">
        <v>658</v>
      </c>
      <c r="G234" s="159" t="s">
        <v>937</v>
      </c>
      <c r="H234" s="159" t="s">
        <v>659</v>
      </c>
      <c r="I234" s="161">
        <v>2008</v>
      </c>
      <c r="J234" s="161" t="s">
        <v>6</v>
      </c>
      <c r="K234" s="161" t="s">
        <v>119</v>
      </c>
      <c r="L234" s="159" t="s">
        <v>84</v>
      </c>
      <c r="M234" s="161" t="s">
        <v>129</v>
      </c>
      <c r="N234" s="161">
        <v>4.8</v>
      </c>
      <c r="O234" s="159" t="s">
        <v>133</v>
      </c>
      <c r="P234" s="39">
        <v>1323000</v>
      </c>
      <c r="Q234" s="39">
        <v>22000</v>
      </c>
      <c r="R234" s="162">
        <v>0.85</v>
      </c>
      <c r="S234" s="138">
        <v>0.35</v>
      </c>
      <c r="T234" s="161">
        <f t="shared" si="94"/>
        <v>4.8</v>
      </c>
      <c r="U234" s="50">
        <f t="shared" si="95"/>
        <v>31400</v>
      </c>
      <c r="V234" s="162">
        <v>1</v>
      </c>
      <c r="W234" s="162">
        <v>1</v>
      </c>
      <c r="X234" s="50">
        <f t="shared" si="96"/>
        <v>31000</v>
      </c>
      <c r="Y234" s="193">
        <f t="shared" si="97"/>
        <v>31000</v>
      </c>
      <c r="Z234" s="16"/>
      <c r="AA234" s="16"/>
      <c r="AB234" s="157"/>
      <c r="AC234" s="157"/>
      <c r="AD234" s="18"/>
      <c r="AE234" s="157"/>
      <c r="AF234" s="157"/>
      <c r="AG234" s="157"/>
      <c r="AH234" s="157"/>
      <c r="AI234" s="157"/>
      <c r="AJ234" s="157"/>
    </row>
    <row r="235" spans="1:36" s="185" customFormat="1" ht="50.1" customHeight="1" x14ac:dyDescent="0.3">
      <c r="A235" s="157"/>
      <c r="B235" s="157"/>
      <c r="C235" s="5"/>
      <c r="D235" s="5"/>
      <c r="E235" s="159" t="s">
        <v>73</v>
      </c>
      <c r="F235" s="159" t="s">
        <v>74</v>
      </c>
      <c r="G235" s="159" t="s">
        <v>757</v>
      </c>
      <c r="H235" s="159" t="s">
        <v>938</v>
      </c>
      <c r="I235" s="161">
        <v>2004</v>
      </c>
      <c r="J235" s="161" t="s">
        <v>6</v>
      </c>
      <c r="K235" s="159" t="s">
        <v>660</v>
      </c>
      <c r="L235" s="159" t="s">
        <v>90</v>
      </c>
      <c r="M235" s="161" t="s">
        <v>661</v>
      </c>
      <c r="N235" s="161">
        <v>17</v>
      </c>
      <c r="O235" s="159" t="s">
        <v>133</v>
      </c>
      <c r="P235" s="39">
        <v>1240000</v>
      </c>
      <c r="Q235" s="39">
        <v>372000</v>
      </c>
      <c r="R235" s="162">
        <v>0.85</v>
      </c>
      <c r="S235" s="138">
        <v>0.35</v>
      </c>
      <c r="T235" s="161">
        <f t="shared" si="94"/>
        <v>17</v>
      </c>
      <c r="U235" s="50">
        <f t="shared" si="95"/>
        <v>1881300</v>
      </c>
      <c r="V235" s="162">
        <v>1</v>
      </c>
      <c r="W235" s="162">
        <v>1</v>
      </c>
      <c r="X235" s="50">
        <f t="shared" si="96"/>
        <v>1881000</v>
      </c>
      <c r="Y235" s="193">
        <f>SUM(X235:X235)</f>
        <v>1881000</v>
      </c>
      <c r="Z235" s="16"/>
      <c r="AA235" s="16"/>
      <c r="AB235" s="157"/>
      <c r="AC235" s="157"/>
      <c r="AD235" s="18"/>
      <c r="AE235" s="157"/>
      <c r="AF235" s="157"/>
      <c r="AG235" s="157"/>
      <c r="AH235" s="157"/>
      <c r="AI235" s="157"/>
      <c r="AJ235" s="157"/>
    </row>
    <row r="236" spans="1:36" s="185" customFormat="1" ht="50.1" customHeight="1" x14ac:dyDescent="0.3">
      <c r="A236" s="157"/>
      <c r="B236" s="157"/>
      <c r="C236" s="5"/>
      <c r="D236" s="5"/>
      <c r="E236" s="180" t="s">
        <v>113</v>
      </c>
      <c r="F236" s="180" t="s">
        <v>662</v>
      </c>
      <c r="G236" s="159" t="s">
        <v>810</v>
      </c>
      <c r="H236" s="159" t="s">
        <v>939</v>
      </c>
      <c r="I236" s="161">
        <v>2011</v>
      </c>
      <c r="J236" s="161" t="s">
        <v>6</v>
      </c>
      <c r="K236" s="159" t="s">
        <v>124</v>
      </c>
      <c r="L236" s="159" t="s">
        <v>90</v>
      </c>
      <c r="M236" s="161" t="s">
        <v>126</v>
      </c>
      <c r="N236" s="161">
        <v>26</v>
      </c>
      <c r="O236" s="159" t="s">
        <v>133</v>
      </c>
      <c r="P236" s="39">
        <v>1271000</v>
      </c>
      <c r="Q236" s="39">
        <v>240000</v>
      </c>
      <c r="R236" s="162">
        <v>0.85</v>
      </c>
      <c r="S236" s="138">
        <v>0.35</v>
      </c>
      <c r="T236" s="161">
        <f t="shared" si="94"/>
        <v>26</v>
      </c>
      <c r="U236" s="50">
        <f t="shared" si="95"/>
        <v>1856400</v>
      </c>
      <c r="V236" s="162">
        <v>0.5</v>
      </c>
      <c r="W236" s="162">
        <v>1</v>
      </c>
      <c r="X236" s="50">
        <f t="shared" si="96"/>
        <v>928000</v>
      </c>
      <c r="Y236" s="193">
        <f>X236</f>
        <v>928000</v>
      </c>
      <c r="Z236" s="16"/>
      <c r="AA236" s="16"/>
      <c r="AB236" s="157"/>
      <c r="AC236" s="157"/>
      <c r="AD236" s="18"/>
      <c r="AE236" s="157"/>
      <c r="AF236" s="157"/>
      <c r="AG236" s="157"/>
      <c r="AH236" s="157"/>
      <c r="AI236" s="157"/>
      <c r="AJ236" s="157"/>
    </row>
    <row r="237" spans="1:36" s="185" customFormat="1" ht="50.1" customHeight="1" x14ac:dyDescent="0.3">
      <c r="A237" s="157"/>
      <c r="B237" s="157"/>
      <c r="C237" s="5"/>
      <c r="D237" s="5"/>
      <c r="E237" s="235" t="s">
        <v>113</v>
      </c>
      <c r="F237" s="244" t="s">
        <v>76</v>
      </c>
      <c r="G237" s="237" t="s">
        <v>739</v>
      </c>
      <c r="H237" s="250" t="s">
        <v>940</v>
      </c>
      <c r="I237" s="161">
        <v>2011</v>
      </c>
      <c r="J237" s="161" t="s">
        <v>6</v>
      </c>
      <c r="K237" s="161" t="s">
        <v>119</v>
      </c>
      <c r="L237" s="159" t="s">
        <v>90</v>
      </c>
      <c r="M237" s="159" t="s">
        <v>663</v>
      </c>
      <c r="N237" s="161">
        <v>6</v>
      </c>
      <c r="O237" s="159" t="s">
        <v>133</v>
      </c>
      <c r="P237" s="39">
        <v>1254000</v>
      </c>
      <c r="Q237" s="39">
        <v>514000</v>
      </c>
      <c r="R237" s="162">
        <v>0.85</v>
      </c>
      <c r="S237" s="138">
        <v>0.35</v>
      </c>
      <c r="T237" s="161">
        <f t="shared" si="94"/>
        <v>6</v>
      </c>
      <c r="U237" s="50">
        <f t="shared" si="95"/>
        <v>917400</v>
      </c>
      <c r="V237" s="162">
        <v>1</v>
      </c>
      <c r="W237" s="162">
        <v>1</v>
      </c>
      <c r="X237" s="50">
        <f t="shared" si="96"/>
        <v>917000</v>
      </c>
      <c r="Y237" s="245">
        <f>SUM(X237:X238)</f>
        <v>1907000</v>
      </c>
      <c r="Z237" s="16"/>
      <c r="AA237" s="16"/>
      <c r="AB237" s="157"/>
      <c r="AC237" s="157"/>
      <c r="AD237" s="18"/>
      <c r="AE237" s="157"/>
      <c r="AF237" s="157"/>
      <c r="AG237" s="157"/>
      <c r="AH237" s="157"/>
      <c r="AI237" s="157"/>
      <c r="AJ237" s="157"/>
    </row>
    <row r="238" spans="1:36" s="185" customFormat="1" ht="50.1" customHeight="1" x14ac:dyDescent="0.3">
      <c r="A238" s="157"/>
      <c r="B238" s="157"/>
      <c r="C238" s="5"/>
      <c r="D238" s="5"/>
      <c r="E238" s="235"/>
      <c r="F238" s="244"/>
      <c r="G238" s="237"/>
      <c r="H238" s="250"/>
      <c r="I238" s="161">
        <v>2011</v>
      </c>
      <c r="J238" s="159" t="s">
        <v>664</v>
      </c>
      <c r="K238" s="159" t="s">
        <v>557</v>
      </c>
      <c r="L238" s="159" t="s">
        <v>146</v>
      </c>
      <c r="M238" s="161" t="s">
        <v>118</v>
      </c>
      <c r="N238" s="161">
        <v>418</v>
      </c>
      <c r="O238" s="159" t="s">
        <v>133</v>
      </c>
      <c r="P238" s="39">
        <v>1254000</v>
      </c>
      <c r="Q238" s="39">
        <v>632000</v>
      </c>
      <c r="R238" s="162">
        <v>0.25</v>
      </c>
      <c r="S238" s="138">
        <v>0.03</v>
      </c>
      <c r="T238" s="161">
        <f t="shared" si="94"/>
        <v>418</v>
      </c>
      <c r="U238" s="50">
        <f t="shared" si="95"/>
        <v>1981300</v>
      </c>
      <c r="V238" s="162">
        <v>0.5</v>
      </c>
      <c r="W238" s="162">
        <v>1</v>
      </c>
      <c r="X238" s="50">
        <f t="shared" si="96"/>
        <v>990000</v>
      </c>
      <c r="Y238" s="245"/>
      <c r="Z238" s="16"/>
      <c r="AA238" s="16"/>
      <c r="AB238" s="157"/>
      <c r="AC238" s="157"/>
      <c r="AD238" s="18"/>
      <c r="AE238" s="157"/>
      <c r="AF238" s="157"/>
      <c r="AG238" s="157"/>
      <c r="AH238" s="157"/>
      <c r="AI238" s="157"/>
      <c r="AJ238" s="157"/>
    </row>
    <row r="239" spans="1:36" s="185" customFormat="1" ht="50.1" customHeight="1" x14ac:dyDescent="0.3">
      <c r="A239" s="157"/>
      <c r="B239" s="157"/>
      <c r="C239" s="5"/>
      <c r="D239" s="5"/>
      <c r="E239" s="180" t="s">
        <v>113</v>
      </c>
      <c r="F239" s="159" t="s">
        <v>78</v>
      </c>
      <c r="G239" s="177" t="s">
        <v>858</v>
      </c>
      <c r="H239" s="177" t="s">
        <v>941</v>
      </c>
      <c r="I239" s="161">
        <v>2013</v>
      </c>
      <c r="J239" s="161" t="s">
        <v>6</v>
      </c>
      <c r="K239" s="159" t="s">
        <v>124</v>
      </c>
      <c r="L239" s="159" t="s">
        <v>90</v>
      </c>
      <c r="M239" s="161" t="s">
        <v>126</v>
      </c>
      <c r="N239" s="23" t="s">
        <v>665</v>
      </c>
      <c r="O239" s="159" t="s">
        <v>133</v>
      </c>
      <c r="P239" s="39">
        <v>1356000</v>
      </c>
      <c r="Q239" s="39">
        <v>274000</v>
      </c>
      <c r="R239" s="162">
        <v>0.85</v>
      </c>
      <c r="S239" s="138">
        <v>0.35</v>
      </c>
      <c r="T239" s="161" t="str">
        <f t="shared" si="94"/>
        <v>10.14</v>
      </c>
      <c r="U239" s="50">
        <f t="shared" si="95"/>
        <v>826500</v>
      </c>
      <c r="V239" s="162">
        <v>0.5</v>
      </c>
      <c r="W239" s="162">
        <v>1</v>
      </c>
      <c r="X239" s="50">
        <f t="shared" si="96"/>
        <v>413000</v>
      </c>
      <c r="Y239" s="193">
        <f t="shared" ref="Y239:Y256" si="98">X239</f>
        <v>413000</v>
      </c>
      <c r="Z239" s="16"/>
      <c r="AA239" s="16"/>
      <c r="AB239" s="157"/>
      <c r="AC239" s="157"/>
      <c r="AD239" s="18"/>
      <c r="AE239" s="157"/>
      <c r="AF239" s="157"/>
      <c r="AG239" s="157"/>
      <c r="AH239" s="157"/>
      <c r="AI239" s="157"/>
      <c r="AJ239" s="157"/>
    </row>
    <row r="240" spans="1:36" s="185" customFormat="1" ht="50.1" customHeight="1" x14ac:dyDescent="0.3">
      <c r="A240" s="157"/>
      <c r="B240" s="157"/>
      <c r="C240" s="5"/>
      <c r="D240" s="5"/>
      <c r="E240" s="180" t="s">
        <v>113</v>
      </c>
      <c r="F240" s="159" t="s">
        <v>78</v>
      </c>
      <c r="G240" s="177" t="s">
        <v>942</v>
      </c>
      <c r="H240" s="177" t="s">
        <v>943</v>
      </c>
      <c r="I240" s="161">
        <v>2013</v>
      </c>
      <c r="J240" s="161" t="s">
        <v>6</v>
      </c>
      <c r="K240" s="159" t="s">
        <v>127</v>
      </c>
      <c r="L240" s="159" t="s">
        <v>90</v>
      </c>
      <c r="M240" s="161" t="s">
        <v>126</v>
      </c>
      <c r="N240" s="161">
        <v>11</v>
      </c>
      <c r="O240" s="159" t="s">
        <v>133</v>
      </c>
      <c r="P240" s="39">
        <v>1356000</v>
      </c>
      <c r="Q240" s="39">
        <v>274000</v>
      </c>
      <c r="R240" s="162">
        <v>0.85</v>
      </c>
      <c r="S240" s="138">
        <v>0.35</v>
      </c>
      <c r="T240" s="161">
        <f t="shared" si="94"/>
        <v>11</v>
      </c>
      <c r="U240" s="50">
        <f t="shared" si="95"/>
        <v>896600</v>
      </c>
      <c r="V240" s="162">
        <v>0.5</v>
      </c>
      <c r="W240" s="162">
        <v>1</v>
      </c>
      <c r="X240" s="50">
        <f t="shared" si="96"/>
        <v>448000</v>
      </c>
      <c r="Y240" s="193">
        <f t="shared" si="98"/>
        <v>448000</v>
      </c>
      <c r="Z240" s="16"/>
      <c r="AA240" s="16"/>
      <c r="AB240" s="157"/>
      <c r="AC240" s="157"/>
      <c r="AD240" s="18"/>
      <c r="AE240" s="157"/>
      <c r="AF240" s="157"/>
      <c r="AG240" s="157"/>
      <c r="AH240" s="157"/>
      <c r="AI240" s="157"/>
      <c r="AJ240" s="157"/>
    </row>
    <row r="241" spans="1:36" s="185" customFormat="1" ht="50.1" customHeight="1" x14ac:dyDescent="0.3">
      <c r="A241" s="157"/>
      <c r="B241" s="157"/>
      <c r="C241" s="5"/>
      <c r="D241" s="5"/>
      <c r="E241" s="180" t="s">
        <v>113</v>
      </c>
      <c r="F241" s="180" t="s">
        <v>231</v>
      </c>
      <c r="G241" s="159" t="s">
        <v>944</v>
      </c>
      <c r="H241" s="159" t="s">
        <v>945</v>
      </c>
      <c r="I241" s="161">
        <v>1995</v>
      </c>
      <c r="J241" s="161" t="s">
        <v>6</v>
      </c>
      <c r="K241" s="161" t="s">
        <v>88</v>
      </c>
      <c r="L241" s="159" t="s">
        <v>90</v>
      </c>
      <c r="M241" s="161" t="s">
        <v>126</v>
      </c>
      <c r="N241" s="161">
        <v>25</v>
      </c>
      <c r="O241" s="159" t="s">
        <v>133</v>
      </c>
      <c r="P241" s="39">
        <v>1371000</v>
      </c>
      <c r="Q241" s="39">
        <v>37000</v>
      </c>
      <c r="R241" s="162">
        <v>0.85</v>
      </c>
      <c r="S241" s="138">
        <v>0.35</v>
      </c>
      <c r="T241" s="161">
        <f t="shared" si="94"/>
        <v>25</v>
      </c>
      <c r="U241" s="50">
        <f t="shared" si="95"/>
        <v>275100</v>
      </c>
      <c r="V241" s="162">
        <v>1</v>
      </c>
      <c r="W241" s="162">
        <v>1</v>
      </c>
      <c r="X241" s="50">
        <f t="shared" si="96"/>
        <v>275000</v>
      </c>
      <c r="Y241" s="193">
        <f t="shared" si="98"/>
        <v>275000</v>
      </c>
      <c r="Z241" s="16"/>
      <c r="AA241" s="16"/>
      <c r="AB241" s="157"/>
      <c r="AC241" s="157"/>
      <c r="AD241" s="18"/>
      <c r="AE241" s="157"/>
      <c r="AF241" s="157"/>
      <c r="AG241" s="157"/>
      <c r="AH241" s="157"/>
      <c r="AI241" s="157"/>
      <c r="AJ241" s="157"/>
    </row>
    <row r="242" spans="1:36" s="185" customFormat="1" ht="50.1" customHeight="1" x14ac:dyDescent="0.3">
      <c r="A242" s="157"/>
      <c r="B242" s="157"/>
      <c r="C242" s="5"/>
      <c r="D242" s="5"/>
      <c r="E242" s="180" t="s">
        <v>113</v>
      </c>
      <c r="F242" s="180" t="s">
        <v>666</v>
      </c>
      <c r="G242" s="159" t="s">
        <v>757</v>
      </c>
      <c r="H242" s="159" t="s">
        <v>946</v>
      </c>
      <c r="I242" s="161">
        <v>2013</v>
      </c>
      <c r="J242" s="161" t="s">
        <v>6</v>
      </c>
      <c r="K242" s="159" t="s">
        <v>141</v>
      </c>
      <c r="L242" s="159" t="s">
        <v>90</v>
      </c>
      <c r="M242" s="161" t="s">
        <v>126</v>
      </c>
      <c r="N242" s="161">
        <v>10</v>
      </c>
      <c r="O242" s="159" t="s">
        <v>133</v>
      </c>
      <c r="P242" s="39">
        <v>1381000</v>
      </c>
      <c r="Q242" s="39">
        <v>274000</v>
      </c>
      <c r="R242" s="162">
        <v>0.85</v>
      </c>
      <c r="S242" s="138">
        <v>0.35</v>
      </c>
      <c r="T242" s="161">
        <f t="shared" si="94"/>
        <v>10</v>
      </c>
      <c r="U242" s="50">
        <f t="shared" si="95"/>
        <v>815100</v>
      </c>
      <c r="V242" s="162">
        <v>0.5</v>
      </c>
      <c r="W242" s="162">
        <v>1</v>
      </c>
      <c r="X242" s="50">
        <f t="shared" si="96"/>
        <v>407000</v>
      </c>
      <c r="Y242" s="193">
        <f t="shared" si="98"/>
        <v>407000</v>
      </c>
      <c r="Z242" s="16"/>
      <c r="AA242" s="16"/>
      <c r="AB242" s="157"/>
      <c r="AC242" s="157"/>
      <c r="AD242" s="18"/>
      <c r="AE242" s="157"/>
      <c r="AF242" s="157"/>
      <c r="AG242" s="157"/>
      <c r="AH242" s="157"/>
      <c r="AI242" s="157"/>
      <c r="AJ242" s="157"/>
    </row>
    <row r="243" spans="1:36" s="185" customFormat="1" ht="50.1" customHeight="1" x14ac:dyDescent="0.3">
      <c r="A243" s="157"/>
      <c r="B243" s="157"/>
      <c r="C243" s="5"/>
      <c r="D243" s="5"/>
      <c r="E243" s="180" t="s">
        <v>113</v>
      </c>
      <c r="F243" s="180" t="s">
        <v>667</v>
      </c>
      <c r="G243" s="159" t="s">
        <v>755</v>
      </c>
      <c r="H243" s="159" t="s">
        <v>668</v>
      </c>
      <c r="I243" s="161">
        <v>2013</v>
      </c>
      <c r="J243" s="161" t="s">
        <v>6</v>
      </c>
      <c r="K243" s="161" t="s">
        <v>119</v>
      </c>
      <c r="L243" s="159" t="s">
        <v>84</v>
      </c>
      <c r="M243" s="161" t="s">
        <v>129</v>
      </c>
      <c r="N243" s="161">
        <v>7.92</v>
      </c>
      <c r="O243" s="159" t="s">
        <v>133</v>
      </c>
      <c r="P243" s="39">
        <v>1900000</v>
      </c>
      <c r="Q243" s="39">
        <v>83000</v>
      </c>
      <c r="R243" s="162">
        <v>0.85</v>
      </c>
      <c r="S243" s="138">
        <v>0.35</v>
      </c>
      <c r="T243" s="161">
        <f t="shared" si="94"/>
        <v>7.92</v>
      </c>
      <c r="U243" s="50">
        <f t="shared" si="95"/>
        <v>195500</v>
      </c>
      <c r="V243" s="162">
        <v>1</v>
      </c>
      <c r="W243" s="162">
        <v>1</v>
      </c>
      <c r="X243" s="50">
        <f t="shared" si="96"/>
        <v>195000</v>
      </c>
      <c r="Y243" s="193">
        <f t="shared" si="98"/>
        <v>195000</v>
      </c>
      <c r="Z243" s="16"/>
      <c r="AA243" s="16"/>
      <c r="AB243" s="157"/>
      <c r="AC243" s="157"/>
      <c r="AD243" s="18"/>
      <c r="AE243" s="157"/>
      <c r="AF243" s="157"/>
      <c r="AG243" s="157"/>
      <c r="AH243" s="157"/>
      <c r="AI243" s="157"/>
      <c r="AJ243" s="157"/>
    </row>
    <row r="244" spans="1:36" s="185" customFormat="1" ht="50.1" customHeight="1" x14ac:dyDescent="0.3">
      <c r="A244" s="157"/>
      <c r="B244" s="157"/>
      <c r="C244" s="5"/>
      <c r="D244" s="5"/>
      <c r="E244" s="180" t="s">
        <v>113</v>
      </c>
      <c r="F244" s="159" t="s">
        <v>79</v>
      </c>
      <c r="G244" s="177" t="s">
        <v>755</v>
      </c>
      <c r="H244" s="177" t="s">
        <v>947</v>
      </c>
      <c r="I244" s="161">
        <v>2013</v>
      </c>
      <c r="J244" s="161" t="s">
        <v>6</v>
      </c>
      <c r="K244" s="161" t="s">
        <v>119</v>
      </c>
      <c r="L244" s="159" t="s">
        <v>134</v>
      </c>
      <c r="M244" s="161" t="s">
        <v>126</v>
      </c>
      <c r="N244" s="161">
        <v>24</v>
      </c>
      <c r="O244" s="159" t="s">
        <v>133</v>
      </c>
      <c r="P244" s="39">
        <v>1314000</v>
      </c>
      <c r="Q244" s="39">
        <v>274000</v>
      </c>
      <c r="R244" s="162">
        <v>0.85</v>
      </c>
      <c r="S244" s="138">
        <v>0.35</v>
      </c>
      <c r="T244" s="161">
        <f t="shared" si="94"/>
        <v>24</v>
      </c>
      <c r="U244" s="50">
        <f t="shared" si="95"/>
        <v>1956300</v>
      </c>
      <c r="V244" s="162">
        <v>0.5</v>
      </c>
      <c r="W244" s="138">
        <v>0.16600000000000001</v>
      </c>
      <c r="X244" s="50">
        <f t="shared" si="96"/>
        <v>162000</v>
      </c>
      <c r="Y244" s="192">
        <f t="shared" si="98"/>
        <v>162000</v>
      </c>
      <c r="Z244" s="16"/>
      <c r="AA244" s="16"/>
      <c r="AB244" s="157"/>
      <c r="AC244" s="157"/>
      <c r="AD244" s="18"/>
      <c r="AE244" s="157"/>
      <c r="AF244" s="157"/>
      <c r="AG244" s="157"/>
      <c r="AH244" s="157"/>
      <c r="AI244" s="157"/>
      <c r="AJ244" s="157"/>
    </row>
    <row r="245" spans="1:36" s="185" customFormat="1" ht="50.1" customHeight="1" x14ac:dyDescent="0.3">
      <c r="A245" s="157"/>
      <c r="B245" s="157"/>
      <c r="C245" s="5"/>
      <c r="D245" s="5"/>
      <c r="E245" s="179" t="s">
        <v>73</v>
      </c>
      <c r="F245" s="179" t="s">
        <v>669</v>
      </c>
      <c r="G245" s="179" t="s">
        <v>948</v>
      </c>
      <c r="H245" s="179" t="s">
        <v>949</v>
      </c>
      <c r="I245" s="145">
        <v>2014</v>
      </c>
      <c r="J245" s="145" t="s">
        <v>1</v>
      </c>
      <c r="K245" s="179" t="s">
        <v>80</v>
      </c>
      <c r="L245" s="179" t="s">
        <v>7</v>
      </c>
      <c r="M245" s="161" t="s">
        <v>126</v>
      </c>
      <c r="N245" s="145">
        <v>2.2000000000000002</v>
      </c>
      <c r="O245" s="145" t="s">
        <v>5</v>
      </c>
      <c r="P245" s="39">
        <v>1108000</v>
      </c>
      <c r="Q245" s="148">
        <v>283000</v>
      </c>
      <c r="R245" s="139">
        <v>0.85</v>
      </c>
      <c r="S245" s="162">
        <v>0.35</v>
      </c>
      <c r="T245" s="161">
        <f t="shared" si="94"/>
        <v>2.2000000000000002</v>
      </c>
      <c r="U245" s="50">
        <f t="shared" si="95"/>
        <v>185200</v>
      </c>
      <c r="V245" s="149">
        <v>0.5</v>
      </c>
      <c r="W245" s="149">
        <v>1</v>
      </c>
      <c r="X245" s="50">
        <f t="shared" si="96"/>
        <v>92000</v>
      </c>
      <c r="Y245" s="195">
        <f t="shared" si="98"/>
        <v>92000</v>
      </c>
      <c r="Z245" s="16"/>
      <c r="AA245" s="16"/>
      <c r="AB245" s="157"/>
      <c r="AC245" s="157"/>
      <c r="AD245" s="18"/>
      <c r="AE245" s="157"/>
      <c r="AF245" s="157"/>
      <c r="AG245" s="157"/>
      <c r="AH245" s="157"/>
      <c r="AI245" s="157"/>
      <c r="AJ245" s="157"/>
    </row>
    <row r="246" spans="1:36" s="185" customFormat="1" ht="50.1" customHeight="1" x14ac:dyDescent="0.3">
      <c r="A246" s="157"/>
      <c r="B246" s="157"/>
      <c r="C246" s="5"/>
      <c r="D246" s="5"/>
      <c r="E246" s="179" t="s">
        <v>113</v>
      </c>
      <c r="F246" s="179" t="s">
        <v>670</v>
      </c>
      <c r="G246" s="179" t="s">
        <v>950</v>
      </c>
      <c r="H246" s="179" t="s">
        <v>951</v>
      </c>
      <c r="I246" s="145">
        <v>2013</v>
      </c>
      <c r="J246" s="145" t="s">
        <v>157</v>
      </c>
      <c r="K246" s="179" t="s">
        <v>673</v>
      </c>
      <c r="L246" s="179" t="s">
        <v>671</v>
      </c>
      <c r="M246" s="145" t="s">
        <v>672</v>
      </c>
      <c r="N246" s="145">
        <v>16.25</v>
      </c>
      <c r="O246" s="145" t="s">
        <v>5</v>
      </c>
      <c r="P246" s="39">
        <v>1253000</v>
      </c>
      <c r="Q246" s="39">
        <v>329000</v>
      </c>
      <c r="R246" s="139">
        <v>0.85</v>
      </c>
      <c r="S246" s="162">
        <v>0.35</v>
      </c>
      <c r="T246" s="161">
        <f t="shared" si="94"/>
        <v>16.25</v>
      </c>
      <c r="U246" s="50">
        <f t="shared" si="95"/>
        <v>1590500</v>
      </c>
      <c r="V246" s="149">
        <v>0.5</v>
      </c>
      <c r="W246" s="147">
        <v>1</v>
      </c>
      <c r="X246" s="50">
        <f t="shared" si="96"/>
        <v>795000</v>
      </c>
      <c r="Y246" s="195">
        <f t="shared" si="98"/>
        <v>795000</v>
      </c>
      <c r="Z246" s="16"/>
      <c r="AA246" s="16"/>
      <c r="AB246" s="157"/>
      <c r="AC246" s="157"/>
      <c r="AD246" s="18"/>
      <c r="AE246" s="157"/>
      <c r="AF246" s="157"/>
      <c r="AG246" s="157"/>
      <c r="AH246" s="157"/>
      <c r="AI246" s="157"/>
      <c r="AJ246" s="157"/>
    </row>
    <row r="247" spans="1:36" s="185" customFormat="1" ht="50.1" customHeight="1" x14ac:dyDescent="0.3">
      <c r="A247" s="157"/>
      <c r="B247" s="157"/>
      <c r="C247" s="5"/>
      <c r="D247" s="5"/>
      <c r="E247" s="179" t="s">
        <v>113</v>
      </c>
      <c r="F247" s="179" t="s">
        <v>675</v>
      </c>
      <c r="G247" s="179" t="s">
        <v>952</v>
      </c>
      <c r="H247" s="179" t="s">
        <v>953</v>
      </c>
      <c r="I247" s="145">
        <v>2014</v>
      </c>
      <c r="J247" s="145" t="s">
        <v>157</v>
      </c>
      <c r="K247" s="145" t="s">
        <v>676</v>
      </c>
      <c r="L247" s="179" t="s">
        <v>677</v>
      </c>
      <c r="M247" s="145" t="s">
        <v>672</v>
      </c>
      <c r="N247" s="145">
        <v>9.5</v>
      </c>
      <c r="O247" s="145" t="s">
        <v>674</v>
      </c>
      <c r="P247" s="39">
        <v>1649000</v>
      </c>
      <c r="Q247" s="39">
        <v>421000</v>
      </c>
      <c r="R247" s="139">
        <v>0.85</v>
      </c>
      <c r="S247" s="162">
        <v>0.35</v>
      </c>
      <c r="T247" s="161">
        <f t="shared" si="94"/>
        <v>9.5</v>
      </c>
      <c r="U247" s="50">
        <f t="shared" si="95"/>
        <v>1189800</v>
      </c>
      <c r="V247" s="162">
        <v>1</v>
      </c>
      <c r="W247" s="162">
        <v>1</v>
      </c>
      <c r="X247" s="50">
        <f t="shared" si="96"/>
        <v>1189000</v>
      </c>
      <c r="Y247" s="195">
        <f t="shared" si="98"/>
        <v>1189000</v>
      </c>
      <c r="Z247" s="16"/>
      <c r="AA247" s="16"/>
      <c r="AB247" s="157"/>
      <c r="AC247" s="157"/>
      <c r="AD247" s="18"/>
      <c r="AE247" s="157"/>
      <c r="AF247" s="157"/>
      <c r="AG247" s="157"/>
      <c r="AH247" s="157"/>
      <c r="AI247" s="157"/>
      <c r="AJ247" s="157"/>
    </row>
    <row r="248" spans="1:36" s="185" customFormat="1" ht="50.1" customHeight="1" x14ac:dyDescent="0.3">
      <c r="A248" s="157"/>
      <c r="B248" s="157"/>
      <c r="C248" s="5"/>
      <c r="D248" s="5"/>
      <c r="E248" s="180" t="s">
        <v>113</v>
      </c>
      <c r="F248" s="180" t="s">
        <v>159</v>
      </c>
      <c r="G248" s="179" t="s">
        <v>785</v>
      </c>
      <c r="H248" s="179" t="s">
        <v>954</v>
      </c>
      <c r="I248" s="145">
        <v>2000</v>
      </c>
      <c r="J248" s="145" t="s">
        <v>85</v>
      </c>
      <c r="K248" s="145" t="s">
        <v>200</v>
      </c>
      <c r="L248" s="179" t="s">
        <v>128</v>
      </c>
      <c r="M248" s="145" t="s">
        <v>678</v>
      </c>
      <c r="N248" s="179">
        <v>10</v>
      </c>
      <c r="O248" s="145" t="s">
        <v>155</v>
      </c>
      <c r="P248" s="39">
        <v>1412000</v>
      </c>
      <c r="Q248" s="39">
        <v>22000</v>
      </c>
      <c r="R248" s="149">
        <v>0.85</v>
      </c>
      <c r="S248" s="147">
        <v>0.35</v>
      </c>
      <c r="T248" s="161">
        <f t="shared" si="94"/>
        <v>10</v>
      </c>
      <c r="U248" s="148">
        <f t="shared" si="95"/>
        <v>65400</v>
      </c>
      <c r="V248" s="149">
        <v>0.5</v>
      </c>
      <c r="W248" s="147">
        <v>1</v>
      </c>
      <c r="X248" s="148">
        <f t="shared" si="96"/>
        <v>32000</v>
      </c>
      <c r="Y248" s="195">
        <f t="shared" si="98"/>
        <v>32000</v>
      </c>
      <c r="Z248" s="16"/>
      <c r="AA248" s="16"/>
      <c r="AB248" s="157"/>
      <c r="AC248" s="157"/>
      <c r="AD248" s="18"/>
      <c r="AE248" s="157"/>
      <c r="AF248" s="157"/>
      <c r="AG248" s="157"/>
      <c r="AH248" s="157"/>
      <c r="AI248" s="157"/>
      <c r="AJ248" s="157"/>
    </row>
    <row r="249" spans="1:36" s="185" customFormat="1" ht="50.1" customHeight="1" x14ac:dyDescent="0.3">
      <c r="A249" s="157"/>
      <c r="B249" s="157"/>
      <c r="C249" s="5"/>
      <c r="D249" s="5"/>
      <c r="E249" s="180" t="s">
        <v>113</v>
      </c>
      <c r="F249" s="179" t="s">
        <v>161</v>
      </c>
      <c r="G249" s="145" t="s">
        <v>955</v>
      </c>
      <c r="H249" s="179" t="s">
        <v>956</v>
      </c>
      <c r="I249" s="145">
        <v>2015</v>
      </c>
      <c r="J249" s="145" t="s">
        <v>157</v>
      </c>
      <c r="K249" s="145" t="s">
        <v>676</v>
      </c>
      <c r="L249" s="179" t="s">
        <v>680</v>
      </c>
      <c r="M249" s="145" t="s">
        <v>679</v>
      </c>
      <c r="N249" s="145">
        <v>15</v>
      </c>
      <c r="O249" s="145" t="s">
        <v>674</v>
      </c>
      <c r="P249" s="39">
        <v>1150000</v>
      </c>
      <c r="Q249" s="148">
        <v>299000</v>
      </c>
      <c r="R249" s="149">
        <v>0.85</v>
      </c>
      <c r="S249" s="147">
        <v>0.35</v>
      </c>
      <c r="T249" s="161">
        <f t="shared" si="94"/>
        <v>15</v>
      </c>
      <c r="U249" s="148">
        <f t="shared" si="95"/>
        <v>1334200</v>
      </c>
      <c r="V249" s="149">
        <v>0.5</v>
      </c>
      <c r="W249" s="147">
        <v>0.125</v>
      </c>
      <c r="X249" s="148">
        <f t="shared" si="96"/>
        <v>83000</v>
      </c>
      <c r="Y249" s="195">
        <f t="shared" si="98"/>
        <v>83000</v>
      </c>
      <c r="Z249" s="16"/>
      <c r="AA249" s="16"/>
      <c r="AB249" s="157"/>
      <c r="AC249" s="157"/>
      <c r="AD249" s="18"/>
      <c r="AE249" s="157"/>
      <c r="AF249" s="157"/>
      <c r="AG249" s="157"/>
      <c r="AH249" s="157"/>
      <c r="AI249" s="157"/>
      <c r="AJ249" s="157"/>
    </row>
    <row r="250" spans="1:36" s="185" customFormat="1" ht="50.1" customHeight="1" x14ac:dyDescent="0.3">
      <c r="A250" s="157"/>
      <c r="B250" s="157"/>
      <c r="C250" s="5"/>
      <c r="D250" s="5"/>
      <c r="E250" s="180" t="s">
        <v>113</v>
      </c>
      <c r="F250" s="179" t="s">
        <v>162</v>
      </c>
      <c r="G250" s="145" t="s">
        <v>957</v>
      </c>
      <c r="H250" s="179" t="s">
        <v>958</v>
      </c>
      <c r="I250" s="145">
        <v>2015</v>
      </c>
      <c r="J250" s="145" t="s">
        <v>157</v>
      </c>
      <c r="K250" s="145" t="s">
        <v>676</v>
      </c>
      <c r="L250" s="179" t="s">
        <v>680</v>
      </c>
      <c r="M250" s="145" t="s">
        <v>679</v>
      </c>
      <c r="N250" s="145">
        <v>15</v>
      </c>
      <c r="O250" s="145" t="s">
        <v>674</v>
      </c>
      <c r="P250" s="39">
        <v>1150000</v>
      </c>
      <c r="Q250" s="148">
        <v>299000</v>
      </c>
      <c r="R250" s="149">
        <v>0.85</v>
      </c>
      <c r="S250" s="147">
        <v>0.35</v>
      </c>
      <c r="T250" s="161">
        <f t="shared" si="94"/>
        <v>15</v>
      </c>
      <c r="U250" s="148">
        <f t="shared" si="95"/>
        <v>1334200</v>
      </c>
      <c r="V250" s="149">
        <v>0.5</v>
      </c>
      <c r="W250" s="147">
        <v>0.125</v>
      </c>
      <c r="X250" s="148">
        <f t="shared" si="96"/>
        <v>83000</v>
      </c>
      <c r="Y250" s="195">
        <f t="shared" si="98"/>
        <v>83000</v>
      </c>
      <c r="Z250" s="16"/>
      <c r="AA250" s="16"/>
      <c r="AB250" s="157"/>
      <c r="AC250" s="157"/>
      <c r="AD250" s="18"/>
      <c r="AE250" s="157"/>
      <c r="AF250" s="157"/>
      <c r="AG250" s="157"/>
      <c r="AH250" s="157"/>
      <c r="AI250" s="157"/>
      <c r="AJ250" s="157"/>
    </row>
    <row r="251" spans="1:36" s="185" customFormat="1" ht="50.1" customHeight="1" x14ac:dyDescent="0.3">
      <c r="A251" s="157"/>
      <c r="B251" s="157"/>
      <c r="C251" s="5"/>
      <c r="D251" s="5"/>
      <c r="E251" s="180" t="s">
        <v>113</v>
      </c>
      <c r="F251" s="180" t="s">
        <v>681</v>
      </c>
      <c r="G251" s="159" t="s">
        <v>774</v>
      </c>
      <c r="H251" s="159" t="s">
        <v>959</v>
      </c>
      <c r="I251" s="159">
        <v>2011</v>
      </c>
      <c r="J251" s="159" t="s">
        <v>82</v>
      </c>
      <c r="K251" s="159" t="s">
        <v>88</v>
      </c>
      <c r="L251" s="159" t="s">
        <v>682</v>
      </c>
      <c r="M251" s="159" t="s">
        <v>75</v>
      </c>
      <c r="N251" s="159">
        <v>423.15</v>
      </c>
      <c r="O251" s="159" t="s">
        <v>238</v>
      </c>
      <c r="P251" s="39">
        <v>1448000</v>
      </c>
      <c r="Q251" s="39">
        <v>632000</v>
      </c>
      <c r="R251" s="135">
        <v>0.25</v>
      </c>
      <c r="S251" s="129">
        <v>0.03</v>
      </c>
      <c r="T251" s="161">
        <f t="shared" si="94"/>
        <v>423.15</v>
      </c>
      <c r="U251" s="128">
        <f t="shared" si="95"/>
        <v>2005700</v>
      </c>
      <c r="V251" s="135">
        <v>0.5</v>
      </c>
      <c r="W251" s="135">
        <v>1</v>
      </c>
      <c r="X251" s="128">
        <f t="shared" si="96"/>
        <v>1002000</v>
      </c>
      <c r="Y251" s="197">
        <f t="shared" si="98"/>
        <v>1002000</v>
      </c>
      <c r="Z251" s="16"/>
      <c r="AA251" s="16"/>
      <c r="AB251" s="157"/>
      <c r="AC251" s="157"/>
      <c r="AD251" s="18"/>
      <c r="AE251" s="157"/>
      <c r="AF251" s="157"/>
      <c r="AG251" s="157"/>
      <c r="AH251" s="157"/>
      <c r="AI251" s="157"/>
      <c r="AJ251" s="157"/>
    </row>
    <row r="252" spans="1:36" s="185" customFormat="1" ht="50.1" customHeight="1" x14ac:dyDescent="0.3">
      <c r="A252" s="157"/>
      <c r="B252" s="157"/>
      <c r="C252" s="5"/>
      <c r="D252" s="5"/>
      <c r="E252" s="159" t="s">
        <v>113</v>
      </c>
      <c r="F252" s="180" t="s">
        <v>683</v>
      </c>
      <c r="G252" s="145" t="s">
        <v>960</v>
      </c>
      <c r="H252" s="179" t="s">
        <v>961</v>
      </c>
      <c r="I252" s="145">
        <v>2016</v>
      </c>
      <c r="J252" s="145" t="s">
        <v>157</v>
      </c>
      <c r="K252" s="145" t="s">
        <v>676</v>
      </c>
      <c r="L252" s="179" t="s">
        <v>680</v>
      </c>
      <c r="M252" s="145" t="s">
        <v>40</v>
      </c>
      <c r="N252" s="145">
        <v>1.05</v>
      </c>
      <c r="O252" s="145" t="s">
        <v>674</v>
      </c>
      <c r="P252" s="39">
        <v>1231000</v>
      </c>
      <c r="Q252" s="148">
        <v>325000</v>
      </c>
      <c r="R252" s="149">
        <v>0.85</v>
      </c>
      <c r="S252" s="147">
        <v>0.35</v>
      </c>
      <c r="T252" s="161">
        <f t="shared" si="94"/>
        <v>1.05</v>
      </c>
      <c r="U252" s="148">
        <f t="shared" si="95"/>
        <v>101500</v>
      </c>
      <c r="V252" s="149">
        <v>0.5</v>
      </c>
      <c r="W252" s="147">
        <v>1</v>
      </c>
      <c r="X252" s="148">
        <f t="shared" si="96"/>
        <v>50000</v>
      </c>
      <c r="Y252" s="195">
        <f t="shared" si="98"/>
        <v>50000</v>
      </c>
      <c r="Z252" s="16"/>
      <c r="AA252" s="16"/>
      <c r="AB252" s="157"/>
      <c r="AC252" s="157"/>
      <c r="AD252" s="18"/>
      <c r="AE252" s="157"/>
      <c r="AF252" s="157"/>
      <c r="AG252" s="157"/>
      <c r="AH252" s="157"/>
      <c r="AI252" s="157"/>
      <c r="AJ252" s="157"/>
    </row>
    <row r="253" spans="1:36" s="185" customFormat="1" ht="50.1" customHeight="1" x14ac:dyDescent="0.3">
      <c r="A253" s="157"/>
      <c r="B253" s="157"/>
      <c r="C253" s="5"/>
      <c r="D253" s="5"/>
      <c r="E253" s="159" t="s">
        <v>113</v>
      </c>
      <c r="F253" s="180" t="s">
        <v>684</v>
      </c>
      <c r="G253" s="145" t="s">
        <v>963</v>
      </c>
      <c r="H253" s="179" t="s">
        <v>962</v>
      </c>
      <c r="I253" s="145">
        <v>2016</v>
      </c>
      <c r="J253" s="145" t="s">
        <v>157</v>
      </c>
      <c r="K253" s="145" t="s">
        <v>676</v>
      </c>
      <c r="L253" s="179" t="s">
        <v>680</v>
      </c>
      <c r="M253" s="145" t="s">
        <v>40</v>
      </c>
      <c r="N253" s="145">
        <v>1.05</v>
      </c>
      <c r="O253" s="145" t="s">
        <v>674</v>
      </c>
      <c r="P253" s="39">
        <v>1231000</v>
      </c>
      <c r="Q253" s="148">
        <v>325000</v>
      </c>
      <c r="R253" s="149">
        <v>0.85</v>
      </c>
      <c r="S253" s="147">
        <v>0.35</v>
      </c>
      <c r="T253" s="161">
        <f t="shared" si="94"/>
        <v>1.05</v>
      </c>
      <c r="U253" s="148">
        <f t="shared" si="95"/>
        <v>101500</v>
      </c>
      <c r="V253" s="149">
        <v>0.5</v>
      </c>
      <c r="W253" s="147">
        <v>1</v>
      </c>
      <c r="X253" s="148">
        <f t="shared" si="96"/>
        <v>50000</v>
      </c>
      <c r="Y253" s="195">
        <f t="shared" si="98"/>
        <v>50000</v>
      </c>
      <c r="Z253" s="16"/>
      <c r="AA253" s="16"/>
      <c r="AB253" s="157"/>
      <c r="AC253" s="157"/>
      <c r="AD253" s="18"/>
      <c r="AE253" s="157"/>
      <c r="AF253" s="157"/>
      <c r="AG253" s="157"/>
      <c r="AH253" s="157"/>
      <c r="AI253" s="157"/>
      <c r="AJ253" s="157"/>
    </row>
    <row r="254" spans="1:36" s="185" customFormat="1" ht="50.1" customHeight="1" x14ac:dyDescent="0.3">
      <c r="A254" s="157"/>
      <c r="B254" s="157"/>
      <c r="C254" s="5"/>
      <c r="D254" s="5"/>
      <c r="E254" s="159" t="s">
        <v>113</v>
      </c>
      <c r="F254" s="180" t="s">
        <v>685</v>
      </c>
      <c r="G254" s="145" t="s">
        <v>964</v>
      </c>
      <c r="H254" s="179" t="s">
        <v>967</v>
      </c>
      <c r="I254" s="145">
        <v>2016</v>
      </c>
      <c r="J254" s="145" t="s">
        <v>157</v>
      </c>
      <c r="K254" s="145" t="s">
        <v>676</v>
      </c>
      <c r="L254" s="179" t="s">
        <v>680</v>
      </c>
      <c r="M254" s="145" t="s">
        <v>40</v>
      </c>
      <c r="N254" s="145">
        <v>1.05</v>
      </c>
      <c r="O254" s="145" t="s">
        <v>674</v>
      </c>
      <c r="P254" s="39">
        <v>1231000</v>
      </c>
      <c r="Q254" s="148">
        <v>325000</v>
      </c>
      <c r="R254" s="149">
        <v>0.85</v>
      </c>
      <c r="S254" s="147">
        <v>0.35</v>
      </c>
      <c r="T254" s="161">
        <f t="shared" si="94"/>
        <v>1.05</v>
      </c>
      <c r="U254" s="148">
        <f t="shared" si="95"/>
        <v>101500</v>
      </c>
      <c r="V254" s="149">
        <v>0.5</v>
      </c>
      <c r="W254" s="147">
        <v>1</v>
      </c>
      <c r="X254" s="148">
        <f t="shared" si="96"/>
        <v>50000</v>
      </c>
      <c r="Y254" s="195">
        <f t="shared" si="98"/>
        <v>50000</v>
      </c>
      <c r="Z254" s="16"/>
      <c r="AA254" s="16"/>
      <c r="AB254" s="157"/>
      <c r="AC254" s="157"/>
      <c r="AD254" s="18"/>
      <c r="AE254" s="157"/>
      <c r="AF254" s="157"/>
      <c r="AG254" s="157"/>
      <c r="AH254" s="157"/>
      <c r="AI254" s="157"/>
      <c r="AJ254" s="157"/>
    </row>
    <row r="255" spans="1:36" s="185" customFormat="1" ht="50.1" customHeight="1" x14ac:dyDescent="0.3">
      <c r="A255" s="157"/>
      <c r="B255" s="157"/>
      <c r="C255" s="5"/>
      <c r="D255" s="5"/>
      <c r="E255" s="180" t="s">
        <v>73</v>
      </c>
      <c r="F255" s="180" t="s">
        <v>686</v>
      </c>
      <c r="G255" s="164" t="s">
        <v>965</v>
      </c>
      <c r="H255" s="164" t="s">
        <v>966</v>
      </c>
      <c r="I255" s="164" t="s">
        <v>250</v>
      </c>
      <c r="J255" s="164" t="s">
        <v>49</v>
      </c>
      <c r="K255" s="164" t="s">
        <v>2</v>
      </c>
      <c r="L255" s="164" t="s">
        <v>90</v>
      </c>
      <c r="M255" s="159" t="s">
        <v>142</v>
      </c>
      <c r="N255" s="164" t="s">
        <v>256</v>
      </c>
      <c r="O255" s="158" t="s">
        <v>257</v>
      </c>
      <c r="P255" s="39">
        <v>1254000</v>
      </c>
      <c r="Q255" s="91">
        <v>677000</v>
      </c>
      <c r="R255" s="70">
        <v>1</v>
      </c>
      <c r="S255" s="92">
        <v>1.4999999999999999E-2</v>
      </c>
      <c r="T255" s="158">
        <v>1.78</v>
      </c>
      <c r="U255" s="148">
        <f t="shared" si="95"/>
        <v>18000</v>
      </c>
      <c r="V255" s="70">
        <v>1</v>
      </c>
      <c r="W255" s="70">
        <v>1</v>
      </c>
      <c r="X255" s="148">
        <f t="shared" si="96"/>
        <v>18000</v>
      </c>
      <c r="Y255" s="195">
        <f t="shared" si="98"/>
        <v>18000</v>
      </c>
      <c r="Z255" s="16"/>
      <c r="AA255" s="16"/>
      <c r="AB255" s="157"/>
      <c r="AC255" s="157"/>
      <c r="AD255" s="18"/>
      <c r="AE255" s="157"/>
      <c r="AF255" s="157"/>
      <c r="AG255" s="157"/>
      <c r="AH255" s="157"/>
      <c r="AI255" s="157"/>
      <c r="AJ255" s="157"/>
    </row>
    <row r="256" spans="1:36" s="185" customFormat="1" ht="50.1" customHeight="1" x14ac:dyDescent="0.3">
      <c r="A256" s="157"/>
      <c r="B256" s="157"/>
      <c r="C256" s="5"/>
      <c r="D256" s="5"/>
      <c r="E256" s="180" t="s">
        <v>113</v>
      </c>
      <c r="F256" s="180" t="s">
        <v>688</v>
      </c>
      <c r="G256" s="164" t="s">
        <v>741</v>
      </c>
      <c r="H256" s="164" t="s">
        <v>689</v>
      </c>
      <c r="I256" s="164" t="s">
        <v>250</v>
      </c>
      <c r="J256" s="164" t="s">
        <v>49</v>
      </c>
      <c r="K256" s="164" t="s">
        <v>2</v>
      </c>
      <c r="L256" s="164" t="s">
        <v>90</v>
      </c>
      <c r="M256" s="159" t="s">
        <v>142</v>
      </c>
      <c r="N256" s="164" t="s">
        <v>687</v>
      </c>
      <c r="O256" s="158" t="s">
        <v>257</v>
      </c>
      <c r="P256" s="39">
        <v>1254000</v>
      </c>
      <c r="Q256" s="91">
        <v>677000</v>
      </c>
      <c r="R256" s="40">
        <v>1</v>
      </c>
      <c r="S256" s="92">
        <v>1.4999999999999999E-2</v>
      </c>
      <c r="T256" s="158">
        <v>1.78</v>
      </c>
      <c r="U256" s="148">
        <f t="shared" si="95"/>
        <v>18000</v>
      </c>
      <c r="V256" s="70">
        <v>1</v>
      </c>
      <c r="W256" s="70">
        <v>1</v>
      </c>
      <c r="X256" s="148">
        <f t="shared" si="96"/>
        <v>18000</v>
      </c>
      <c r="Y256" s="195">
        <f t="shared" si="98"/>
        <v>18000</v>
      </c>
      <c r="Z256" s="16"/>
      <c r="AA256" s="16"/>
      <c r="AB256" s="157"/>
      <c r="AC256" s="157"/>
      <c r="AD256" s="18"/>
      <c r="AE256" s="157"/>
      <c r="AF256" s="157"/>
      <c r="AG256" s="157"/>
      <c r="AH256" s="157"/>
      <c r="AI256" s="157"/>
      <c r="AJ256" s="157"/>
    </row>
    <row r="257" spans="1:36" s="185" customFormat="1" ht="50.1" customHeight="1" x14ac:dyDescent="0.3">
      <c r="A257" s="157"/>
      <c r="B257" s="157"/>
      <c r="C257" s="5"/>
      <c r="D257" s="5"/>
      <c r="E257" s="235" t="s">
        <v>113</v>
      </c>
      <c r="F257" s="235" t="s">
        <v>690</v>
      </c>
      <c r="G257" s="251" t="s">
        <v>1049</v>
      </c>
      <c r="H257" s="251" t="s">
        <v>258</v>
      </c>
      <c r="I257" s="164" t="s">
        <v>250</v>
      </c>
      <c r="J257" s="164" t="s">
        <v>1</v>
      </c>
      <c r="K257" s="164" t="s">
        <v>119</v>
      </c>
      <c r="L257" s="164" t="s">
        <v>128</v>
      </c>
      <c r="M257" s="164" t="s">
        <v>65</v>
      </c>
      <c r="N257" s="164" t="s">
        <v>566</v>
      </c>
      <c r="O257" s="158" t="s">
        <v>133</v>
      </c>
      <c r="P257" s="39">
        <v>1254000</v>
      </c>
      <c r="Q257" s="91">
        <v>341000</v>
      </c>
      <c r="R257" s="40">
        <v>0.85</v>
      </c>
      <c r="S257" s="92">
        <v>0.35</v>
      </c>
      <c r="T257" s="152" t="s">
        <v>566</v>
      </c>
      <c r="U257" s="148">
        <f t="shared" si="95"/>
        <v>1318800</v>
      </c>
      <c r="V257" s="40">
        <v>0.5</v>
      </c>
      <c r="W257" s="40">
        <v>1</v>
      </c>
      <c r="X257" s="148">
        <f t="shared" si="96"/>
        <v>659000</v>
      </c>
      <c r="Y257" s="243">
        <f>SUM(X257:X258)</f>
        <v>1068000</v>
      </c>
      <c r="Z257" s="16"/>
      <c r="AA257" s="16"/>
      <c r="AB257" s="157"/>
      <c r="AC257" s="157"/>
      <c r="AD257" s="18"/>
      <c r="AE257" s="157"/>
      <c r="AF257" s="157"/>
      <c r="AG257" s="157"/>
      <c r="AH257" s="157"/>
      <c r="AI257" s="157"/>
      <c r="AJ257" s="157"/>
    </row>
    <row r="258" spans="1:36" s="185" customFormat="1" ht="50.1" customHeight="1" x14ac:dyDescent="0.3">
      <c r="A258" s="157"/>
      <c r="B258" s="157"/>
      <c r="C258" s="5"/>
      <c r="D258" s="5"/>
      <c r="E258" s="235"/>
      <c r="F258" s="235"/>
      <c r="G258" s="251"/>
      <c r="H258" s="251"/>
      <c r="I258" s="164" t="s">
        <v>691</v>
      </c>
      <c r="J258" s="164" t="s">
        <v>6</v>
      </c>
      <c r="K258" s="164" t="s">
        <v>692</v>
      </c>
      <c r="L258" s="164" t="s">
        <v>134</v>
      </c>
      <c r="M258" s="164" t="s">
        <v>65</v>
      </c>
      <c r="N258" s="164" t="s">
        <v>693</v>
      </c>
      <c r="O258" s="158" t="s">
        <v>133</v>
      </c>
      <c r="P258" s="39">
        <v>1254000</v>
      </c>
      <c r="Q258" s="91">
        <v>291000</v>
      </c>
      <c r="R258" s="40">
        <v>0.85</v>
      </c>
      <c r="S258" s="92">
        <v>0.35</v>
      </c>
      <c r="T258" s="152" t="s">
        <v>693</v>
      </c>
      <c r="U258" s="148">
        <f t="shared" si="95"/>
        <v>818100</v>
      </c>
      <c r="V258" s="40">
        <v>0.5</v>
      </c>
      <c r="W258" s="40">
        <v>1</v>
      </c>
      <c r="X258" s="148">
        <f t="shared" si="96"/>
        <v>409000</v>
      </c>
      <c r="Y258" s="243"/>
      <c r="Z258" s="16"/>
      <c r="AA258" s="16"/>
      <c r="AB258" s="157"/>
      <c r="AC258" s="157"/>
      <c r="AD258" s="18"/>
      <c r="AE258" s="157"/>
      <c r="AF258" s="157"/>
      <c r="AG258" s="157"/>
      <c r="AH258" s="157"/>
      <c r="AI258" s="157"/>
      <c r="AJ258" s="157"/>
    </row>
    <row r="259" spans="1:36" s="185" customFormat="1" ht="50.1" customHeight="1" x14ac:dyDescent="0.3">
      <c r="A259" s="157"/>
      <c r="B259" s="157"/>
      <c r="C259" s="5"/>
      <c r="D259" s="5"/>
      <c r="E259" s="235" t="s">
        <v>73</v>
      </c>
      <c r="F259" s="251" t="s">
        <v>694</v>
      </c>
      <c r="G259" s="251" t="s">
        <v>800</v>
      </c>
      <c r="H259" s="251" t="s">
        <v>259</v>
      </c>
      <c r="I259" s="159">
        <v>2011</v>
      </c>
      <c r="J259" s="159" t="s">
        <v>1</v>
      </c>
      <c r="K259" s="159" t="s">
        <v>11</v>
      </c>
      <c r="L259" s="159" t="s">
        <v>7</v>
      </c>
      <c r="M259" s="159" t="s">
        <v>19</v>
      </c>
      <c r="N259" s="159">
        <v>10</v>
      </c>
      <c r="O259" s="158" t="s">
        <v>87</v>
      </c>
      <c r="P259" s="39">
        <v>1234000</v>
      </c>
      <c r="Q259" s="39">
        <v>288000</v>
      </c>
      <c r="R259" s="40">
        <v>0.85</v>
      </c>
      <c r="S259" s="93">
        <v>0.35</v>
      </c>
      <c r="T259" s="158">
        <v>10</v>
      </c>
      <c r="U259" s="148">
        <f t="shared" si="95"/>
        <v>856800</v>
      </c>
      <c r="V259" s="40">
        <v>1</v>
      </c>
      <c r="W259" s="40">
        <v>1</v>
      </c>
      <c r="X259" s="148">
        <f t="shared" si="96"/>
        <v>856000</v>
      </c>
      <c r="Y259" s="243">
        <f>SUM(X259:X261)</f>
        <v>4230000</v>
      </c>
      <c r="Z259" s="16"/>
      <c r="AA259" s="16"/>
      <c r="AB259" s="157"/>
      <c r="AC259" s="157"/>
      <c r="AD259" s="18"/>
      <c r="AE259" s="157"/>
      <c r="AF259" s="157"/>
      <c r="AG259" s="157"/>
      <c r="AH259" s="157"/>
      <c r="AI259" s="157"/>
      <c r="AJ259" s="157"/>
    </row>
    <row r="260" spans="1:36" s="185" customFormat="1" ht="50.1" customHeight="1" x14ac:dyDescent="0.3">
      <c r="A260" s="157"/>
      <c r="B260" s="157"/>
      <c r="C260" s="5"/>
      <c r="D260" s="5"/>
      <c r="E260" s="235"/>
      <c r="F260" s="251"/>
      <c r="G260" s="251"/>
      <c r="H260" s="251"/>
      <c r="I260" s="159">
        <v>2011</v>
      </c>
      <c r="J260" s="159" t="s">
        <v>1</v>
      </c>
      <c r="K260" s="159" t="s">
        <v>25</v>
      </c>
      <c r="L260" s="159" t="s">
        <v>7</v>
      </c>
      <c r="M260" s="159" t="s">
        <v>19</v>
      </c>
      <c r="N260" s="159">
        <v>30</v>
      </c>
      <c r="O260" s="158" t="s">
        <v>87</v>
      </c>
      <c r="P260" s="39">
        <v>1234000</v>
      </c>
      <c r="Q260" s="39">
        <v>288000</v>
      </c>
      <c r="R260" s="40">
        <v>0.85</v>
      </c>
      <c r="S260" s="93">
        <v>0.35</v>
      </c>
      <c r="T260" s="158">
        <v>30</v>
      </c>
      <c r="U260" s="148">
        <f t="shared" si="95"/>
        <v>2570400</v>
      </c>
      <c r="V260" s="40">
        <v>1</v>
      </c>
      <c r="W260" s="40">
        <v>1</v>
      </c>
      <c r="X260" s="148">
        <f t="shared" si="96"/>
        <v>2570000</v>
      </c>
      <c r="Y260" s="243"/>
      <c r="Z260" s="16"/>
      <c r="AA260" s="16"/>
      <c r="AB260" s="157"/>
      <c r="AC260" s="157"/>
      <c r="AD260" s="18"/>
      <c r="AE260" s="157"/>
      <c r="AF260" s="157"/>
      <c r="AG260" s="157"/>
      <c r="AH260" s="157"/>
      <c r="AI260" s="157"/>
      <c r="AJ260" s="157"/>
    </row>
    <row r="261" spans="1:36" s="185" customFormat="1" ht="50.1" customHeight="1" x14ac:dyDescent="0.3">
      <c r="A261" s="157"/>
      <c r="B261" s="157"/>
      <c r="C261" s="5"/>
      <c r="D261" s="5"/>
      <c r="E261" s="235"/>
      <c r="F261" s="251"/>
      <c r="G261" s="251"/>
      <c r="H261" s="251"/>
      <c r="I261" s="159">
        <v>2011</v>
      </c>
      <c r="J261" s="159" t="s">
        <v>1</v>
      </c>
      <c r="K261" s="159" t="s">
        <v>25</v>
      </c>
      <c r="L261" s="159" t="s">
        <v>90</v>
      </c>
      <c r="M261" s="159" t="s">
        <v>19</v>
      </c>
      <c r="N261" s="159">
        <v>8</v>
      </c>
      <c r="O261" s="158" t="s">
        <v>87</v>
      </c>
      <c r="P261" s="39">
        <v>1234000</v>
      </c>
      <c r="Q261" s="41">
        <v>338000</v>
      </c>
      <c r="R261" s="40">
        <v>0.85</v>
      </c>
      <c r="S261" s="93">
        <v>0.35</v>
      </c>
      <c r="T261" s="158">
        <v>8</v>
      </c>
      <c r="U261" s="148">
        <f t="shared" si="95"/>
        <v>804400</v>
      </c>
      <c r="V261" s="40">
        <v>1</v>
      </c>
      <c r="W261" s="40">
        <v>1</v>
      </c>
      <c r="X261" s="148">
        <f t="shared" si="96"/>
        <v>804000</v>
      </c>
      <c r="Y261" s="243"/>
      <c r="Z261" s="16"/>
      <c r="AA261" s="16"/>
      <c r="AB261" s="157"/>
      <c r="AC261" s="157"/>
      <c r="AD261" s="18"/>
      <c r="AE261" s="157"/>
      <c r="AF261" s="157"/>
      <c r="AG261" s="157"/>
      <c r="AH261" s="157"/>
      <c r="AI261" s="157"/>
      <c r="AJ261" s="157"/>
    </row>
    <row r="262" spans="1:36" s="185" customFormat="1" ht="50.1" customHeight="1" x14ac:dyDescent="0.3">
      <c r="A262" s="157"/>
      <c r="B262" s="157"/>
      <c r="C262" s="5"/>
      <c r="D262" s="5"/>
      <c r="E262" s="180" t="s">
        <v>113</v>
      </c>
      <c r="F262" s="179" t="s">
        <v>699</v>
      </c>
      <c r="G262" s="179" t="s">
        <v>1050</v>
      </c>
      <c r="H262" s="179" t="s">
        <v>968</v>
      </c>
      <c r="I262" s="145">
        <v>2014</v>
      </c>
      <c r="J262" s="145" t="s">
        <v>85</v>
      </c>
      <c r="K262" s="179" t="s">
        <v>700</v>
      </c>
      <c r="L262" s="145" t="s">
        <v>701</v>
      </c>
      <c r="M262" s="145" t="s">
        <v>154</v>
      </c>
      <c r="N262" s="145">
        <v>14.4</v>
      </c>
      <c r="O262" s="145" t="s">
        <v>155</v>
      </c>
      <c r="P262" s="39">
        <v>1228000</v>
      </c>
      <c r="Q262" s="91">
        <v>291000</v>
      </c>
      <c r="R262" s="149">
        <v>0.85</v>
      </c>
      <c r="S262" s="147">
        <v>0.35</v>
      </c>
      <c r="T262" s="145">
        <v>14.4</v>
      </c>
      <c r="U262" s="148">
        <f t="shared" si="95"/>
        <v>1246600</v>
      </c>
      <c r="V262" s="149">
        <v>0.5</v>
      </c>
      <c r="W262" s="77">
        <v>0.25</v>
      </c>
      <c r="X262" s="148">
        <f t="shared" si="96"/>
        <v>155000</v>
      </c>
      <c r="Y262" s="195">
        <f t="shared" ref="Y262:Y263" si="99">X262</f>
        <v>155000</v>
      </c>
      <c r="Z262" s="16"/>
      <c r="AA262" s="16"/>
      <c r="AB262" s="157"/>
      <c r="AC262" s="157"/>
      <c r="AD262" s="18"/>
      <c r="AE262" s="157"/>
      <c r="AF262" s="157"/>
      <c r="AG262" s="157"/>
      <c r="AH262" s="157"/>
      <c r="AI262" s="157"/>
      <c r="AJ262" s="157"/>
    </row>
    <row r="263" spans="1:36" s="185" customFormat="1" ht="50.1" customHeight="1" x14ac:dyDescent="0.3">
      <c r="A263" s="157"/>
      <c r="B263" s="157"/>
      <c r="C263" s="5"/>
      <c r="D263" s="5"/>
      <c r="E263" s="180" t="s">
        <v>113</v>
      </c>
      <c r="F263" s="179" t="s">
        <v>702</v>
      </c>
      <c r="G263" s="179" t="s">
        <v>969</v>
      </c>
      <c r="H263" s="179" t="s">
        <v>970</v>
      </c>
      <c r="I263" s="145">
        <v>2017</v>
      </c>
      <c r="J263" s="145" t="s">
        <v>152</v>
      </c>
      <c r="K263" s="145" t="s">
        <v>695</v>
      </c>
      <c r="L263" s="145" t="s">
        <v>203</v>
      </c>
      <c r="M263" s="145" t="s">
        <v>153</v>
      </c>
      <c r="N263" s="145">
        <v>1.5</v>
      </c>
      <c r="O263" s="145" t="s">
        <v>5</v>
      </c>
      <c r="P263" s="39">
        <v>1275000</v>
      </c>
      <c r="Q263" s="148">
        <v>342000</v>
      </c>
      <c r="R263" s="149">
        <v>0.85</v>
      </c>
      <c r="S263" s="147">
        <v>0.35</v>
      </c>
      <c r="T263" s="145">
        <v>1.5</v>
      </c>
      <c r="U263" s="148">
        <f t="shared" si="95"/>
        <v>152600</v>
      </c>
      <c r="V263" s="149">
        <v>0.5</v>
      </c>
      <c r="W263" s="147">
        <v>1</v>
      </c>
      <c r="X263" s="148">
        <f t="shared" si="96"/>
        <v>76000</v>
      </c>
      <c r="Y263" s="195">
        <f t="shared" si="99"/>
        <v>76000</v>
      </c>
      <c r="Z263" s="16"/>
      <c r="AA263" s="16"/>
      <c r="AB263" s="157"/>
      <c r="AC263" s="157"/>
      <c r="AD263" s="18"/>
      <c r="AE263" s="157"/>
      <c r="AF263" s="157"/>
      <c r="AG263" s="157"/>
      <c r="AH263" s="157"/>
      <c r="AI263" s="157"/>
      <c r="AJ263" s="157"/>
    </row>
    <row r="264" spans="1:36" s="185" customFormat="1" ht="50.1" customHeight="1" x14ac:dyDescent="0.3">
      <c r="A264" s="157"/>
      <c r="B264" s="157"/>
      <c r="C264" s="5"/>
      <c r="D264" s="5"/>
      <c r="E264" s="235" t="s">
        <v>113</v>
      </c>
      <c r="F264" s="252" t="s">
        <v>705</v>
      </c>
      <c r="G264" s="252" t="s">
        <v>971</v>
      </c>
      <c r="H264" s="252" t="s">
        <v>972</v>
      </c>
      <c r="I264" s="145">
        <v>2015</v>
      </c>
      <c r="J264" s="145" t="s">
        <v>152</v>
      </c>
      <c r="K264" s="179" t="s">
        <v>706</v>
      </c>
      <c r="L264" s="145" t="s">
        <v>203</v>
      </c>
      <c r="M264" s="145" t="s">
        <v>704</v>
      </c>
      <c r="N264" s="145">
        <v>8.0500000000000007</v>
      </c>
      <c r="O264" s="145" t="s">
        <v>696</v>
      </c>
      <c r="P264" s="39">
        <v>1280000</v>
      </c>
      <c r="Q264" s="146">
        <v>692000</v>
      </c>
      <c r="R264" s="149">
        <v>0.85</v>
      </c>
      <c r="S264" s="149">
        <v>0.35</v>
      </c>
      <c r="T264" s="145">
        <v>8.0500000000000007</v>
      </c>
      <c r="U264" s="148">
        <f t="shared" si="95"/>
        <v>1657200</v>
      </c>
      <c r="V264" s="149">
        <v>0.5</v>
      </c>
      <c r="W264" s="147">
        <v>1</v>
      </c>
      <c r="X264" s="148">
        <f t="shared" si="96"/>
        <v>828000</v>
      </c>
      <c r="Y264" s="243">
        <f>SUM(X264:X266)</f>
        <v>2632000</v>
      </c>
      <c r="Z264" s="16"/>
      <c r="AA264" s="16"/>
      <c r="AB264" s="157"/>
      <c r="AC264" s="157"/>
      <c r="AD264" s="18"/>
      <c r="AE264" s="157"/>
      <c r="AF264" s="157"/>
      <c r="AG264" s="157"/>
      <c r="AH264" s="157"/>
      <c r="AI264" s="157"/>
      <c r="AJ264" s="157"/>
    </row>
    <row r="265" spans="1:36" s="185" customFormat="1" ht="50.1" customHeight="1" x14ac:dyDescent="0.3">
      <c r="A265" s="157"/>
      <c r="B265" s="157"/>
      <c r="C265" s="5"/>
      <c r="D265" s="5"/>
      <c r="E265" s="235"/>
      <c r="F265" s="252"/>
      <c r="G265" s="252"/>
      <c r="H265" s="252"/>
      <c r="I265" s="145">
        <v>2015</v>
      </c>
      <c r="J265" s="145" t="s">
        <v>152</v>
      </c>
      <c r="K265" s="179" t="s">
        <v>706</v>
      </c>
      <c r="L265" s="145" t="s">
        <v>203</v>
      </c>
      <c r="M265" s="145" t="s">
        <v>707</v>
      </c>
      <c r="N265" s="145">
        <v>6.9</v>
      </c>
      <c r="O265" s="145" t="s">
        <v>696</v>
      </c>
      <c r="P265" s="39">
        <v>1280000</v>
      </c>
      <c r="Q265" s="148">
        <v>308000</v>
      </c>
      <c r="R265" s="149">
        <v>0.85</v>
      </c>
      <c r="S265" s="149">
        <v>0.35</v>
      </c>
      <c r="T265" s="145">
        <v>6.9</v>
      </c>
      <c r="U265" s="148">
        <f t="shared" si="95"/>
        <v>632200</v>
      </c>
      <c r="V265" s="149">
        <v>0.5</v>
      </c>
      <c r="W265" s="147">
        <v>1</v>
      </c>
      <c r="X265" s="148">
        <f t="shared" si="96"/>
        <v>316000</v>
      </c>
      <c r="Y265" s="243"/>
      <c r="Z265" s="16"/>
      <c r="AA265" s="16"/>
      <c r="AB265" s="157"/>
      <c r="AC265" s="157"/>
      <c r="AD265" s="18"/>
      <c r="AE265" s="157"/>
      <c r="AF265" s="157"/>
      <c r="AG265" s="157"/>
      <c r="AH265" s="157"/>
      <c r="AI265" s="157"/>
      <c r="AJ265" s="157"/>
    </row>
    <row r="266" spans="1:36" s="185" customFormat="1" ht="50.1" customHeight="1" x14ac:dyDescent="0.3">
      <c r="A266" s="157"/>
      <c r="B266" s="157"/>
      <c r="C266" s="5"/>
      <c r="D266" s="5"/>
      <c r="E266" s="235"/>
      <c r="F266" s="252"/>
      <c r="G266" s="252"/>
      <c r="H266" s="252"/>
      <c r="I266" s="145">
        <v>2015</v>
      </c>
      <c r="J266" s="145" t="s">
        <v>152</v>
      </c>
      <c r="K266" s="179" t="s">
        <v>706</v>
      </c>
      <c r="L266" s="145" t="s">
        <v>203</v>
      </c>
      <c r="M266" s="145" t="s">
        <v>707</v>
      </c>
      <c r="N266" s="145">
        <v>32.5</v>
      </c>
      <c r="O266" s="145" t="s">
        <v>696</v>
      </c>
      <c r="P266" s="39">
        <v>1280000</v>
      </c>
      <c r="Q266" s="148">
        <v>308000</v>
      </c>
      <c r="R266" s="149">
        <v>0.85</v>
      </c>
      <c r="S266" s="149">
        <v>0.35</v>
      </c>
      <c r="T266" s="145">
        <v>32.5</v>
      </c>
      <c r="U266" s="148">
        <f t="shared" si="95"/>
        <v>2977900</v>
      </c>
      <c r="V266" s="149">
        <v>0.5</v>
      </c>
      <c r="W266" s="147">
        <v>1</v>
      </c>
      <c r="X266" s="148">
        <f t="shared" si="96"/>
        <v>1488000</v>
      </c>
      <c r="Y266" s="243"/>
      <c r="Z266" s="16"/>
      <c r="AA266" s="16"/>
      <c r="AB266" s="157"/>
      <c r="AC266" s="157"/>
      <c r="AD266" s="18"/>
      <c r="AE266" s="157"/>
      <c r="AF266" s="157"/>
      <c r="AG266" s="157"/>
      <c r="AH266" s="157"/>
      <c r="AI266" s="157"/>
      <c r="AJ266" s="157"/>
    </row>
    <row r="267" spans="1:36" s="185" customFormat="1" ht="50.1" customHeight="1" x14ac:dyDescent="0.3">
      <c r="A267" s="157"/>
      <c r="B267" s="157"/>
      <c r="C267" s="5"/>
      <c r="D267" s="5"/>
      <c r="E267" s="180" t="s">
        <v>113</v>
      </c>
      <c r="F267" s="179" t="s">
        <v>708</v>
      </c>
      <c r="G267" s="179" t="s">
        <v>1051</v>
      </c>
      <c r="H267" s="179" t="s">
        <v>709</v>
      </c>
      <c r="I267" s="145">
        <v>2012</v>
      </c>
      <c r="J267" s="145" t="s">
        <v>85</v>
      </c>
      <c r="K267" s="145" t="s">
        <v>200</v>
      </c>
      <c r="L267" s="145" t="s">
        <v>701</v>
      </c>
      <c r="M267" s="145" t="s">
        <v>154</v>
      </c>
      <c r="N267" s="145">
        <v>1.95</v>
      </c>
      <c r="O267" s="145" t="s">
        <v>155</v>
      </c>
      <c r="P267" s="39">
        <v>1356000</v>
      </c>
      <c r="Q267" s="148">
        <v>257000</v>
      </c>
      <c r="R267" s="149">
        <v>0.85</v>
      </c>
      <c r="S267" s="147">
        <v>0.35</v>
      </c>
      <c r="T267" s="145">
        <v>1.95</v>
      </c>
      <c r="U267" s="148">
        <f t="shared" si="95"/>
        <v>149000</v>
      </c>
      <c r="V267" s="149">
        <v>0.5</v>
      </c>
      <c r="W267" s="147">
        <v>1</v>
      </c>
      <c r="X267" s="148">
        <f t="shared" si="96"/>
        <v>74000</v>
      </c>
      <c r="Y267" s="195">
        <f t="shared" ref="Y267:Y276" si="100">X267</f>
        <v>74000</v>
      </c>
      <c r="Z267" s="16"/>
      <c r="AA267" s="16"/>
      <c r="AB267" s="157"/>
      <c r="AC267" s="157"/>
      <c r="AD267" s="18"/>
      <c r="AE267" s="157"/>
      <c r="AF267" s="157"/>
      <c r="AG267" s="157"/>
      <c r="AH267" s="157"/>
      <c r="AI267" s="157"/>
      <c r="AJ267" s="157"/>
    </row>
    <row r="268" spans="1:36" s="185" customFormat="1" ht="50.1" customHeight="1" x14ac:dyDescent="0.3">
      <c r="A268" s="157"/>
      <c r="B268" s="157"/>
      <c r="C268" s="5"/>
      <c r="D268" s="5"/>
      <c r="E268" s="180" t="s">
        <v>113</v>
      </c>
      <c r="F268" s="179" t="s">
        <v>710</v>
      </c>
      <c r="G268" s="179" t="s">
        <v>973</v>
      </c>
      <c r="H268" s="179" t="s">
        <v>336</v>
      </c>
      <c r="I268" s="145">
        <v>2016</v>
      </c>
      <c r="J268" s="145" t="s">
        <v>6</v>
      </c>
      <c r="K268" s="179" t="s">
        <v>124</v>
      </c>
      <c r="L268" s="145" t="s">
        <v>90</v>
      </c>
      <c r="M268" s="145" t="s">
        <v>126</v>
      </c>
      <c r="N268" s="145">
        <v>21.195</v>
      </c>
      <c r="O268" s="145" t="s">
        <v>122</v>
      </c>
      <c r="P268" s="39">
        <v>1295000</v>
      </c>
      <c r="Q268" s="148">
        <v>325000</v>
      </c>
      <c r="R268" s="149">
        <v>0.85</v>
      </c>
      <c r="S268" s="147">
        <v>0.35</v>
      </c>
      <c r="T268" s="145">
        <v>21.195</v>
      </c>
      <c r="U268" s="148">
        <f t="shared" si="95"/>
        <v>2049200</v>
      </c>
      <c r="V268" s="149">
        <v>0.5</v>
      </c>
      <c r="W268" s="147">
        <v>1</v>
      </c>
      <c r="X268" s="148">
        <f t="shared" si="96"/>
        <v>1024000</v>
      </c>
      <c r="Y268" s="195">
        <f t="shared" si="100"/>
        <v>1024000</v>
      </c>
      <c r="Z268" s="16"/>
      <c r="AA268" s="16"/>
      <c r="AB268" s="157"/>
      <c r="AC268" s="157"/>
      <c r="AD268" s="18"/>
      <c r="AE268" s="157"/>
      <c r="AF268" s="157"/>
      <c r="AG268" s="157"/>
      <c r="AH268" s="157"/>
      <c r="AI268" s="157"/>
      <c r="AJ268" s="157"/>
    </row>
    <row r="269" spans="1:36" s="185" customFormat="1" ht="50.1" customHeight="1" x14ac:dyDescent="0.3">
      <c r="A269" s="157"/>
      <c r="B269" s="157"/>
      <c r="C269" s="5"/>
      <c r="D269" s="5"/>
      <c r="E269" s="180" t="s">
        <v>113</v>
      </c>
      <c r="F269" s="179" t="s">
        <v>711</v>
      </c>
      <c r="G269" s="179" t="s">
        <v>1052</v>
      </c>
      <c r="H269" s="179" t="s">
        <v>974</v>
      </c>
      <c r="I269" s="145">
        <v>2017</v>
      </c>
      <c r="J269" s="145" t="s">
        <v>152</v>
      </c>
      <c r="K269" s="145" t="s">
        <v>262</v>
      </c>
      <c r="L269" s="145" t="s">
        <v>697</v>
      </c>
      <c r="M269" s="145" t="s">
        <v>654</v>
      </c>
      <c r="N269" s="145">
        <v>2.14</v>
      </c>
      <c r="O269" s="145" t="s">
        <v>5</v>
      </c>
      <c r="P269" s="39">
        <v>1254000</v>
      </c>
      <c r="Q269" s="148">
        <v>342000</v>
      </c>
      <c r="R269" s="149">
        <v>0.85</v>
      </c>
      <c r="S269" s="147">
        <v>0.35</v>
      </c>
      <c r="T269" s="145">
        <v>2.14</v>
      </c>
      <c r="U269" s="148">
        <f t="shared" si="95"/>
        <v>217700</v>
      </c>
      <c r="V269" s="149">
        <v>0.5</v>
      </c>
      <c r="W269" s="147">
        <v>1</v>
      </c>
      <c r="X269" s="148">
        <f t="shared" si="96"/>
        <v>108000</v>
      </c>
      <c r="Y269" s="195">
        <f t="shared" si="100"/>
        <v>108000</v>
      </c>
      <c r="Z269" s="16"/>
      <c r="AA269" s="16"/>
      <c r="AB269" s="157"/>
      <c r="AC269" s="157"/>
      <c r="AD269" s="18"/>
      <c r="AE269" s="157"/>
      <c r="AF269" s="157"/>
      <c r="AG269" s="157"/>
      <c r="AH269" s="157"/>
      <c r="AI269" s="157"/>
      <c r="AJ269" s="157"/>
    </row>
    <row r="270" spans="1:36" s="185" customFormat="1" ht="50.1" customHeight="1" x14ac:dyDescent="0.3">
      <c r="A270" s="157"/>
      <c r="B270" s="157"/>
      <c r="C270" s="5"/>
      <c r="D270" s="5"/>
      <c r="E270" s="180" t="s">
        <v>113</v>
      </c>
      <c r="F270" s="179" t="s">
        <v>712</v>
      </c>
      <c r="G270" s="179" t="s">
        <v>975</v>
      </c>
      <c r="H270" s="179" t="s">
        <v>713</v>
      </c>
      <c r="I270" s="145">
        <v>2016</v>
      </c>
      <c r="J270" s="145" t="s">
        <v>6</v>
      </c>
      <c r="K270" s="145" t="s">
        <v>120</v>
      </c>
      <c r="L270" s="145" t="s">
        <v>90</v>
      </c>
      <c r="M270" s="145" t="s">
        <v>606</v>
      </c>
      <c r="N270" s="145">
        <v>25.74</v>
      </c>
      <c r="O270" s="145" t="s">
        <v>133</v>
      </c>
      <c r="P270" s="39">
        <v>1314000</v>
      </c>
      <c r="Q270" s="148">
        <v>325000</v>
      </c>
      <c r="R270" s="149">
        <v>0.85</v>
      </c>
      <c r="S270" s="147">
        <v>0.35</v>
      </c>
      <c r="T270" s="145">
        <v>25.74</v>
      </c>
      <c r="U270" s="148">
        <f t="shared" si="95"/>
        <v>2488700</v>
      </c>
      <c r="V270" s="149">
        <v>1</v>
      </c>
      <c r="W270" s="147">
        <v>1</v>
      </c>
      <c r="X270" s="148">
        <f t="shared" si="96"/>
        <v>2488000</v>
      </c>
      <c r="Y270" s="195">
        <f t="shared" si="100"/>
        <v>2488000</v>
      </c>
      <c r="Z270" s="16"/>
      <c r="AA270" s="16"/>
      <c r="AB270" s="157"/>
      <c r="AC270" s="157"/>
      <c r="AD270" s="18"/>
      <c r="AE270" s="157"/>
      <c r="AF270" s="157"/>
      <c r="AG270" s="157"/>
      <c r="AH270" s="157"/>
      <c r="AI270" s="157"/>
      <c r="AJ270" s="157"/>
    </row>
    <row r="271" spans="1:36" s="185" customFormat="1" ht="50.1" customHeight="1" x14ac:dyDescent="0.3">
      <c r="A271" s="157"/>
      <c r="B271" s="157"/>
      <c r="C271" s="5"/>
      <c r="D271" s="5"/>
      <c r="E271" s="180" t="s">
        <v>113</v>
      </c>
      <c r="F271" s="179" t="s">
        <v>714</v>
      </c>
      <c r="G271" s="179" t="s">
        <v>976</v>
      </c>
      <c r="H271" s="179" t="s">
        <v>977</v>
      </c>
      <c r="I271" s="145">
        <v>2008</v>
      </c>
      <c r="J271" s="145" t="s">
        <v>152</v>
      </c>
      <c r="K271" s="145" t="s">
        <v>262</v>
      </c>
      <c r="L271" s="145" t="s">
        <v>715</v>
      </c>
      <c r="M271" s="145" t="s">
        <v>153</v>
      </c>
      <c r="N271" s="145">
        <v>2.4</v>
      </c>
      <c r="O271" s="145" t="s">
        <v>703</v>
      </c>
      <c r="P271" s="39">
        <v>1420000</v>
      </c>
      <c r="Q271" s="148">
        <v>222000</v>
      </c>
      <c r="R271" s="149">
        <v>0.85</v>
      </c>
      <c r="S271" s="147">
        <v>0.35</v>
      </c>
      <c r="T271" s="145">
        <v>2.4</v>
      </c>
      <c r="U271" s="148">
        <f t="shared" si="95"/>
        <v>158500</v>
      </c>
      <c r="V271" s="149">
        <v>1</v>
      </c>
      <c r="W271" s="147">
        <v>0.5</v>
      </c>
      <c r="X271" s="148">
        <f t="shared" si="96"/>
        <v>79000</v>
      </c>
      <c r="Y271" s="195">
        <f t="shared" si="100"/>
        <v>79000</v>
      </c>
      <c r="Z271" s="16"/>
      <c r="AA271" s="16"/>
      <c r="AB271" s="157"/>
      <c r="AC271" s="157"/>
      <c r="AD271" s="18"/>
      <c r="AE271" s="157"/>
      <c r="AF271" s="157"/>
      <c r="AG271" s="157"/>
      <c r="AH271" s="157"/>
      <c r="AI271" s="157"/>
      <c r="AJ271" s="157"/>
    </row>
    <row r="272" spans="1:36" s="185" customFormat="1" ht="50.1" customHeight="1" x14ac:dyDescent="0.3">
      <c r="A272" s="157"/>
      <c r="B272" s="157"/>
      <c r="C272" s="5"/>
      <c r="D272" s="5"/>
      <c r="E272" s="180" t="s">
        <v>113</v>
      </c>
      <c r="F272" s="179" t="s">
        <v>698</v>
      </c>
      <c r="G272" s="179" t="s">
        <v>1053</v>
      </c>
      <c r="H272" s="179" t="s">
        <v>978</v>
      </c>
      <c r="I272" s="145">
        <v>2017</v>
      </c>
      <c r="J272" s="145" t="s">
        <v>152</v>
      </c>
      <c r="K272" s="145" t="s">
        <v>262</v>
      </c>
      <c r="L272" s="145" t="s">
        <v>680</v>
      </c>
      <c r="M272" s="145" t="s">
        <v>126</v>
      </c>
      <c r="N272" s="145">
        <v>1.5</v>
      </c>
      <c r="O272" s="145" t="s">
        <v>5</v>
      </c>
      <c r="P272" s="39">
        <v>1356000</v>
      </c>
      <c r="Q272" s="148">
        <v>342000</v>
      </c>
      <c r="R272" s="149">
        <v>0.85</v>
      </c>
      <c r="S272" s="147">
        <v>0.35</v>
      </c>
      <c r="T272" s="145">
        <v>1.5</v>
      </c>
      <c r="U272" s="148">
        <f t="shared" si="95"/>
        <v>152600</v>
      </c>
      <c r="V272" s="149">
        <v>0.5</v>
      </c>
      <c r="W272" s="147">
        <v>0.5</v>
      </c>
      <c r="X272" s="148">
        <f t="shared" si="96"/>
        <v>38000</v>
      </c>
      <c r="Y272" s="195">
        <f t="shared" si="100"/>
        <v>38000</v>
      </c>
      <c r="Z272" s="16"/>
      <c r="AA272" s="16"/>
      <c r="AB272" s="157"/>
      <c r="AC272" s="157"/>
      <c r="AD272" s="18"/>
      <c r="AE272" s="157"/>
      <c r="AF272" s="157"/>
      <c r="AG272" s="157"/>
      <c r="AH272" s="157"/>
      <c r="AI272" s="157"/>
      <c r="AJ272" s="157"/>
    </row>
    <row r="273" spans="1:36" s="185" customFormat="1" ht="50.1" customHeight="1" x14ac:dyDescent="0.3">
      <c r="A273" s="157"/>
      <c r="B273" s="157"/>
      <c r="C273" s="5"/>
      <c r="D273" s="5"/>
      <c r="E273" s="180" t="s">
        <v>113</v>
      </c>
      <c r="F273" s="179" t="s">
        <v>698</v>
      </c>
      <c r="G273" s="179" t="s">
        <v>1054</v>
      </c>
      <c r="H273" s="179" t="s">
        <v>979</v>
      </c>
      <c r="I273" s="145">
        <v>2017</v>
      </c>
      <c r="J273" s="145" t="s">
        <v>152</v>
      </c>
      <c r="K273" s="145" t="s">
        <v>262</v>
      </c>
      <c r="L273" s="145" t="s">
        <v>680</v>
      </c>
      <c r="M273" s="145" t="s">
        <v>126</v>
      </c>
      <c r="N273" s="145">
        <v>1.5</v>
      </c>
      <c r="O273" s="145" t="s">
        <v>5</v>
      </c>
      <c r="P273" s="39">
        <v>1356000</v>
      </c>
      <c r="Q273" s="148">
        <v>342000</v>
      </c>
      <c r="R273" s="149">
        <v>0.85</v>
      </c>
      <c r="S273" s="147">
        <v>0.35</v>
      </c>
      <c r="T273" s="145">
        <v>1.5</v>
      </c>
      <c r="U273" s="148">
        <f t="shared" si="95"/>
        <v>152600</v>
      </c>
      <c r="V273" s="149">
        <v>0.5</v>
      </c>
      <c r="W273" s="147">
        <v>0.5</v>
      </c>
      <c r="X273" s="148">
        <f t="shared" si="96"/>
        <v>38000</v>
      </c>
      <c r="Y273" s="195">
        <f t="shared" si="100"/>
        <v>38000</v>
      </c>
      <c r="Z273" s="16"/>
      <c r="AA273" s="16"/>
      <c r="AB273" s="157"/>
      <c r="AC273" s="157"/>
      <c r="AD273" s="18"/>
      <c r="AE273" s="157"/>
      <c r="AF273" s="157"/>
      <c r="AG273" s="157"/>
      <c r="AH273" s="157"/>
      <c r="AI273" s="157"/>
      <c r="AJ273" s="157"/>
    </row>
    <row r="274" spans="1:36" s="185" customFormat="1" ht="50.1" customHeight="1" x14ac:dyDescent="0.3">
      <c r="A274" s="157"/>
      <c r="B274" s="157"/>
      <c r="C274" s="5"/>
      <c r="D274" s="5"/>
      <c r="E274" s="180" t="s">
        <v>113</v>
      </c>
      <c r="F274" s="179" t="s">
        <v>716</v>
      </c>
      <c r="G274" s="179" t="s">
        <v>1055</v>
      </c>
      <c r="H274" s="159" t="s">
        <v>980</v>
      </c>
      <c r="I274" s="145">
        <v>2014</v>
      </c>
      <c r="J274" s="145" t="s">
        <v>152</v>
      </c>
      <c r="K274" s="145" t="s">
        <v>706</v>
      </c>
      <c r="L274" s="145" t="s">
        <v>697</v>
      </c>
      <c r="M274" s="145" t="s">
        <v>153</v>
      </c>
      <c r="N274" s="145">
        <v>3.8</v>
      </c>
      <c r="O274" s="145" t="s">
        <v>703</v>
      </c>
      <c r="P274" s="39">
        <v>1356000</v>
      </c>
      <c r="Q274" s="91">
        <v>291000</v>
      </c>
      <c r="R274" s="149">
        <v>0.85</v>
      </c>
      <c r="S274" s="149">
        <v>0.35</v>
      </c>
      <c r="T274" s="145">
        <v>3.8</v>
      </c>
      <c r="U274" s="148">
        <f t="shared" si="95"/>
        <v>328900</v>
      </c>
      <c r="V274" s="149">
        <v>0.5</v>
      </c>
      <c r="W274" s="149">
        <v>1</v>
      </c>
      <c r="X274" s="148">
        <f t="shared" si="96"/>
        <v>164000</v>
      </c>
      <c r="Y274" s="195">
        <f t="shared" si="100"/>
        <v>164000</v>
      </c>
      <c r="Z274" s="16"/>
      <c r="AA274" s="16"/>
      <c r="AB274" s="157"/>
      <c r="AC274" s="157"/>
      <c r="AD274" s="18"/>
      <c r="AE274" s="157"/>
      <c r="AF274" s="157"/>
      <c r="AG274" s="157"/>
      <c r="AH274" s="157"/>
      <c r="AI274" s="157"/>
      <c r="AJ274" s="157"/>
    </row>
    <row r="275" spans="1:36" s="185" customFormat="1" ht="50.1" customHeight="1" x14ac:dyDescent="0.3">
      <c r="A275" s="157"/>
      <c r="B275" s="157"/>
      <c r="C275" s="5"/>
      <c r="D275" s="5"/>
      <c r="E275" s="180" t="s">
        <v>113</v>
      </c>
      <c r="F275" s="179" t="s">
        <v>716</v>
      </c>
      <c r="G275" s="179" t="s">
        <v>1056</v>
      </c>
      <c r="H275" s="159" t="s">
        <v>981</v>
      </c>
      <c r="I275" s="145">
        <v>2014</v>
      </c>
      <c r="J275" s="145" t="s">
        <v>152</v>
      </c>
      <c r="K275" s="145" t="s">
        <v>706</v>
      </c>
      <c r="L275" s="145" t="s">
        <v>697</v>
      </c>
      <c r="M275" s="145" t="s">
        <v>153</v>
      </c>
      <c r="N275" s="145">
        <v>3.8</v>
      </c>
      <c r="O275" s="145" t="s">
        <v>703</v>
      </c>
      <c r="P275" s="39">
        <v>1356000</v>
      </c>
      <c r="Q275" s="91">
        <v>291000</v>
      </c>
      <c r="R275" s="149">
        <v>0.85</v>
      </c>
      <c r="S275" s="149">
        <v>0.35</v>
      </c>
      <c r="T275" s="145">
        <v>3.8</v>
      </c>
      <c r="U275" s="148">
        <f t="shared" si="95"/>
        <v>328900</v>
      </c>
      <c r="V275" s="149">
        <v>0.5</v>
      </c>
      <c r="W275" s="149">
        <v>1</v>
      </c>
      <c r="X275" s="148">
        <f t="shared" si="96"/>
        <v>164000</v>
      </c>
      <c r="Y275" s="195">
        <f t="shared" si="100"/>
        <v>164000</v>
      </c>
      <c r="Z275" s="16"/>
      <c r="AA275" s="16"/>
      <c r="AB275" s="157"/>
      <c r="AC275" s="157"/>
      <c r="AD275" s="18"/>
      <c r="AE275" s="157"/>
      <c r="AF275" s="157"/>
      <c r="AG275" s="157"/>
      <c r="AH275" s="157"/>
      <c r="AI275" s="157"/>
      <c r="AJ275" s="157"/>
    </row>
    <row r="276" spans="1:36" s="185" customFormat="1" ht="50.1" customHeight="1" x14ac:dyDescent="0.3">
      <c r="A276" s="157"/>
      <c r="B276" s="157"/>
      <c r="C276" s="5"/>
      <c r="D276" s="5"/>
      <c r="E276" s="180" t="s">
        <v>113</v>
      </c>
      <c r="F276" s="179" t="s">
        <v>716</v>
      </c>
      <c r="G276" s="179" t="s">
        <v>1057</v>
      </c>
      <c r="H276" s="159" t="s">
        <v>980</v>
      </c>
      <c r="I276" s="145">
        <v>2014</v>
      </c>
      <c r="J276" s="145" t="s">
        <v>152</v>
      </c>
      <c r="K276" s="145" t="s">
        <v>706</v>
      </c>
      <c r="L276" s="145" t="s">
        <v>697</v>
      </c>
      <c r="M276" s="145" t="s">
        <v>153</v>
      </c>
      <c r="N276" s="145">
        <v>3.8</v>
      </c>
      <c r="O276" s="145" t="s">
        <v>703</v>
      </c>
      <c r="P276" s="39">
        <v>1356000</v>
      </c>
      <c r="Q276" s="91">
        <v>291000</v>
      </c>
      <c r="R276" s="149">
        <v>0.85</v>
      </c>
      <c r="S276" s="149">
        <v>0.35</v>
      </c>
      <c r="T276" s="145">
        <v>3.8</v>
      </c>
      <c r="U276" s="148">
        <f t="shared" si="95"/>
        <v>328900</v>
      </c>
      <c r="V276" s="149">
        <v>0.5</v>
      </c>
      <c r="W276" s="149">
        <v>1</v>
      </c>
      <c r="X276" s="148">
        <f t="shared" si="96"/>
        <v>164000</v>
      </c>
      <c r="Y276" s="195">
        <f t="shared" si="100"/>
        <v>164000</v>
      </c>
      <c r="Z276" s="16"/>
      <c r="AA276" s="16"/>
      <c r="AB276" s="157"/>
      <c r="AC276" s="157"/>
      <c r="AD276" s="18"/>
      <c r="AE276" s="157"/>
      <c r="AF276" s="157"/>
      <c r="AG276" s="157"/>
      <c r="AH276" s="157"/>
      <c r="AI276" s="157"/>
      <c r="AJ276" s="157"/>
    </row>
    <row r="277" spans="1:36" s="185" customFormat="1" ht="50.1" customHeight="1" x14ac:dyDescent="0.3">
      <c r="A277" s="157"/>
      <c r="B277" s="157"/>
      <c r="C277" s="5"/>
      <c r="D277" s="5"/>
      <c r="E277" s="235" t="s">
        <v>113</v>
      </c>
      <c r="F277" s="252" t="s">
        <v>717</v>
      </c>
      <c r="G277" s="242" t="s">
        <v>982</v>
      </c>
      <c r="H277" s="242" t="s">
        <v>983</v>
      </c>
      <c r="I277" s="24">
        <v>2008</v>
      </c>
      <c r="J277" s="24" t="s">
        <v>62</v>
      </c>
      <c r="K277" s="24" t="s">
        <v>9</v>
      </c>
      <c r="L277" s="24" t="s">
        <v>269</v>
      </c>
      <c r="M277" s="24" t="s">
        <v>75</v>
      </c>
      <c r="N277" s="24">
        <v>81.31</v>
      </c>
      <c r="O277" s="181" t="s">
        <v>718</v>
      </c>
      <c r="P277" s="148">
        <v>1920000</v>
      </c>
      <c r="Q277" s="148">
        <v>603000</v>
      </c>
      <c r="R277" s="149">
        <v>1</v>
      </c>
      <c r="S277" s="147">
        <v>0.1</v>
      </c>
      <c r="T277" s="24">
        <v>81.31</v>
      </c>
      <c r="U277" s="148">
        <f t="shared" si="95"/>
        <v>4902900</v>
      </c>
      <c r="V277" s="149">
        <v>0.5</v>
      </c>
      <c r="W277" s="147">
        <v>1</v>
      </c>
      <c r="X277" s="148">
        <f t="shared" si="96"/>
        <v>2451000</v>
      </c>
      <c r="Y277" s="243">
        <f>SUM(X277:X278)</f>
        <v>6053000</v>
      </c>
      <c r="Z277" s="16"/>
      <c r="AA277" s="16"/>
      <c r="AB277" s="157"/>
      <c r="AC277" s="157"/>
      <c r="AD277" s="18"/>
      <c r="AE277" s="157"/>
      <c r="AF277" s="157"/>
      <c r="AG277" s="157"/>
      <c r="AH277" s="157"/>
      <c r="AI277" s="157"/>
      <c r="AJ277" s="157"/>
    </row>
    <row r="278" spans="1:36" s="185" customFormat="1" ht="50.1" customHeight="1" x14ac:dyDescent="0.3">
      <c r="A278" s="157"/>
      <c r="B278" s="157"/>
      <c r="C278" s="5"/>
      <c r="D278" s="5"/>
      <c r="E278" s="235"/>
      <c r="F278" s="252"/>
      <c r="G278" s="242"/>
      <c r="H278" s="242"/>
      <c r="I278" s="24">
        <v>2008</v>
      </c>
      <c r="J278" s="24" t="s">
        <v>62</v>
      </c>
      <c r="K278" s="24" t="s">
        <v>11</v>
      </c>
      <c r="L278" s="24" t="s">
        <v>269</v>
      </c>
      <c r="M278" s="24" t="s">
        <v>75</v>
      </c>
      <c r="N278" s="24">
        <v>119.48</v>
      </c>
      <c r="O278" s="148">
        <v>1920000</v>
      </c>
      <c r="P278" s="148">
        <v>1920000</v>
      </c>
      <c r="Q278" s="148">
        <v>603000</v>
      </c>
      <c r="R278" s="149">
        <v>1</v>
      </c>
      <c r="S278" s="147">
        <v>0.1</v>
      </c>
      <c r="T278" s="24">
        <v>119.48</v>
      </c>
      <c r="U278" s="148">
        <f t="shared" si="95"/>
        <v>7204600</v>
      </c>
      <c r="V278" s="149">
        <v>0.5</v>
      </c>
      <c r="W278" s="147">
        <v>1</v>
      </c>
      <c r="X278" s="148">
        <f t="shared" si="96"/>
        <v>3602000</v>
      </c>
      <c r="Y278" s="243"/>
      <c r="Z278" s="16"/>
      <c r="AA278" s="16"/>
      <c r="AB278" s="157"/>
      <c r="AC278" s="157"/>
      <c r="AD278" s="18"/>
      <c r="AE278" s="157"/>
      <c r="AF278" s="157"/>
      <c r="AG278" s="157"/>
      <c r="AH278" s="157"/>
      <c r="AI278" s="157"/>
      <c r="AJ278" s="157"/>
    </row>
    <row r="279" spans="1:36" s="185" customFormat="1" ht="50.1" customHeight="1" x14ac:dyDescent="0.3">
      <c r="A279" s="157"/>
      <c r="B279" s="157"/>
      <c r="C279" s="5"/>
      <c r="D279" s="5"/>
      <c r="E279" s="180" t="s">
        <v>719</v>
      </c>
      <c r="F279" s="180" t="s">
        <v>720</v>
      </c>
      <c r="G279" s="159" t="s">
        <v>984</v>
      </c>
      <c r="H279" s="159" t="s">
        <v>985</v>
      </c>
      <c r="I279" s="161">
        <v>2018</v>
      </c>
      <c r="J279" s="161" t="s">
        <v>1</v>
      </c>
      <c r="K279" s="161" t="s">
        <v>108</v>
      </c>
      <c r="L279" s="159" t="s">
        <v>7</v>
      </c>
      <c r="M279" s="161" t="s">
        <v>40</v>
      </c>
      <c r="N279" s="161">
        <v>12</v>
      </c>
      <c r="O279" s="161" t="s">
        <v>5</v>
      </c>
      <c r="P279" s="39">
        <v>1318000</v>
      </c>
      <c r="Q279" s="94">
        <v>359000</v>
      </c>
      <c r="R279" s="162">
        <v>0.85</v>
      </c>
      <c r="S279" s="138">
        <v>0.35</v>
      </c>
      <c r="T279" s="161">
        <v>12</v>
      </c>
      <c r="U279" s="148">
        <f t="shared" si="95"/>
        <v>1281600</v>
      </c>
      <c r="V279" s="149">
        <v>0.5</v>
      </c>
      <c r="W279" s="162">
        <v>1</v>
      </c>
      <c r="X279" s="50">
        <v>651000</v>
      </c>
      <c r="Y279" s="193">
        <v>651000</v>
      </c>
      <c r="Z279" s="16"/>
      <c r="AA279" s="16"/>
      <c r="AB279" s="157"/>
      <c r="AC279" s="157"/>
      <c r="AD279" s="18"/>
      <c r="AE279" s="157"/>
      <c r="AF279" s="157"/>
      <c r="AG279" s="157"/>
      <c r="AH279" s="157"/>
      <c r="AI279" s="157"/>
      <c r="AJ279" s="157"/>
    </row>
    <row r="280" spans="1:36" s="185" customFormat="1" ht="50.1" customHeight="1" x14ac:dyDescent="0.3">
      <c r="A280" s="157"/>
      <c r="B280" s="157"/>
      <c r="C280" s="5"/>
      <c r="D280" s="5"/>
      <c r="E280" s="180" t="s">
        <v>719</v>
      </c>
      <c r="F280" s="180" t="s">
        <v>721</v>
      </c>
      <c r="G280" s="159" t="s">
        <v>986</v>
      </c>
      <c r="H280" s="159" t="s">
        <v>988</v>
      </c>
      <c r="I280" s="161">
        <v>2016</v>
      </c>
      <c r="J280" s="161" t="s">
        <v>1</v>
      </c>
      <c r="K280" s="161" t="s">
        <v>2</v>
      </c>
      <c r="L280" s="159" t="s">
        <v>52</v>
      </c>
      <c r="M280" s="161" t="s">
        <v>40</v>
      </c>
      <c r="N280" s="161">
        <v>1.44</v>
      </c>
      <c r="O280" s="161" t="s">
        <v>5</v>
      </c>
      <c r="P280" s="39">
        <v>1314000</v>
      </c>
      <c r="Q280" s="148">
        <v>325000</v>
      </c>
      <c r="R280" s="162">
        <v>0.85</v>
      </c>
      <c r="S280" s="138">
        <v>0.35</v>
      </c>
      <c r="T280" s="161">
        <v>1.44</v>
      </c>
      <c r="U280" s="50">
        <v>142200</v>
      </c>
      <c r="V280" s="50">
        <v>0.5</v>
      </c>
      <c r="W280" s="162">
        <v>1</v>
      </c>
      <c r="X280" s="50">
        <v>71000</v>
      </c>
      <c r="Y280" s="193">
        <v>71000</v>
      </c>
      <c r="Z280" s="16"/>
      <c r="AA280" s="16"/>
      <c r="AB280" s="157"/>
      <c r="AC280" s="157"/>
      <c r="AD280" s="18"/>
      <c r="AE280" s="157"/>
      <c r="AF280" s="157"/>
      <c r="AG280" s="157"/>
      <c r="AH280" s="157"/>
      <c r="AI280" s="157"/>
      <c r="AJ280" s="157"/>
    </row>
    <row r="281" spans="1:36" s="185" customFormat="1" ht="50.1" customHeight="1" x14ac:dyDescent="0.3">
      <c r="A281" s="157"/>
      <c r="B281" s="157"/>
      <c r="C281" s="5"/>
      <c r="D281" s="5"/>
      <c r="E281" s="235" t="s">
        <v>719</v>
      </c>
      <c r="F281" s="235" t="s">
        <v>722</v>
      </c>
      <c r="G281" s="244" t="s">
        <v>987</v>
      </c>
      <c r="H281" s="244" t="s">
        <v>989</v>
      </c>
      <c r="I281" s="161">
        <v>2016</v>
      </c>
      <c r="J281" s="161" t="s">
        <v>1</v>
      </c>
      <c r="K281" s="161" t="s">
        <v>2</v>
      </c>
      <c r="L281" s="159" t="s">
        <v>52</v>
      </c>
      <c r="M281" s="161" t="s">
        <v>65</v>
      </c>
      <c r="N281" s="161">
        <v>1</v>
      </c>
      <c r="O281" s="161" t="s">
        <v>5</v>
      </c>
      <c r="P281" s="39">
        <v>1276000</v>
      </c>
      <c r="Q281" s="148">
        <v>325000</v>
      </c>
      <c r="R281" s="162">
        <v>0.85</v>
      </c>
      <c r="S281" s="138">
        <v>0.35</v>
      </c>
      <c r="T281" s="161">
        <v>1</v>
      </c>
      <c r="U281" s="50">
        <v>96000</v>
      </c>
      <c r="V281" s="50">
        <v>0.5</v>
      </c>
      <c r="W281" s="162">
        <v>1</v>
      </c>
      <c r="X281" s="50">
        <v>48000</v>
      </c>
      <c r="Y281" s="245">
        <f>X281+X282</f>
        <v>313000</v>
      </c>
      <c r="Z281" s="16"/>
      <c r="AA281" s="16"/>
      <c r="AB281" s="157"/>
      <c r="AC281" s="157"/>
      <c r="AD281" s="18"/>
      <c r="AE281" s="157"/>
      <c r="AF281" s="157"/>
      <c r="AG281" s="157"/>
      <c r="AH281" s="157"/>
      <c r="AI281" s="157"/>
      <c r="AJ281" s="157"/>
    </row>
    <row r="282" spans="1:36" s="185" customFormat="1" ht="50.1" customHeight="1" x14ac:dyDescent="0.3">
      <c r="A282" s="157"/>
      <c r="B282" s="157"/>
      <c r="C282" s="5"/>
      <c r="D282" s="5"/>
      <c r="E282" s="235"/>
      <c r="F282" s="235"/>
      <c r="G282" s="244"/>
      <c r="H282" s="244"/>
      <c r="I282" s="161">
        <v>2016</v>
      </c>
      <c r="J282" s="161" t="s">
        <v>1</v>
      </c>
      <c r="K282" s="159" t="s">
        <v>81</v>
      </c>
      <c r="L282" s="159" t="s">
        <v>7</v>
      </c>
      <c r="M282" s="161" t="s">
        <v>65</v>
      </c>
      <c r="N282" s="161">
        <v>5.5350000000000001</v>
      </c>
      <c r="O282" s="161" t="s">
        <v>5</v>
      </c>
      <c r="P282" s="39">
        <v>1276000</v>
      </c>
      <c r="Q282" s="148">
        <v>325000</v>
      </c>
      <c r="R282" s="162">
        <v>0.85</v>
      </c>
      <c r="S282" s="138">
        <v>0.35</v>
      </c>
      <c r="T282" s="161">
        <v>5.5350000000000001</v>
      </c>
      <c r="U282" s="50">
        <v>531800</v>
      </c>
      <c r="V282" s="50">
        <v>0.5</v>
      </c>
      <c r="W282" s="162">
        <v>1</v>
      </c>
      <c r="X282" s="50">
        <v>265000</v>
      </c>
      <c r="Y282" s="245"/>
      <c r="Z282" s="16"/>
      <c r="AA282" s="16"/>
      <c r="AB282" s="157"/>
      <c r="AC282" s="157"/>
      <c r="AD282" s="18"/>
      <c r="AE282" s="157"/>
      <c r="AF282" s="157"/>
      <c r="AG282" s="157"/>
      <c r="AH282" s="157"/>
      <c r="AI282" s="157"/>
      <c r="AJ282" s="157"/>
    </row>
    <row r="283" spans="1:36" s="185" customFormat="1" ht="50.1" customHeight="1" x14ac:dyDescent="0.3">
      <c r="A283" s="157"/>
      <c r="B283" s="157"/>
      <c r="C283" s="5"/>
      <c r="D283" s="5"/>
      <c r="E283" s="164" t="s">
        <v>73</v>
      </c>
      <c r="F283" s="164" t="s">
        <v>726</v>
      </c>
      <c r="G283" s="164" t="s">
        <v>991</v>
      </c>
      <c r="H283" s="179" t="s">
        <v>990</v>
      </c>
      <c r="I283" s="145">
        <v>2016</v>
      </c>
      <c r="J283" s="145" t="s">
        <v>723</v>
      </c>
      <c r="K283" s="145" t="s">
        <v>724</v>
      </c>
      <c r="L283" s="145" t="s">
        <v>725</v>
      </c>
      <c r="M283" s="145" t="s">
        <v>40</v>
      </c>
      <c r="N283" s="145">
        <v>1.44</v>
      </c>
      <c r="O283" s="145" t="s">
        <v>5</v>
      </c>
      <c r="P283" s="39">
        <v>1314000</v>
      </c>
      <c r="Q283" s="148">
        <v>325000</v>
      </c>
      <c r="R283" s="149">
        <v>0.85</v>
      </c>
      <c r="S283" s="147">
        <v>0.35</v>
      </c>
      <c r="T283" s="145">
        <v>1.44</v>
      </c>
      <c r="U283" s="148">
        <f t="shared" ref="U283:U286" si="101">FLOOR(Q283*R283*S283*T283,100)</f>
        <v>139200</v>
      </c>
      <c r="V283" s="149">
        <v>0.5</v>
      </c>
      <c r="W283" s="147">
        <v>1</v>
      </c>
      <c r="X283" s="148">
        <f t="shared" ref="X283:X286" si="102">ROUNDDOWN(U283*V283*W283,-3)</f>
        <v>69000</v>
      </c>
      <c r="Y283" s="195">
        <f t="shared" ref="Y283:Y285" si="103">X283</f>
        <v>69000</v>
      </c>
      <c r="Z283" s="16"/>
      <c r="AA283" s="16"/>
      <c r="AB283" s="157"/>
      <c r="AC283" s="157"/>
      <c r="AD283" s="18"/>
      <c r="AE283" s="157"/>
      <c r="AF283" s="157"/>
      <c r="AG283" s="157"/>
      <c r="AH283" s="157"/>
      <c r="AI283" s="157"/>
      <c r="AJ283" s="157"/>
    </row>
    <row r="284" spans="1:36" s="185" customFormat="1" ht="50.1" customHeight="1" x14ac:dyDescent="0.3">
      <c r="A284" s="157"/>
      <c r="B284" s="157"/>
      <c r="C284" s="5"/>
      <c r="D284" s="5"/>
      <c r="E284" s="164" t="s">
        <v>73</v>
      </c>
      <c r="F284" s="164" t="s">
        <v>727</v>
      </c>
      <c r="G284" s="159" t="s">
        <v>774</v>
      </c>
      <c r="H284" s="159" t="s">
        <v>992</v>
      </c>
      <c r="I284" s="161">
        <v>2017</v>
      </c>
      <c r="J284" s="161" t="s">
        <v>6</v>
      </c>
      <c r="K284" s="161" t="s">
        <v>119</v>
      </c>
      <c r="L284" s="161" t="s">
        <v>134</v>
      </c>
      <c r="M284" s="161" t="s">
        <v>126</v>
      </c>
      <c r="N284" s="161">
        <v>1</v>
      </c>
      <c r="O284" s="160" t="s">
        <v>122</v>
      </c>
      <c r="P284" s="39">
        <v>1359000</v>
      </c>
      <c r="Q284" s="148">
        <v>342000</v>
      </c>
      <c r="R284" s="149">
        <v>0.85</v>
      </c>
      <c r="S284" s="147">
        <v>0.35</v>
      </c>
      <c r="T284" s="145">
        <v>1</v>
      </c>
      <c r="U284" s="148">
        <f t="shared" si="101"/>
        <v>101700</v>
      </c>
      <c r="V284" s="149">
        <v>0.5</v>
      </c>
      <c r="W284" s="147">
        <v>1</v>
      </c>
      <c r="X284" s="148">
        <f t="shared" si="102"/>
        <v>50000</v>
      </c>
      <c r="Y284" s="195">
        <f t="shared" si="103"/>
        <v>50000</v>
      </c>
      <c r="Z284" s="16"/>
      <c r="AA284" s="16"/>
      <c r="AB284" s="157"/>
      <c r="AC284" s="157"/>
      <c r="AD284" s="18"/>
      <c r="AE284" s="157"/>
      <c r="AF284" s="157"/>
      <c r="AG284" s="157"/>
      <c r="AH284" s="157"/>
      <c r="AI284" s="157"/>
      <c r="AJ284" s="157"/>
    </row>
    <row r="285" spans="1:36" s="185" customFormat="1" ht="50.1" customHeight="1" x14ac:dyDescent="0.3">
      <c r="A285" s="157"/>
      <c r="B285" s="157"/>
      <c r="C285" s="5"/>
      <c r="D285" s="5"/>
      <c r="E285" s="164" t="s">
        <v>73</v>
      </c>
      <c r="F285" s="164" t="s">
        <v>728</v>
      </c>
      <c r="G285" s="179" t="s">
        <v>993</v>
      </c>
      <c r="H285" s="179" t="s">
        <v>994</v>
      </c>
      <c r="I285" s="145">
        <v>2015</v>
      </c>
      <c r="J285" s="145" t="s">
        <v>152</v>
      </c>
      <c r="K285" s="145" t="s">
        <v>262</v>
      </c>
      <c r="L285" s="145" t="s">
        <v>697</v>
      </c>
      <c r="M285" s="145" t="s">
        <v>153</v>
      </c>
      <c r="N285" s="145">
        <v>8</v>
      </c>
      <c r="O285" s="145" t="s">
        <v>5</v>
      </c>
      <c r="P285" s="39">
        <v>1276000</v>
      </c>
      <c r="Q285" s="148">
        <v>308000</v>
      </c>
      <c r="R285" s="149">
        <v>0.85</v>
      </c>
      <c r="S285" s="147">
        <v>0.35</v>
      </c>
      <c r="T285" s="145">
        <v>8</v>
      </c>
      <c r="U285" s="148">
        <f t="shared" si="101"/>
        <v>733000</v>
      </c>
      <c r="V285" s="149">
        <v>0.5</v>
      </c>
      <c r="W285" s="147">
        <v>0.125</v>
      </c>
      <c r="X285" s="148">
        <f t="shared" si="102"/>
        <v>45000</v>
      </c>
      <c r="Y285" s="195">
        <f t="shared" si="103"/>
        <v>45000</v>
      </c>
      <c r="Z285" s="16"/>
      <c r="AA285" s="16"/>
      <c r="AB285" s="157"/>
      <c r="AC285" s="157"/>
      <c r="AD285" s="18"/>
      <c r="AE285" s="157"/>
      <c r="AF285" s="157"/>
      <c r="AG285" s="157"/>
      <c r="AH285" s="157"/>
      <c r="AI285" s="157"/>
      <c r="AJ285" s="157"/>
    </row>
    <row r="286" spans="1:36" s="185" customFormat="1" ht="50.1" customHeight="1" x14ac:dyDescent="0.3">
      <c r="A286" s="157"/>
      <c r="B286" s="157"/>
      <c r="C286" s="5"/>
      <c r="D286" s="5"/>
      <c r="E286" s="180" t="s">
        <v>729</v>
      </c>
      <c r="F286" s="180" t="s">
        <v>730</v>
      </c>
      <c r="G286" s="159" t="s">
        <v>995</v>
      </c>
      <c r="H286" s="159" t="s">
        <v>77</v>
      </c>
      <c r="I286" s="161">
        <v>2013</v>
      </c>
      <c r="J286" s="161" t="s">
        <v>731</v>
      </c>
      <c r="K286" s="161" t="s">
        <v>732</v>
      </c>
      <c r="L286" s="159" t="s">
        <v>733</v>
      </c>
      <c r="M286" s="161" t="s">
        <v>734</v>
      </c>
      <c r="N286" s="161">
        <v>6.7</v>
      </c>
      <c r="O286" s="159" t="s">
        <v>735</v>
      </c>
      <c r="P286" s="39">
        <v>1378000</v>
      </c>
      <c r="Q286" s="39">
        <v>321000</v>
      </c>
      <c r="R286" s="162">
        <v>0.85</v>
      </c>
      <c r="S286" s="138">
        <v>0.35</v>
      </c>
      <c r="T286" s="161">
        <f t="shared" ref="T286" si="104">N286</f>
        <v>6.7</v>
      </c>
      <c r="U286" s="50">
        <f t="shared" si="101"/>
        <v>639800</v>
      </c>
      <c r="V286" s="162">
        <v>1</v>
      </c>
      <c r="W286" s="162">
        <v>1</v>
      </c>
      <c r="X286" s="50">
        <f t="shared" si="102"/>
        <v>639000</v>
      </c>
      <c r="Y286" s="193">
        <f>SUM(X286)</f>
        <v>639000</v>
      </c>
      <c r="Z286" s="16"/>
      <c r="AA286" s="16"/>
      <c r="AB286" s="157"/>
      <c r="AC286" s="157"/>
      <c r="AD286" s="18"/>
      <c r="AE286" s="157"/>
      <c r="AF286" s="157"/>
      <c r="AG286" s="157"/>
      <c r="AH286" s="157"/>
      <c r="AI286" s="157"/>
      <c r="AJ286" s="157"/>
    </row>
    <row r="287" spans="1:36" s="185" customFormat="1" ht="50.1" customHeight="1" x14ac:dyDescent="0.3">
      <c r="A287" s="157"/>
      <c r="B287" s="157"/>
      <c r="C287" s="5"/>
      <c r="D287" s="5"/>
      <c r="E287" s="28" t="s">
        <v>166</v>
      </c>
      <c r="F287" s="211" t="s">
        <v>304</v>
      </c>
      <c r="G287" s="211" t="s">
        <v>774</v>
      </c>
      <c r="H287" s="182" t="s">
        <v>996</v>
      </c>
      <c r="I287" s="160">
        <v>2002</v>
      </c>
      <c r="J287" s="158" t="s">
        <v>300</v>
      </c>
      <c r="K287" s="160" t="s">
        <v>305</v>
      </c>
      <c r="L287" s="160" t="s">
        <v>90</v>
      </c>
      <c r="M287" s="160" t="s">
        <v>126</v>
      </c>
      <c r="N287" s="160">
        <v>6.84</v>
      </c>
      <c r="O287" s="104" t="s">
        <v>133</v>
      </c>
      <c r="P287" s="39">
        <v>1362000</v>
      </c>
      <c r="Q287" s="97">
        <v>88000</v>
      </c>
      <c r="R287" s="107">
        <v>0.85</v>
      </c>
      <c r="S287" s="42">
        <v>0.35</v>
      </c>
      <c r="T287" s="20">
        <v>6.84</v>
      </c>
      <c r="U287" s="98">
        <f t="shared" ref="U287:U295" si="105">FLOOR(Q287*R287*S287*T287,100)</f>
        <v>179000</v>
      </c>
      <c r="V287" s="37">
        <v>0.5</v>
      </c>
      <c r="W287" s="43">
        <v>1</v>
      </c>
      <c r="X287" s="131">
        <f t="shared" ref="X287:X295" si="106">ROUNDDOWN(U287*V287*W287,-3)</f>
        <v>89000</v>
      </c>
      <c r="Y287" s="205">
        <f t="shared" ref="Y287:Y292" si="107">X287</f>
        <v>89000</v>
      </c>
      <c r="Z287" s="16"/>
      <c r="AA287" s="16"/>
      <c r="AB287" s="157"/>
      <c r="AC287" s="157"/>
      <c r="AD287" s="18"/>
      <c r="AE287" s="157"/>
      <c r="AF287" s="157"/>
      <c r="AG287" s="157"/>
      <c r="AH287" s="157"/>
      <c r="AI287" s="157"/>
      <c r="AJ287" s="157"/>
    </row>
    <row r="288" spans="1:36" s="185" customFormat="1" ht="50.1" customHeight="1" x14ac:dyDescent="0.3">
      <c r="A288" s="157"/>
      <c r="B288" s="157"/>
      <c r="C288" s="5"/>
      <c r="D288" s="5"/>
      <c r="E288" s="159" t="s">
        <v>166</v>
      </c>
      <c r="F288" s="182" t="s">
        <v>306</v>
      </c>
      <c r="G288" s="182" t="s">
        <v>755</v>
      </c>
      <c r="H288" s="182" t="s">
        <v>997</v>
      </c>
      <c r="I288" s="160">
        <v>2002</v>
      </c>
      <c r="J288" s="158" t="s">
        <v>300</v>
      </c>
      <c r="K288" s="160" t="s">
        <v>193</v>
      </c>
      <c r="L288" s="160" t="s">
        <v>90</v>
      </c>
      <c r="M288" s="160" t="s">
        <v>126</v>
      </c>
      <c r="N288" s="160">
        <v>22.61</v>
      </c>
      <c r="O288" s="104" t="s">
        <v>133</v>
      </c>
      <c r="P288" s="39">
        <v>1362000</v>
      </c>
      <c r="Q288" s="97">
        <v>88000</v>
      </c>
      <c r="R288" s="107">
        <v>0.85</v>
      </c>
      <c r="S288" s="42">
        <v>0.35</v>
      </c>
      <c r="T288" s="20">
        <v>22.61</v>
      </c>
      <c r="U288" s="98">
        <f t="shared" si="105"/>
        <v>591900</v>
      </c>
      <c r="V288" s="37">
        <v>0.5</v>
      </c>
      <c r="W288" s="43">
        <v>1</v>
      </c>
      <c r="X288" s="131">
        <f t="shared" si="106"/>
        <v>295000</v>
      </c>
      <c r="Y288" s="205">
        <f t="shared" si="107"/>
        <v>295000</v>
      </c>
      <c r="Z288" s="16"/>
      <c r="AA288" s="16"/>
      <c r="AB288" s="157"/>
      <c r="AC288" s="157"/>
      <c r="AD288" s="18"/>
      <c r="AE288" s="157"/>
      <c r="AF288" s="157"/>
      <c r="AG288" s="157"/>
      <c r="AH288" s="157"/>
      <c r="AI288" s="157"/>
      <c r="AJ288" s="157"/>
    </row>
    <row r="289" spans="1:36" s="185" customFormat="1" ht="50.1" customHeight="1" x14ac:dyDescent="0.3">
      <c r="A289" s="157"/>
      <c r="B289" s="157"/>
      <c r="C289" s="5"/>
      <c r="D289" s="5"/>
      <c r="E289" s="159" t="s">
        <v>166</v>
      </c>
      <c r="F289" s="182" t="s">
        <v>307</v>
      </c>
      <c r="G289" s="182" t="s">
        <v>865</v>
      </c>
      <c r="H289" s="182" t="s">
        <v>998</v>
      </c>
      <c r="I289" s="160">
        <v>2016</v>
      </c>
      <c r="J289" s="158" t="s">
        <v>300</v>
      </c>
      <c r="K289" s="158" t="s">
        <v>308</v>
      </c>
      <c r="L289" s="160" t="s">
        <v>90</v>
      </c>
      <c r="M289" s="160" t="s">
        <v>303</v>
      </c>
      <c r="N289" s="160">
        <v>23.27</v>
      </c>
      <c r="O289" s="104" t="s">
        <v>133</v>
      </c>
      <c r="P289" s="39">
        <v>1333000</v>
      </c>
      <c r="Q289" s="97">
        <v>390000</v>
      </c>
      <c r="R289" s="107">
        <v>0.85</v>
      </c>
      <c r="S289" s="42">
        <v>0.35</v>
      </c>
      <c r="T289" s="20">
        <v>23.27</v>
      </c>
      <c r="U289" s="98">
        <f t="shared" si="105"/>
        <v>2699900</v>
      </c>
      <c r="V289" s="37">
        <v>1</v>
      </c>
      <c r="W289" s="43">
        <v>1</v>
      </c>
      <c r="X289" s="131">
        <f t="shared" si="106"/>
        <v>2699000</v>
      </c>
      <c r="Y289" s="205">
        <f t="shared" si="107"/>
        <v>2699000</v>
      </c>
      <c r="Z289" s="16"/>
      <c r="AA289" s="16"/>
      <c r="AB289" s="157"/>
      <c r="AC289" s="157"/>
      <c r="AD289" s="18"/>
      <c r="AE289" s="157"/>
      <c r="AF289" s="157"/>
      <c r="AG289" s="157"/>
      <c r="AH289" s="157"/>
      <c r="AI289" s="157"/>
      <c r="AJ289" s="157"/>
    </row>
    <row r="290" spans="1:36" s="185" customFormat="1" ht="50.1" customHeight="1" x14ac:dyDescent="0.3">
      <c r="A290" s="157"/>
      <c r="B290" s="157"/>
      <c r="C290" s="5"/>
      <c r="D290" s="5"/>
      <c r="E290" s="159" t="s">
        <v>166</v>
      </c>
      <c r="F290" s="158" t="s">
        <v>309</v>
      </c>
      <c r="G290" s="158" t="s">
        <v>1000</v>
      </c>
      <c r="H290" s="158" t="s">
        <v>999</v>
      </c>
      <c r="I290" s="160">
        <v>2015</v>
      </c>
      <c r="J290" s="158" t="s">
        <v>300</v>
      </c>
      <c r="K290" s="160" t="s">
        <v>193</v>
      </c>
      <c r="L290" s="160" t="s">
        <v>90</v>
      </c>
      <c r="M290" s="160" t="s">
        <v>302</v>
      </c>
      <c r="N290" s="160">
        <v>11.78</v>
      </c>
      <c r="O290" s="104" t="s">
        <v>310</v>
      </c>
      <c r="P290" s="39">
        <v>1247000</v>
      </c>
      <c r="Q290" s="97">
        <v>308000</v>
      </c>
      <c r="R290" s="107">
        <v>0.85</v>
      </c>
      <c r="S290" s="42">
        <v>0.35</v>
      </c>
      <c r="T290" s="160">
        <v>11.78</v>
      </c>
      <c r="U290" s="98">
        <f t="shared" si="105"/>
        <v>1079400</v>
      </c>
      <c r="V290" s="37">
        <v>0.5</v>
      </c>
      <c r="W290" s="43">
        <v>1</v>
      </c>
      <c r="X290" s="131">
        <f t="shared" si="106"/>
        <v>539000</v>
      </c>
      <c r="Y290" s="205">
        <f t="shared" si="107"/>
        <v>539000</v>
      </c>
      <c r="Z290" s="16"/>
      <c r="AA290" s="16"/>
      <c r="AB290" s="157"/>
      <c r="AC290" s="157"/>
      <c r="AD290" s="18"/>
      <c r="AE290" s="157"/>
      <c r="AF290" s="157"/>
      <c r="AG290" s="157"/>
      <c r="AH290" s="157"/>
      <c r="AI290" s="157"/>
      <c r="AJ290" s="157"/>
    </row>
    <row r="291" spans="1:36" s="185" customFormat="1" ht="50.1" customHeight="1" x14ac:dyDescent="0.3">
      <c r="A291" s="157"/>
      <c r="B291" s="157"/>
      <c r="C291" s="5"/>
      <c r="D291" s="5"/>
      <c r="E291" s="159" t="s">
        <v>166</v>
      </c>
      <c r="F291" s="158" t="s">
        <v>315</v>
      </c>
      <c r="G291" s="158" t="s">
        <v>838</v>
      </c>
      <c r="H291" s="158" t="s">
        <v>1001</v>
      </c>
      <c r="I291" s="20">
        <v>2016</v>
      </c>
      <c r="J291" s="170" t="s">
        <v>300</v>
      </c>
      <c r="K291" s="170" t="s">
        <v>316</v>
      </c>
      <c r="L291" s="20" t="s">
        <v>90</v>
      </c>
      <c r="M291" s="20" t="s">
        <v>314</v>
      </c>
      <c r="N291" s="170">
        <v>44.81</v>
      </c>
      <c r="O291" s="188" t="s">
        <v>313</v>
      </c>
      <c r="P291" s="39">
        <v>1270000</v>
      </c>
      <c r="Q291" s="97">
        <v>390000</v>
      </c>
      <c r="R291" s="107">
        <v>0.85</v>
      </c>
      <c r="S291" s="42">
        <v>0.35</v>
      </c>
      <c r="T291" s="160">
        <v>44.81</v>
      </c>
      <c r="U291" s="98">
        <f t="shared" si="105"/>
        <v>5199000</v>
      </c>
      <c r="V291" s="37">
        <v>0.5</v>
      </c>
      <c r="W291" s="43">
        <v>1</v>
      </c>
      <c r="X291" s="98">
        <f t="shared" si="106"/>
        <v>2599000</v>
      </c>
      <c r="Y291" s="206">
        <f t="shared" si="107"/>
        <v>2599000</v>
      </c>
      <c r="Z291" s="16"/>
      <c r="AA291" s="16"/>
      <c r="AB291" s="157"/>
      <c r="AC291" s="157"/>
      <c r="AD291" s="18"/>
      <c r="AE291" s="157"/>
      <c r="AF291" s="157"/>
      <c r="AG291" s="157"/>
      <c r="AH291" s="157"/>
      <c r="AI291" s="157"/>
      <c r="AJ291" s="157"/>
    </row>
    <row r="292" spans="1:36" s="185" customFormat="1" ht="50.1" customHeight="1" x14ac:dyDescent="0.3">
      <c r="A292" s="157"/>
      <c r="B292" s="157"/>
      <c r="C292" s="5"/>
      <c r="D292" s="5"/>
      <c r="E292" s="161" t="s">
        <v>320</v>
      </c>
      <c r="F292" s="95" t="s">
        <v>321</v>
      </c>
      <c r="G292" s="27" t="s">
        <v>1003</v>
      </c>
      <c r="H292" s="26" t="s">
        <v>1002</v>
      </c>
      <c r="I292" s="96">
        <v>2018</v>
      </c>
      <c r="J292" s="95" t="s">
        <v>317</v>
      </c>
      <c r="K292" s="96" t="s">
        <v>318</v>
      </c>
      <c r="L292" s="96" t="s">
        <v>319</v>
      </c>
      <c r="M292" s="96" t="s">
        <v>126</v>
      </c>
      <c r="N292" s="96">
        <v>1.3</v>
      </c>
      <c r="O292" s="106" t="s">
        <v>133</v>
      </c>
      <c r="P292" s="39">
        <v>1241000</v>
      </c>
      <c r="Q292" s="97">
        <v>359000</v>
      </c>
      <c r="R292" s="108">
        <v>0.85</v>
      </c>
      <c r="S292" s="100">
        <v>0.35</v>
      </c>
      <c r="T292" s="96">
        <v>1.3</v>
      </c>
      <c r="U292" s="101">
        <f t="shared" si="105"/>
        <v>138800</v>
      </c>
      <c r="V292" s="99">
        <v>0.5</v>
      </c>
      <c r="W292" s="102">
        <v>1</v>
      </c>
      <c r="X292" s="101">
        <f t="shared" si="106"/>
        <v>69000</v>
      </c>
      <c r="Y292" s="207">
        <f t="shared" si="107"/>
        <v>69000</v>
      </c>
      <c r="Z292" s="16"/>
      <c r="AA292" s="16"/>
      <c r="AB292" s="157"/>
      <c r="AC292" s="157"/>
      <c r="AD292" s="18"/>
      <c r="AE292" s="157"/>
      <c r="AF292" s="157"/>
      <c r="AG292" s="157"/>
      <c r="AH292" s="157"/>
      <c r="AI292" s="157"/>
      <c r="AJ292" s="157"/>
    </row>
    <row r="293" spans="1:36" s="185" customFormat="1" ht="50.1" customHeight="1" x14ac:dyDescent="0.3">
      <c r="A293" s="157"/>
      <c r="B293" s="157"/>
      <c r="C293" s="5"/>
      <c r="D293" s="5"/>
      <c r="E293" s="161" t="s">
        <v>114</v>
      </c>
      <c r="F293" s="159" t="s">
        <v>325</v>
      </c>
      <c r="G293" s="159" t="s">
        <v>755</v>
      </c>
      <c r="H293" s="159" t="s">
        <v>1004</v>
      </c>
      <c r="I293" s="160">
        <v>2017</v>
      </c>
      <c r="J293" s="158" t="s">
        <v>322</v>
      </c>
      <c r="K293" s="160" t="s">
        <v>282</v>
      </c>
      <c r="L293" s="160" t="s">
        <v>326</v>
      </c>
      <c r="M293" s="160" t="s">
        <v>327</v>
      </c>
      <c r="N293" s="160">
        <v>3.6</v>
      </c>
      <c r="O293" s="104" t="s">
        <v>122</v>
      </c>
      <c r="P293" s="39">
        <v>1333000</v>
      </c>
      <c r="Q293" s="97">
        <v>472000</v>
      </c>
      <c r="R293" s="107">
        <v>0.85</v>
      </c>
      <c r="S293" s="42">
        <v>0.35</v>
      </c>
      <c r="T293" s="160">
        <v>3.6</v>
      </c>
      <c r="U293" s="98">
        <f t="shared" si="105"/>
        <v>505500</v>
      </c>
      <c r="V293" s="37">
        <v>1</v>
      </c>
      <c r="W293" s="43">
        <v>1</v>
      </c>
      <c r="X293" s="98">
        <f t="shared" si="106"/>
        <v>505000</v>
      </c>
      <c r="Y293" s="206">
        <f>X293</f>
        <v>505000</v>
      </c>
      <c r="Z293" s="16"/>
      <c r="AA293" s="16"/>
      <c r="AB293" s="157"/>
      <c r="AC293" s="157"/>
      <c r="AD293" s="18"/>
      <c r="AE293" s="157"/>
      <c r="AF293" s="157"/>
      <c r="AG293" s="157"/>
      <c r="AH293" s="157"/>
      <c r="AI293" s="157"/>
      <c r="AJ293" s="157"/>
    </row>
    <row r="294" spans="1:36" s="185" customFormat="1" ht="50.1" customHeight="1" x14ac:dyDescent="0.3">
      <c r="A294" s="157"/>
      <c r="B294" s="157"/>
      <c r="C294" s="5"/>
      <c r="D294" s="5"/>
      <c r="E294" s="227" t="s">
        <v>114</v>
      </c>
      <c r="F294" s="246" t="s">
        <v>329</v>
      </c>
      <c r="G294" s="246" t="s">
        <v>741</v>
      </c>
      <c r="H294" s="225" t="s">
        <v>1005</v>
      </c>
      <c r="I294" s="161">
        <v>2017</v>
      </c>
      <c r="J294" s="159" t="s">
        <v>322</v>
      </c>
      <c r="K294" s="161" t="s">
        <v>323</v>
      </c>
      <c r="L294" s="161" t="s">
        <v>328</v>
      </c>
      <c r="M294" s="161" t="s">
        <v>312</v>
      </c>
      <c r="N294" s="161">
        <v>1</v>
      </c>
      <c r="O294" s="105" t="s">
        <v>5</v>
      </c>
      <c r="P294" s="39">
        <v>1333000</v>
      </c>
      <c r="Q294" s="50">
        <v>342000</v>
      </c>
      <c r="R294" s="82">
        <v>0.85</v>
      </c>
      <c r="S294" s="138">
        <v>0.35</v>
      </c>
      <c r="T294" s="161">
        <v>1</v>
      </c>
      <c r="U294" s="131">
        <f t="shared" si="105"/>
        <v>101700</v>
      </c>
      <c r="V294" s="153">
        <v>0.5</v>
      </c>
      <c r="W294" s="74">
        <v>1</v>
      </c>
      <c r="X294" s="131">
        <f t="shared" si="106"/>
        <v>50000</v>
      </c>
      <c r="Y294" s="236">
        <f>X294+X295</f>
        <v>612000</v>
      </c>
      <c r="Z294" s="16"/>
      <c r="AA294" s="16"/>
      <c r="AB294" s="157"/>
      <c r="AC294" s="157"/>
      <c r="AD294" s="18"/>
      <c r="AE294" s="157"/>
      <c r="AF294" s="157"/>
      <c r="AG294" s="157"/>
      <c r="AH294" s="157"/>
      <c r="AI294" s="157"/>
      <c r="AJ294" s="157"/>
    </row>
    <row r="295" spans="1:36" s="185" customFormat="1" ht="50.1" customHeight="1" x14ac:dyDescent="0.3">
      <c r="A295" s="157"/>
      <c r="B295" s="157"/>
      <c r="C295" s="5"/>
      <c r="D295" s="5"/>
      <c r="E295" s="228"/>
      <c r="F295" s="247"/>
      <c r="G295" s="247"/>
      <c r="H295" s="226"/>
      <c r="I295" s="161">
        <v>2017</v>
      </c>
      <c r="J295" s="159" t="s">
        <v>322</v>
      </c>
      <c r="K295" s="159" t="s">
        <v>147</v>
      </c>
      <c r="L295" s="161" t="s">
        <v>324</v>
      </c>
      <c r="M295" s="161" t="s">
        <v>312</v>
      </c>
      <c r="N295" s="161">
        <v>11.06</v>
      </c>
      <c r="O295" s="105" t="s">
        <v>5</v>
      </c>
      <c r="P295" s="39">
        <v>1333000</v>
      </c>
      <c r="Q295" s="50">
        <v>342000</v>
      </c>
      <c r="R295" s="82">
        <v>0.85</v>
      </c>
      <c r="S295" s="138">
        <v>0.35</v>
      </c>
      <c r="T295" s="161">
        <v>11.06</v>
      </c>
      <c r="U295" s="131">
        <f t="shared" si="105"/>
        <v>1125200</v>
      </c>
      <c r="V295" s="162">
        <v>0.5</v>
      </c>
      <c r="W295" s="74">
        <v>1</v>
      </c>
      <c r="X295" s="131">
        <f t="shared" si="106"/>
        <v>562000</v>
      </c>
      <c r="Y295" s="233"/>
      <c r="Z295" s="16"/>
      <c r="AA295" s="16"/>
      <c r="AB295" s="157"/>
      <c r="AC295" s="157"/>
      <c r="AD295" s="18"/>
      <c r="AE295" s="157"/>
      <c r="AF295" s="157"/>
      <c r="AG295" s="157"/>
      <c r="AH295" s="157"/>
      <c r="AI295" s="157"/>
      <c r="AJ295" s="157"/>
    </row>
    <row r="296" spans="1:36" s="185" customFormat="1" ht="50.1" customHeight="1" x14ac:dyDescent="0.3">
      <c r="A296" s="157"/>
      <c r="B296" s="157"/>
      <c r="C296" s="5"/>
      <c r="D296" s="5"/>
      <c r="E296" s="187" t="s">
        <v>169</v>
      </c>
      <c r="F296" s="180" t="s">
        <v>171</v>
      </c>
      <c r="G296" s="187" t="s">
        <v>753</v>
      </c>
      <c r="H296" s="180" t="s">
        <v>1006</v>
      </c>
      <c r="I296" s="187">
        <v>2010</v>
      </c>
      <c r="J296" s="180" t="s">
        <v>1</v>
      </c>
      <c r="K296" s="187" t="s">
        <v>2</v>
      </c>
      <c r="L296" s="187" t="s">
        <v>57</v>
      </c>
      <c r="M296" s="187" t="s">
        <v>172</v>
      </c>
      <c r="N296" s="187">
        <v>15</v>
      </c>
      <c r="O296" s="22" t="s">
        <v>167</v>
      </c>
      <c r="P296" s="39">
        <v>1604000</v>
      </c>
      <c r="Q296" s="136">
        <v>43000</v>
      </c>
      <c r="R296" s="139">
        <v>0.85</v>
      </c>
      <c r="S296" s="162">
        <v>0.35</v>
      </c>
      <c r="T296" s="159">
        <v>15</v>
      </c>
      <c r="U296" s="148">
        <f t="shared" ref="U296:U314" si="108">FLOOR(Q296*R296*S296*T296,100)</f>
        <v>191800</v>
      </c>
      <c r="V296" s="139">
        <v>0.5</v>
      </c>
      <c r="W296" s="139">
        <v>1</v>
      </c>
      <c r="X296" s="148">
        <f t="shared" ref="X296:X314" si="109">ROUNDDOWN(U296*V296*W296,-3)</f>
        <v>95000</v>
      </c>
      <c r="Y296" s="195">
        <f>X296</f>
        <v>95000</v>
      </c>
      <c r="Z296" s="16"/>
      <c r="AA296" s="16"/>
      <c r="AB296" s="157"/>
      <c r="AC296" s="157"/>
      <c r="AD296" s="18"/>
      <c r="AE296" s="157"/>
      <c r="AF296" s="157"/>
      <c r="AG296" s="157"/>
      <c r="AH296" s="157"/>
      <c r="AI296" s="157"/>
      <c r="AJ296" s="157"/>
    </row>
    <row r="297" spans="1:36" s="185" customFormat="1" ht="50.1" customHeight="1" x14ac:dyDescent="0.3">
      <c r="A297" s="157"/>
      <c r="B297" s="157"/>
      <c r="C297" s="5"/>
      <c r="D297" s="5"/>
      <c r="E297" s="187" t="s">
        <v>169</v>
      </c>
      <c r="F297" s="180" t="s">
        <v>173</v>
      </c>
      <c r="G297" s="187" t="s">
        <v>888</v>
      </c>
      <c r="H297" s="180" t="s">
        <v>174</v>
      </c>
      <c r="I297" s="187">
        <v>1998</v>
      </c>
      <c r="J297" s="180" t="s">
        <v>1</v>
      </c>
      <c r="K297" s="187" t="s">
        <v>2</v>
      </c>
      <c r="L297" s="187" t="s">
        <v>57</v>
      </c>
      <c r="M297" s="187" t="s">
        <v>175</v>
      </c>
      <c r="N297" s="187">
        <v>30</v>
      </c>
      <c r="O297" s="22" t="s">
        <v>167</v>
      </c>
      <c r="P297" s="39">
        <v>2039000</v>
      </c>
      <c r="Q297" s="136">
        <v>23000</v>
      </c>
      <c r="R297" s="139">
        <v>0.85</v>
      </c>
      <c r="S297" s="162">
        <v>0.35</v>
      </c>
      <c r="T297" s="159">
        <v>30</v>
      </c>
      <c r="U297" s="148">
        <f t="shared" si="108"/>
        <v>205200</v>
      </c>
      <c r="V297" s="139">
        <v>1</v>
      </c>
      <c r="W297" s="139">
        <v>1</v>
      </c>
      <c r="X297" s="148">
        <f t="shared" si="109"/>
        <v>205000</v>
      </c>
      <c r="Y297" s="195">
        <f t="shared" ref="Y297" si="110">X297</f>
        <v>205000</v>
      </c>
      <c r="Z297" s="16"/>
      <c r="AA297" s="16"/>
      <c r="AB297" s="157"/>
      <c r="AC297" s="157"/>
      <c r="AD297" s="18"/>
      <c r="AE297" s="157"/>
      <c r="AF297" s="157"/>
      <c r="AG297" s="157"/>
      <c r="AH297" s="157"/>
      <c r="AI297" s="157"/>
      <c r="AJ297" s="157"/>
    </row>
    <row r="298" spans="1:36" s="185" customFormat="1" ht="50.1" customHeight="1" x14ac:dyDescent="0.3">
      <c r="A298" s="157"/>
      <c r="B298" s="157"/>
      <c r="C298" s="5"/>
      <c r="D298" s="5"/>
      <c r="E298" s="234" t="s">
        <v>169</v>
      </c>
      <c r="F298" s="235" t="s">
        <v>176</v>
      </c>
      <c r="G298" s="234" t="s">
        <v>888</v>
      </c>
      <c r="H298" s="235" t="s">
        <v>1007</v>
      </c>
      <c r="I298" s="187">
        <v>2004</v>
      </c>
      <c r="J298" s="180" t="s">
        <v>1</v>
      </c>
      <c r="K298" s="187" t="s">
        <v>11</v>
      </c>
      <c r="L298" s="187" t="s">
        <v>7</v>
      </c>
      <c r="M298" s="187" t="s">
        <v>65</v>
      </c>
      <c r="N298" s="187">
        <v>7</v>
      </c>
      <c r="O298" s="22" t="s">
        <v>167</v>
      </c>
      <c r="P298" s="39">
        <v>1558000</v>
      </c>
      <c r="Q298" s="136">
        <v>122000</v>
      </c>
      <c r="R298" s="139">
        <v>0.85</v>
      </c>
      <c r="S298" s="138">
        <v>0.35</v>
      </c>
      <c r="T298" s="159">
        <v>7</v>
      </c>
      <c r="U298" s="148">
        <f t="shared" si="108"/>
        <v>254000</v>
      </c>
      <c r="V298" s="139">
        <v>1</v>
      </c>
      <c r="W298" s="139">
        <v>1</v>
      </c>
      <c r="X298" s="148">
        <f t="shared" si="109"/>
        <v>254000</v>
      </c>
      <c r="Y298" s="236">
        <f>X298+X299</f>
        <v>508000</v>
      </c>
      <c r="Z298" s="16"/>
      <c r="AA298" s="16"/>
      <c r="AB298" s="157"/>
      <c r="AC298" s="157"/>
      <c r="AD298" s="18"/>
      <c r="AE298" s="157"/>
      <c r="AF298" s="157"/>
      <c r="AG298" s="157"/>
      <c r="AH298" s="157"/>
      <c r="AI298" s="157"/>
      <c r="AJ298" s="157"/>
    </row>
    <row r="299" spans="1:36" s="185" customFormat="1" ht="50.1" customHeight="1" x14ac:dyDescent="0.3">
      <c r="A299" s="157"/>
      <c r="B299" s="157"/>
      <c r="C299" s="5"/>
      <c r="D299" s="5"/>
      <c r="E299" s="234"/>
      <c r="F299" s="235"/>
      <c r="G299" s="234"/>
      <c r="H299" s="235"/>
      <c r="I299" s="187">
        <v>2004</v>
      </c>
      <c r="J299" s="180" t="s">
        <v>1</v>
      </c>
      <c r="K299" s="187" t="s">
        <v>15</v>
      </c>
      <c r="L299" s="187" t="s">
        <v>7</v>
      </c>
      <c r="M299" s="187" t="s">
        <v>65</v>
      </c>
      <c r="N299" s="187">
        <v>7</v>
      </c>
      <c r="O299" s="22" t="s">
        <v>167</v>
      </c>
      <c r="P299" s="39">
        <v>1558000</v>
      </c>
      <c r="Q299" s="136">
        <v>122000</v>
      </c>
      <c r="R299" s="139">
        <v>0.85</v>
      </c>
      <c r="S299" s="138">
        <v>0.35</v>
      </c>
      <c r="T299" s="159">
        <v>7</v>
      </c>
      <c r="U299" s="148">
        <f t="shared" si="108"/>
        <v>254000</v>
      </c>
      <c r="V299" s="139">
        <v>1</v>
      </c>
      <c r="W299" s="139">
        <v>1</v>
      </c>
      <c r="X299" s="148">
        <f t="shared" si="109"/>
        <v>254000</v>
      </c>
      <c r="Y299" s="233"/>
      <c r="Z299" s="16"/>
      <c r="AA299" s="16"/>
      <c r="AB299" s="157"/>
      <c r="AC299" s="157"/>
      <c r="AD299" s="18"/>
      <c r="AE299" s="157"/>
      <c r="AF299" s="157"/>
      <c r="AG299" s="157"/>
      <c r="AH299" s="157"/>
      <c r="AI299" s="157"/>
      <c r="AJ299" s="157"/>
    </row>
    <row r="300" spans="1:36" s="185" customFormat="1" ht="50.1" customHeight="1" x14ac:dyDescent="0.3">
      <c r="A300" s="157"/>
      <c r="B300" s="157"/>
      <c r="C300" s="5"/>
      <c r="D300" s="5"/>
      <c r="E300" s="187" t="s">
        <v>169</v>
      </c>
      <c r="F300" s="180" t="s">
        <v>177</v>
      </c>
      <c r="G300" s="187" t="s">
        <v>1008</v>
      </c>
      <c r="H300" s="180" t="s">
        <v>1009</v>
      </c>
      <c r="I300" s="187">
        <v>2005</v>
      </c>
      <c r="J300" s="180" t="s">
        <v>1</v>
      </c>
      <c r="K300" s="187" t="s">
        <v>15</v>
      </c>
      <c r="L300" s="187" t="s">
        <v>7</v>
      </c>
      <c r="M300" s="187" t="s">
        <v>65</v>
      </c>
      <c r="N300" s="187">
        <v>13.5</v>
      </c>
      <c r="O300" s="22" t="s">
        <v>167</v>
      </c>
      <c r="P300" s="39">
        <v>1173000</v>
      </c>
      <c r="Q300" s="136">
        <v>135000</v>
      </c>
      <c r="R300" s="139">
        <v>0.85</v>
      </c>
      <c r="S300" s="138">
        <v>0.35</v>
      </c>
      <c r="T300" s="159">
        <v>13.5</v>
      </c>
      <c r="U300" s="148">
        <f t="shared" si="108"/>
        <v>542100</v>
      </c>
      <c r="V300" s="139">
        <v>1</v>
      </c>
      <c r="W300" s="139">
        <v>1</v>
      </c>
      <c r="X300" s="148">
        <f t="shared" si="109"/>
        <v>542000</v>
      </c>
      <c r="Y300" s="192">
        <f>X300</f>
        <v>542000</v>
      </c>
      <c r="Z300" s="16"/>
      <c r="AA300" s="16"/>
      <c r="AB300" s="157"/>
      <c r="AC300" s="157"/>
      <c r="AD300" s="18"/>
      <c r="AE300" s="157"/>
      <c r="AF300" s="157"/>
      <c r="AG300" s="157"/>
      <c r="AH300" s="157"/>
      <c r="AI300" s="157"/>
      <c r="AJ300" s="157"/>
    </row>
    <row r="301" spans="1:36" s="185" customFormat="1" ht="50.1" customHeight="1" x14ac:dyDescent="0.3">
      <c r="A301" s="157"/>
      <c r="B301" s="157"/>
      <c r="C301" s="5"/>
      <c r="D301" s="5"/>
      <c r="E301" s="234" t="s">
        <v>169</v>
      </c>
      <c r="F301" s="235" t="s">
        <v>178</v>
      </c>
      <c r="G301" s="234" t="s">
        <v>1010</v>
      </c>
      <c r="H301" s="235" t="s">
        <v>471</v>
      </c>
      <c r="I301" s="187">
        <v>2000</v>
      </c>
      <c r="J301" s="180" t="s">
        <v>1</v>
      </c>
      <c r="K301" s="187" t="s">
        <v>2</v>
      </c>
      <c r="L301" s="187" t="s">
        <v>57</v>
      </c>
      <c r="M301" s="187" t="s">
        <v>19</v>
      </c>
      <c r="N301" s="187">
        <v>4.5</v>
      </c>
      <c r="O301" s="22" t="s">
        <v>167</v>
      </c>
      <c r="P301" s="39">
        <v>1450000</v>
      </c>
      <c r="Q301" s="136">
        <v>76000</v>
      </c>
      <c r="R301" s="139">
        <v>0.85</v>
      </c>
      <c r="S301" s="138">
        <v>0.35</v>
      </c>
      <c r="T301" s="159">
        <v>4.5</v>
      </c>
      <c r="U301" s="148">
        <f t="shared" si="108"/>
        <v>101700</v>
      </c>
      <c r="V301" s="139">
        <v>1</v>
      </c>
      <c r="W301" s="139">
        <v>1</v>
      </c>
      <c r="X301" s="148">
        <f t="shared" si="109"/>
        <v>101000</v>
      </c>
      <c r="Y301" s="236">
        <f>X301+X302</f>
        <v>352000</v>
      </c>
      <c r="Z301" s="16"/>
      <c r="AA301" s="16"/>
      <c r="AB301" s="157"/>
      <c r="AC301" s="157"/>
      <c r="AD301" s="18"/>
      <c r="AE301" s="157"/>
      <c r="AF301" s="157"/>
      <c r="AG301" s="157"/>
      <c r="AH301" s="157"/>
      <c r="AI301" s="157"/>
      <c r="AJ301" s="157"/>
    </row>
    <row r="302" spans="1:36" s="185" customFormat="1" ht="50.1" customHeight="1" x14ac:dyDescent="0.3">
      <c r="A302" s="157"/>
      <c r="B302" s="157"/>
      <c r="C302" s="5"/>
      <c r="D302" s="5"/>
      <c r="E302" s="234"/>
      <c r="F302" s="235"/>
      <c r="G302" s="234"/>
      <c r="H302" s="235"/>
      <c r="I302" s="187">
        <v>2000</v>
      </c>
      <c r="J302" s="180" t="s">
        <v>14</v>
      </c>
      <c r="K302" s="187" t="s">
        <v>11</v>
      </c>
      <c r="L302" s="187" t="s">
        <v>170</v>
      </c>
      <c r="M302" s="187" t="s">
        <v>19</v>
      </c>
      <c r="N302" s="187">
        <v>13</v>
      </c>
      <c r="O302" s="22" t="s">
        <v>167</v>
      </c>
      <c r="P302" s="39">
        <v>1450000</v>
      </c>
      <c r="Q302" s="136">
        <v>65000</v>
      </c>
      <c r="R302" s="139">
        <v>0.85</v>
      </c>
      <c r="S302" s="138">
        <v>0.35</v>
      </c>
      <c r="T302" s="159">
        <v>13</v>
      </c>
      <c r="U302" s="148">
        <f t="shared" si="108"/>
        <v>251300</v>
      </c>
      <c r="V302" s="139">
        <v>1</v>
      </c>
      <c r="W302" s="139">
        <v>1</v>
      </c>
      <c r="X302" s="148">
        <f t="shared" si="109"/>
        <v>251000</v>
      </c>
      <c r="Y302" s="233"/>
      <c r="Z302" s="16"/>
      <c r="AA302" s="16"/>
      <c r="AB302" s="157"/>
      <c r="AC302" s="157"/>
      <c r="AD302" s="18"/>
      <c r="AE302" s="157"/>
      <c r="AF302" s="157"/>
      <c r="AG302" s="157"/>
      <c r="AH302" s="157"/>
      <c r="AI302" s="157"/>
      <c r="AJ302" s="157"/>
    </row>
    <row r="303" spans="1:36" s="185" customFormat="1" ht="50.1" customHeight="1" x14ac:dyDescent="0.3">
      <c r="A303" s="157"/>
      <c r="B303" s="157"/>
      <c r="C303" s="5"/>
      <c r="D303" s="5"/>
      <c r="E303" s="234" t="s">
        <v>169</v>
      </c>
      <c r="F303" s="235" t="s">
        <v>105</v>
      </c>
      <c r="G303" s="237" t="s">
        <v>1011</v>
      </c>
      <c r="H303" s="237" t="s">
        <v>1012</v>
      </c>
      <c r="I303" s="161">
        <v>2002</v>
      </c>
      <c r="J303" s="159" t="s">
        <v>14</v>
      </c>
      <c r="K303" s="161" t="s">
        <v>9</v>
      </c>
      <c r="L303" s="161" t="s">
        <v>7</v>
      </c>
      <c r="M303" s="161" t="s">
        <v>19</v>
      </c>
      <c r="N303" s="161">
        <v>10</v>
      </c>
      <c r="O303" s="161" t="s">
        <v>59</v>
      </c>
      <c r="P303" s="39">
        <v>1581000</v>
      </c>
      <c r="Q303" s="136">
        <v>106000</v>
      </c>
      <c r="R303" s="87">
        <v>0.85</v>
      </c>
      <c r="S303" s="138">
        <v>0.35</v>
      </c>
      <c r="T303" s="159">
        <v>10</v>
      </c>
      <c r="U303" s="148">
        <f t="shared" si="108"/>
        <v>315300</v>
      </c>
      <c r="V303" s="139">
        <v>1</v>
      </c>
      <c r="W303" s="87">
        <v>1</v>
      </c>
      <c r="X303" s="148">
        <f t="shared" si="109"/>
        <v>315000</v>
      </c>
      <c r="Y303" s="236">
        <f>X303+X304+X305</f>
        <v>2518000</v>
      </c>
      <c r="Z303" s="16"/>
      <c r="AA303" s="16"/>
      <c r="AB303" s="157"/>
      <c r="AC303" s="157"/>
      <c r="AD303" s="18"/>
      <c r="AE303" s="157"/>
      <c r="AF303" s="157"/>
      <c r="AG303" s="157"/>
      <c r="AH303" s="157"/>
      <c r="AI303" s="157"/>
      <c r="AJ303" s="157"/>
    </row>
    <row r="304" spans="1:36" s="185" customFormat="1" ht="50.1" customHeight="1" x14ac:dyDescent="0.3">
      <c r="A304" s="157"/>
      <c r="B304" s="157"/>
      <c r="C304" s="5"/>
      <c r="D304" s="5"/>
      <c r="E304" s="234"/>
      <c r="F304" s="235"/>
      <c r="G304" s="237"/>
      <c r="H304" s="237"/>
      <c r="I304" s="161">
        <v>2002</v>
      </c>
      <c r="J304" s="159" t="s">
        <v>14</v>
      </c>
      <c r="K304" s="161" t="s">
        <v>11</v>
      </c>
      <c r="L304" s="161" t="s">
        <v>7</v>
      </c>
      <c r="M304" s="161" t="s">
        <v>19</v>
      </c>
      <c r="N304" s="161">
        <v>45.9</v>
      </c>
      <c r="O304" s="161" t="s">
        <v>59</v>
      </c>
      <c r="P304" s="39">
        <v>1581000</v>
      </c>
      <c r="Q304" s="136">
        <v>106000</v>
      </c>
      <c r="R304" s="87">
        <v>0.85</v>
      </c>
      <c r="S304" s="138">
        <v>0.35</v>
      </c>
      <c r="T304" s="159">
        <v>45.9</v>
      </c>
      <c r="U304" s="148">
        <f t="shared" si="108"/>
        <v>1447400</v>
      </c>
      <c r="V304" s="139">
        <v>1</v>
      </c>
      <c r="W304" s="87">
        <v>1</v>
      </c>
      <c r="X304" s="148">
        <f t="shared" si="109"/>
        <v>1447000</v>
      </c>
      <c r="Y304" s="232"/>
      <c r="Z304" s="16"/>
      <c r="AA304" s="16"/>
      <c r="AB304" s="157"/>
      <c r="AC304" s="157"/>
      <c r="AD304" s="18"/>
      <c r="AE304" s="157"/>
      <c r="AF304" s="157"/>
      <c r="AG304" s="157"/>
      <c r="AH304" s="157"/>
      <c r="AI304" s="157"/>
      <c r="AJ304" s="157"/>
    </row>
    <row r="305" spans="1:36" s="185" customFormat="1" ht="50.1" customHeight="1" x14ac:dyDescent="0.3">
      <c r="A305" s="157"/>
      <c r="B305" s="157"/>
      <c r="C305" s="5"/>
      <c r="D305" s="5"/>
      <c r="E305" s="234"/>
      <c r="F305" s="235"/>
      <c r="G305" s="237"/>
      <c r="H305" s="237"/>
      <c r="I305" s="161">
        <v>2002</v>
      </c>
      <c r="J305" s="159" t="s">
        <v>14</v>
      </c>
      <c r="K305" s="161" t="s">
        <v>15</v>
      </c>
      <c r="L305" s="161" t="s">
        <v>7</v>
      </c>
      <c r="M305" s="161" t="s">
        <v>19</v>
      </c>
      <c r="N305" s="161">
        <v>24</v>
      </c>
      <c r="O305" s="161" t="s">
        <v>59</v>
      </c>
      <c r="P305" s="39">
        <v>1581000</v>
      </c>
      <c r="Q305" s="136">
        <v>106000</v>
      </c>
      <c r="R305" s="87">
        <v>0.85</v>
      </c>
      <c r="S305" s="138">
        <v>0.35</v>
      </c>
      <c r="T305" s="159">
        <v>24</v>
      </c>
      <c r="U305" s="148">
        <f t="shared" si="108"/>
        <v>756800</v>
      </c>
      <c r="V305" s="139">
        <v>1</v>
      </c>
      <c r="W305" s="87">
        <v>1</v>
      </c>
      <c r="X305" s="148">
        <f t="shared" si="109"/>
        <v>756000</v>
      </c>
      <c r="Y305" s="233"/>
      <c r="Z305" s="16"/>
      <c r="AA305" s="16"/>
      <c r="AB305" s="157"/>
      <c r="AC305" s="157"/>
      <c r="AD305" s="18"/>
      <c r="AE305" s="157"/>
      <c r="AF305" s="157"/>
      <c r="AG305" s="157"/>
      <c r="AH305" s="157"/>
      <c r="AI305" s="157"/>
      <c r="AJ305" s="157"/>
    </row>
    <row r="306" spans="1:36" s="185" customFormat="1" ht="50.1" customHeight="1" x14ac:dyDescent="0.3">
      <c r="A306" s="157"/>
      <c r="B306" s="157"/>
      <c r="C306" s="5"/>
      <c r="D306" s="5"/>
      <c r="E306" s="187" t="s">
        <v>169</v>
      </c>
      <c r="F306" s="180" t="s">
        <v>179</v>
      </c>
      <c r="G306" s="177" t="s">
        <v>777</v>
      </c>
      <c r="H306" s="177" t="s">
        <v>1013</v>
      </c>
      <c r="I306" s="187">
        <v>2013</v>
      </c>
      <c r="J306" s="180" t="s">
        <v>1</v>
      </c>
      <c r="K306" s="187" t="s">
        <v>15</v>
      </c>
      <c r="L306" s="187" t="s">
        <v>7</v>
      </c>
      <c r="M306" s="187" t="s">
        <v>135</v>
      </c>
      <c r="N306" s="187">
        <v>26.73</v>
      </c>
      <c r="O306" s="187" t="s">
        <v>59</v>
      </c>
      <c r="P306" s="39">
        <v>1236000</v>
      </c>
      <c r="Q306" s="81">
        <v>274000</v>
      </c>
      <c r="R306" s="87">
        <v>0.85</v>
      </c>
      <c r="S306" s="138">
        <v>0.35</v>
      </c>
      <c r="T306" s="180">
        <v>26.73</v>
      </c>
      <c r="U306" s="148">
        <f t="shared" si="108"/>
        <v>2178800</v>
      </c>
      <c r="V306" s="139">
        <v>0.5</v>
      </c>
      <c r="W306" s="87">
        <v>1</v>
      </c>
      <c r="X306" s="148">
        <f t="shared" si="109"/>
        <v>1089000</v>
      </c>
      <c r="Y306" s="192">
        <f t="shared" ref="Y306:Y314" si="111">X306</f>
        <v>1089000</v>
      </c>
      <c r="Z306" s="16"/>
      <c r="AA306" s="16"/>
      <c r="AB306" s="157"/>
      <c r="AC306" s="157"/>
      <c r="AD306" s="18"/>
      <c r="AE306" s="157"/>
      <c r="AF306" s="157"/>
      <c r="AG306" s="157"/>
      <c r="AH306" s="157"/>
      <c r="AI306" s="157"/>
      <c r="AJ306" s="157"/>
    </row>
    <row r="307" spans="1:36" s="185" customFormat="1" ht="50.1" customHeight="1" x14ac:dyDescent="0.3">
      <c r="A307" s="157"/>
      <c r="B307" s="157"/>
      <c r="C307" s="5"/>
      <c r="D307" s="5"/>
      <c r="E307" s="161" t="s">
        <v>169</v>
      </c>
      <c r="F307" s="161" t="s">
        <v>180</v>
      </c>
      <c r="G307" s="159" t="s">
        <v>750</v>
      </c>
      <c r="H307" s="159" t="s">
        <v>1014</v>
      </c>
      <c r="I307" s="161">
        <v>2014</v>
      </c>
      <c r="J307" s="161" t="s">
        <v>1</v>
      </c>
      <c r="K307" s="161" t="s">
        <v>15</v>
      </c>
      <c r="L307" s="161" t="s">
        <v>7</v>
      </c>
      <c r="M307" s="161" t="s">
        <v>19</v>
      </c>
      <c r="N307" s="161">
        <v>18.46</v>
      </c>
      <c r="O307" s="161" t="s">
        <v>59</v>
      </c>
      <c r="P307" s="39">
        <v>1210000</v>
      </c>
      <c r="Q307" s="50">
        <v>329000</v>
      </c>
      <c r="R307" s="162">
        <v>0.85</v>
      </c>
      <c r="S307" s="138">
        <v>0.35</v>
      </c>
      <c r="T307" s="159">
        <v>18.46</v>
      </c>
      <c r="U307" s="148">
        <f t="shared" si="108"/>
        <v>1806800</v>
      </c>
      <c r="V307" s="149">
        <v>0.5</v>
      </c>
      <c r="W307" s="149">
        <v>1</v>
      </c>
      <c r="X307" s="148">
        <f t="shared" si="109"/>
        <v>903000</v>
      </c>
      <c r="Y307" s="192">
        <f t="shared" si="111"/>
        <v>903000</v>
      </c>
      <c r="Z307" s="16"/>
      <c r="AA307" s="16"/>
      <c r="AB307" s="157"/>
      <c r="AC307" s="157"/>
      <c r="AD307" s="18"/>
      <c r="AE307" s="157"/>
      <c r="AF307" s="157"/>
      <c r="AG307" s="157"/>
      <c r="AH307" s="157"/>
      <c r="AI307" s="157"/>
      <c r="AJ307" s="157"/>
    </row>
    <row r="308" spans="1:36" s="185" customFormat="1" ht="50.1" customHeight="1" x14ac:dyDescent="0.3">
      <c r="A308" s="157"/>
      <c r="B308" s="157"/>
      <c r="C308" s="5"/>
      <c r="D308" s="5"/>
      <c r="E308" s="161" t="s">
        <v>169</v>
      </c>
      <c r="F308" s="161" t="s">
        <v>180</v>
      </c>
      <c r="G308" s="161" t="s">
        <v>1020</v>
      </c>
      <c r="H308" s="159" t="s">
        <v>1015</v>
      </c>
      <c r="I308" s="161">
        <v>2015</v>
      </c>
      <c r="J308" s="161" t="s">
        <v>1</v>
      </c>
      <c r="K308" s="159" t="s">
        <v>141</v>
      </c>
      <c r="L308" s="161" t="s">
        <v>7</v>
      </c>
      <c r="M308" s="161" t="s">
        <v>19</v>
      </c>
      <c r="N308" s="161">
        <v>13.135</v>
      </c>
      <c r="O308" s="161" t="s">
        <v>59</v>
      </c>
      <c r="P308" s="39">
        <v>1210000</v>
      </c>
      <c r="Q308" s="50">
        <v>370000</v>
      </c>
      <c r="R308" s="162">
        <v>0.85</v>
      </c>
      <c r="S308" s="138">
        <v>0.35</v>
      </c>
      <c r="T308" s="159">
        <v>13.135</v>
      </c>
      <c r="U308" s="148">
        <f t="shared" si="108"/>
        <v>1445800</v>
      </c>
      <c r="V308" s="149">
        <v>0.5</v>
      </c>
      <c r="W308" s="149">
        <v>0.5</v>
      </c>
      <c r="X308" s="148">
        <f t="shared" si="109"/>
        <v>361000</v>
      </c>
      <c r="Y308" s="192">
        <f t="shared" si="111"/>
        <v>361000</v>
      </c>
      <c r="Z308" s="16"/>
      <c r="AA308" s="16"/>
      <c r="AB308" s="157"/>
      <c r="AC308" s="157"/>
      <c r="AD308" s="18"/>
      <c r="AE308" s="157"/>
      <c r="AF308" s="157"/>
      <c r="AG308" s="157"/>
      <c r="AH308" s="157"/>
      <c r="AI308" s="157"/>
      <c r="AJ308" s="157"/>
    </row>
    <row r="309" spans="1:36" s="185" customFormat="1" ht="50.1" customHeight="1" x14ac:dyDescent="0.3">
      <c r="A309" s="157"/>
      <c r="B309" s="157"/>
      <c r="C309" s="5"/>
      <c r="D309" s="5"/>
      <c r="E309" s="161" t="s">
        <v>169</v>
      </c>
      <c r="F309" s="161" t="s">
        <v>180</v>
      </c>
      <c r="G309" s="161" t="s">
        <v>776</v>
      </c>
      <c r="H309" s="159" t="s">
        <v>1014</v>
      </c>
      <c r="I309" s="161">
        <v>2015</v>
      </c>
      <c r="J309" s="161" t="s">
        <v>1</v>
      </c>
      <c r="K309" s="159" t="s">
        <v>141</v>
      </c>
      <c r="L309" s="161" t="s">
        <v>7</v>
      </c>
      <c r="M309" s="161" t="s">
        <v>19</v>
      </c>
      <c r="N309" s="161">
        <v>13.135</v>
      </c>
      <c r="O309" s="161" t="s">
        <v>59</v>
      </c>
      <c r="P309" s="39">
        <v>1210000</v>
      </c>
      <c r="Q309" s="50">
        <v>370000</v>
      </c>
      <c r="R309" s="162">
        <v>0.85</v>
      </c>
      <c r="S309" s="138">
        <v>0.35</v>
      </c>
      <c r="T309" s="159">
        <v>13.135</v>
      </c>
      <c r="U309" s="148">
        <f t="shared" si="108"/>
        <v>1445800</v>
      </c>
      <c r="V309" s="149">
        <v>0.5</v>
      </c>
      <c r="W309" s="149">
        <v>0.5</v>
      </c>
      <c r="X309" s="148">
        <f t="shared" si="109"/>
        <v>361000</v>
      </c>
      <c r="Y309" s="192">
        <f t="shared" si="111"/>
        <v>361000</v>
      </c>
      <c r="Z309" s="16"/>
      <c r="AA309" s="16"/>
      <c r="AB309" s="157"/>
      <c r="AC309" s="157"/>
      <c r="AD309" s="18"/>
      <c r="AE309" s="157"/>
      <c r="AF309" s="157"/>
      <c r="AG309" s="157"/>
      <c r="AH309" s="157"/>
      <c r="AI309" s="157"/>
      <c r="AJ309" s="157"/>
    </row>
    <row r="310" spans="1:36" s="185" customFormat="1" ht="50.1" customHeight="1" x14ac:dyDescent="0.3">
      <c r="A310" s="157"/>
      <c r="B310" s="157"/>
      <c r="C310" s="5"/>
      <c r="D310" s="5"/>
      <c r="E310" s="161" t="s">
        <v>169</v>
      </c>
      <c r="F310" s="161" t="s">
        <v>180</v>
      </c>
      <c r="G310" s="161" t="s">
        <v>987</v>
      </c>
      <c r="H310" s="159" t="s">
        <v>1016</v>
      </c>
      <c r="I310" s="161">
        <v>2015</v>
      </c>
      <c r="J310" s="161" t="s">
        <v>1</v>
      </c>
      <c r="K310" s="159" t="s">
        <v>147</v>
      </c>
      <c r="L310" s="161" t="s">
        <v>7</v>
      </c>
      <c r="M310" s="161" t="s">
        <v>19</v>
      </c>
      <c r="N310" s="161">
        <v>8.4499999999999993</v>
      </c>
      <c r="O310" s="161" t="s">
        <v>59</v>
      </c>
      <c r="P310" s="39">
        <v>1210000</v>
      </c>
      <c r="Q310" s="50">
        <v>370000</v>
      </c>
      <c r="R310" s="162">
        <v>0.85</v>
      </c>
      <c r="S310" s="138">
        <v>0.35</v>
      </c>
      <c r="T310" s="159">
        <v>8.4499999999999993</v>
      </c>
      <c r="U310" s="148">
        <f t="shared" si="108"/>
        <v>930100</v>
      </c>
      <c r="V310" s="149">
        <v>0.5</v>
      </c>
      <c r="W310" s="149">
        <v>1</v>
      </c>
      <c r="X310" s="148">
        <f t="shared" si="109"/>
        <v>465000</v>
      </c>
      <c r="Y310" s="192">
        <f t="shared" si="111"/>
        <v>465000</v>
      </c>
      <c r="Z310" s="16"/>
      <c r="AA310" s="16"/>
      <c r="AB310" s="157"/>
      <c r="AC310" s="157"/>
      <c r="AD310" s="18"/>
      <c r="AE310" s="157"/>
      <c r="AF310" s="157"/>
      <c r="AG310" s="157"/>
      <c r="AH310" s="157"/>
      <c r="AI310" s="157"/>
      <c r="AJ310" s="157"/>
    </row>
    <row r="311" spans="1:36" s="185" customFormat="1" ht="50.1" customHeight="1" x14ac:dyDescent="0.3">
      <c r="A311" s="157"/>
      <c r="B311" s="157"/>
      <c r="C311" s="5"/>
      <c r="D311" s="5"/>
      <c r="E311" s="161" t="s">
        <v>169</v>
      </c>
      <c r="F311" s="161" t="s">
        <v>181</v>
      </c>
      <c r="G311" s="161" t="s">
        <v>815</v>
      </c>
      <c r="H311" s="159" t="s">
        <v>1017</v>
      </c>
      <c r="I311" s="161">
        <v>2015</v>
      </c>
      <c r="J311" s="161" t="s">
        <v>1</v>
      </c>
      <c r="K311" s="159" t="s">
        <v>139</v>
      </c>
      <c r="L311" s="161" t="s">
        <v>52</v>
      </c>
      <c r="M311" s="161" t="s">
        <v>65</v>
      </c>
      <c r="N311" s="161">
        <v>2</v>
      </c>
      <c r="O311" s="161" t="s">
        <v>59</v>
      </c>
      <c r="P311" s="39">
        <v>1193000</v>
      </c>
      <c r="Q311" s="50">
        <v>299000</v>
      </c>
      <c r="R311" s="162">
        <v>0.85</v>
      </c>
      <c r="S311" s="138">
        <v>0.35</v>
      </c>
      <c r="T311" s="159">
        <v>2</v>
      </c>
      <c r="U311" s="148">
        <f t="shared" si="108"/>
        <v>177900</v>
      </c>
      <c r="V311" s="149">
        <v>0.5</v>
      </c>
      <c r="W311" s="149">
        <v>1</v>
      </c>
      <c r="X311" s="148">
        <f t="shared" si="109"/>
        <v>88000</v>
      </c>
      <c r="Y311" s="192">
        <f t="shared" si="111"/>
        <v>88000</v>
      </c>
      <c r="Z311" s="16"/>
      <c r="AA311" s="16"/>
      <c r="AB311" s="157"/>
      <c r="AC311" s="157"/>
      <c r="AD311" s="18"/>
      <c r="AE311" s="157"/>
      <c r="AF311" s="157"/>
      <c r="AG311" s="157"/>
      <c r="AH311" s="157"/>
      <c r="AI311" s="157"/>
      <c r="AJ311" s="157"/>
    </row>
    <row r="312" spans="1:36" s="185" customFormat="1" ht="50.1" customHeight="1" x14ac:dyDescent="0.3">
      <c r="A312" s="157"/>
      <c r="B312" s="157"/>
      <c r="C312" s="5"/>
      <c r="D312" s="5"/>
      <c r="E312" s="161" t="s">
        <v>169</v>
      </c>
      <c r="F312" s="161" t="s">
        <v>181</v>
      </c>
      <c r="G312" s="161" t="s">
        <v>1019</v>
      </c>
      <c r="H312" s="159" t="s">
        <v>1018</v>
      </c>
      <c r="I312" s="161">
        <v>2015</v>
      </c>
      <c r="J312" s="161" t="s">
        <v>1</v>
      </c>
      <c r="K312" s="159" t="s">
        <v>149</v>
      </c>
      <c r="L312" s="161" t="s">
        <v>52</v>
      </c>
      <c r="M312" s="161" t="s">
        <v>65</v>
      </c>
      <c r="N312" s="161">
        <v>2</v>
      </c>
      <c r="O312" s="161" t="s">
        <v>59</v>
      </c>
      <c r="P312" s="39">
        <v>1193000</v>
      </c>
      <c r="Q312" s="50">
        <v>299000</v>
      </c>
      <c r="R312" s="162">
        <v>0.85</v>
      </c>
      <c r="S312" s="138">
        <v>0.35</v>
      </c>
      <c r="T312" s="159">
        <v>2</v>
      </c>
      <c r="U312" s="148">
        <f t="shared" si="108"/>
        <v>177900</v>
      </c>
      <c r="V312" s="149">
        <v>0.5</v>
      </c>
      <c r="W312" s="149">
        <v>1</v>
      </c>
      <c r="X312" s="148">
        <f t="shared" si="109"/>
        <v>88000</v>
      </c>
      <c r="Y312" s="192">
        <f>X312</f>
        <v>88000</v>
      </c>
      <c r="Z312" s="16"/>
      <c r="AA312" s="16"/>
      <c r="AB312" s="157"/>
      <c r="AC312" s="157"/>
      <c r="AD312" s="18"/>
      <c r="AE312" s="157"/>
      <c r="AF312" s="157"/>
      <c r="AG312" s="157"/>
      <c r="AH312" s="157"/>
      <c r="AI312" s="157"/>
      <c r="AJ312" s="157"/>
    </row>
    <row r="313" spans="1:36" s="185" customFormat="1" ht="50.1" customHeight="1" x14ac:dyDescent="0.3">
      <c r="A313" s="157"/>
      <c r="B313" s="157"/>
      <c r="C313" s="5"/>
      <c r="D313" s="5"/>
      <c r="E313" s="161" t="s">
        <v>169</v>
      </c>
      <c r="F313" s="161" t="s">
        <v>181</v>
      </c>
      <c r="G313" s="161" t="s">
        <v>1022</v>
      </c>
      <c r="H313" s="159" t="s">
        <v>1017</v>
      </c>
      <c r="I313" s="161">
        <v>2015</v>
      </c>
      <c r="J313" s="161" t="s">
        <v>1</v>
      </c>
      <c r="K313" s="159" t="s">
        <v>127</v>
      </c>
      <c r="L313" s="161" t="s">
        <v>7</v>
      </c>
      <c r="M313" s="161" t="s">
        <v>65</v>
      </c>
      <c r="N313" s="161">
        <v>6.16</v>
      </c>
      <c r="O313" s="161" t="s">
        <v>59</v>
      </c>
      <c r="P313" s="39">
        <v>1193000</v>
      </c>
      <c r="Q313" s="50">
        <v>299000</v>
      </c>
      <c r="R313" s="162">
        <v>0.85</v>
      </c>
      <c r="S313" s="138">
        <v>0.35</v>
      </c>
      <c r="T313" s="159">
        <v>6.16</v>
      </c>
      <c r="U313" s="148">
        <f t="shared" si="108"/>
        <v>547900</v>
      </c>
      <c r="V313" s="149">
        <v>0.5</v>
      </c>
      <c r="W313" s="149">
        <v>1</v>
      </c>
      <c r="X313" s="148">
        <f t="shared" si="109"/>
        <v>273000</v>
      </c>
      <c r="Y313" s="192">
        <f t="shared" si="111"/>
        <v>273000</v>
      </c>
      <c r="Z313" s="16"/>
      <c r="AA313" s="16"/>
      <c r="AB313" s="157"/>
      <c r="AC313" s="157"/>
      <c r="AD313" s="18"/>
      <c r="AE313" s="157"/>
      <c r="AF313" s="157"/>
      <c r="AG313" s="157"/>
      <c r="AH313" s="157"/>
      <c r="AI313" s="157"/>
      <c r="AJ313" s="157"/>
    </row>
    <row r="314" spans="1:36" s="185" customFormat="1" ht="50.1" customHeight="1" x14ac:dyDescent="0.3">
      <c r="A314" s="157"/>
      <c r="B314" s="157"/>
      <c r="C314" s="5"/>
      <c r="D314" s="5"/>
      <c r="E314" s="187" t="s">
        <v>115</v>
      </c>
      <c r="F314" s="151" t="s">
        <v>472</v>
      </c>
      <c r="G314" s="151" t="s">
        <v>757</v>
      </c>
      <c r="H314" s="151" t="s">
        <v>473</v>
      </c>
      <c r="I314" s="52">
        <v>2016</v>
      </c>
      <c r="J314" s="52" t="s">
        <v>6</v>
      </c>
      <c r="K314" s="52" t="s">
        <v>119</v>
      </c>
      <c r="L314" s="52" t="s">
        <v>134</v>
      </c>
      <c r="M314" s="52" t="s">
        <v>66</v>
      </c>
      <c r="N314" s="52">
        <v>1.4</v>
      </c>
      <c r="O314" s="52" t="s">
        <v>122</v>
      </c>
      <c r="P314" s="39">
        <v>1297000</v>
      </c>
      <c r="Q314" s="50">
        <v>325000</v>
      </c>
      <c r="R314" s="153">
        <v>0.85</v>
      </c>
      <c r="S314" s="153">
        <v>0.35</v>
      </c>
      <c r="T314" s="159">
        <v>1.4</v>
      </c>
      <c r="U314" s="79">
        <f t="shared" si="108"/>
        <v>135300</v>
      </c>
      <c r="V314" s="153">
        <v>0.5</v>
      </c>
      <c r="W314" s="153">
        <v>1</v>
      </c>
      <c r="X314" s="79">
        <f t="shared" si="109"/>
        <v>67000</v>
      </c>
      <c r="Y314" s="200">
        <f t="shared" si="111"/>
        <v>67000</v>
      </c>
      <c r="Z314" s="16"/>
      <c r="AA314" s="16"/>
      <c r="AB314" s="157"/>
      <c r="AC314" s="157"/>
      <c r="AD314" s="18"/>
      <c r="AE314" s="157"/>
      <c r="AF314" s="157"/>
      <c r="AG314" s="157"/>
      <c r="AH314" s="157"/>
      <c r="AI314" s="157"/>
      <c r="AJ314" s="157"/>
    </row>
    <row r="315" spans="1:36" s="185" customFormat="1" ht="50.1" customHeight="1" x14ac:dyDescent="0.3">
      <c r="A315" s="157"/>
      <c r="B315" s="157"/>
      <c r="C315" s="5"/>
      <c r="D315" s="5"/>
      <c r="E315" s="161" t="s">
        <v>182</v>
      </c>
      <c r="F315" s="159" t="s">
        <v>183</v>
      </c>
      <c r="G315" s="159" t="s">
        <v>1058</v>
      </c>
      <c r="H315" s="159" t="s">
        <v>1021</v>
      </c>
      <c r="I315" s="161">
        <v>2014</v>
      </c>
      <c r="J315" s="161" t="s">
        <v>1</v>
      </c>
      <c r="K315" s="161" t="s">
        <v>168</v>
      </c>
      <c r="L315" s="161" t="s">
        <v>7</v>
      </c>
      <c r="M315" s="161" t="s">
        <v>65</v>
      </c>
      <c r="N315" s="161">
        <v>17.7</v>
      </c>
      <c r="O315" s="159" t="s">
        <v>59</v>
      </c>
      <c r="P315" s="39">
        <v>1018000</v>
      </c>
      <c r="Q315" s="136">
        <v>283000</v>
      </c>
      <c r="R315" s="149">
        <v>0.85</v>
      </c>
      <c r="S315" s="147">
        <v>0.35</v>
      </c>
      <c r="T315" s="159">
        <v>17.7</v>
      </c>
      <c r="U315" s="148">
        <f t="shared" ref="U315:U318" si="112">FLOOR(Q315*R315*S315*T315,100)</f>
        <v>1490200</v>
      </c>
      <c r="V315" s="149">
        <v>0.5</v>
      </c>
      <c r="W315" s="149">
        <v>1</v>
      </c>
      <c r="X315" s="148">
        <f t="shared" ref="X315:X318" si="113">ROUNDDOWN(U315*V315*W315,-3)</f>
        <v>745000</v>
      </c>
      <c r="Y315" s="208">
        <f t="shared" ref="Y315" si="114">X315</f>
        <v>745000</v>
      </c>
      <c r="Z315" s="16"/>
      <c r="AA315" s="16"/>
      <c r="AB315" s="157"/>
      <c r="AC315" s="157"/>
      <c r="AD315" s="18"/>
      <c r="AE315" s="157"/>
      <c r="AF315" s="157"/>
      <c r="AG315" s="157"/>
      <c r="AH315" s="157"/>
      <c r="AI315" s="157"/>
      <c r="AJ315" s="157"/>
    </row>
    <row r="316" spans="1:36" s="185" customFormat="1" ht="50.1" customHeight="1" x14ac:dyDescent="0.3">
      <c r="A316" s="157"/>
      <c r="B316" s="157"/>
      <c r="C316" s="5"/>
      <c r="D316" s="5"/>
      <c r="E316" s="161" t="s">
        <v>182</v>
      </c>
      <c r="F316" s="161" t="s">
        <v>184</v>
      </c>
      <c r="G316" s="159" t="s">
        <v>1059</v>
      </c>
      <c r="H316" s="159" t="s">
        <v>1023</v>
      </c>
      <c r="I316" s="161">
        <v>2016</v>
      </c>
      <c r="J316" s="161" t="s">
        <v>50</v>
      </c>
      <c r="K316" s="161" t="s">
        <v>2</v>
      </c>
      <c r="L316" s="161" t="s">
        <v>71</v>
      </c>
      <c r="M316" s="161" t="s">
        <v>53</v>
      </c>
      <c r="N316" s="161">
        <v>18</v>
      </c>
      <c r="O316" s="159" t="s">
        <v>59</v>
      </c>
      <c r="P316" s="39">
        <v>1167000</v>
      </c>
      <c r="Q316" s="50">
        <v>187000</v>
      </c>
      <c r="R316" s="162">
        <v>1</v>
      </c>
      <c r="S316" s="138">
        <v>0.35</v>
      </c>
      <c r="T316" s="179">
        <v>18</v>
      </c>
      <c r="U316" s="148">
        <f t="shared" si="112"/>
        <v>1178100</v>
      </c>
      <c r="V316" s="149">
        <v>1</v>
      </c>
      <c r="W316" s="149">
        <v>1</v>
      </c>
      <c r="X316" s="148">
        <f t="shared" si="113"/>
        <v>1178000</v>
      </c>
      <c r="Y316" s="208">
        <f>X316</f>
        <v>1178000</v>
      </c>
      <c r="Z316" s="16"/>
      <c r="AA316" s="16"/>
      <c r="AB316" s="157"/>
      <c r="AC316" s="157"/>
      <c r="AD316" s="18"/>
      <c r="AE316" s="157"/>
      <c r="AF316" s="157"/>
      <c r="AG316" s="157"/>
      <c r="AH316" s="157"/>
      <c r="AI316" s="157"/>
      <c r="AJ316" s="157"/>
    </row>
    <row r="317" spans="1:36" s="185" customFormat="1" ht="50.1" customHeight="1" x14ac:dyDescent="0.3">
      <c r="A317" s="157"/>
      <c r="B317" s="157"/>
      <c r="C317" s="5"/>
      <c r="D317" s="5"/>
      <c r="E317" s="225" t="s">
        <v>182</v>
      </c>
      <c r="F317" s="238" t="s">
        <v>330</v>
      </c>
      <c r="G317" s="238" t="s">
        <v>877</v>
      </c>
      <c r="H317" s="238" t="s">
        <v>1024</v>
      </c>
      <c r="I317" s="160">
        <v>2017</v>
      </c>
      <c r="J317" s="160" t="s">
        <v>6</v>
      </c>
      <c r="K317" s="160" t="s">
        <v>119</v>
      </c>
      <c r="L317" s="160" t="s">
        <v>138</v>
      </c>
      <c r="M317" s="160" t="s">
        <v>4</v>
      </c>
      <c r="N317" s="158">
        <v>11.7</v>
      </c>
      <c r="O317" s="158" t="s">
        <v>133</v>
      </c>
      <c r="P317" s="39">
        <v>1540000</v>
      </c>
      <c r="Q317" s="148">
        <v>342000</v>
      </c>
      <c r="R317" s="149">
        <v>0.85</v>
      </c>
      <c r="S317" s="147">
        <v>0.35</v>
      </c>
      <c r="T317" s="179">
        <v>11.7</v>
      </c>
      <c r="U317" s="148">
        <f t="shared" si="112"/>
        <v>1190400</v>
      </c>
      <c r="V317" s="149">
        <v>0.5</v>
      </c>
      <c r="W317" s="147">
        <v>1</v>
      </c>
      <c r="X317" s="148">
        <f t="shared" si="113"/>
        <v>595000</v>
      </c>
      <c r="Y317" s="240">
        <f>SUM(X317:X318)</f>
        <v>991000</v>
      </c>
      <c r="Z317" s="16"/>
      <c r="AA317" s="16"/>
      <c r="AB317" s="157"/>
      <c r="AC317" s="157"/>
      <c r="AD317" s="18"/>
      <c r="AE317" s="157"/>
      <c r="AF317" s="157"/>
      <c r="AG317" s="157"/>
      <c r="AH317" s="157"/>
      <c r="AI317" s="157"/>
      <c r="AJ317" s="157"/>
    </row>
    <row r="318" spans="1:36" s="185" customFormat="1" ht="50.1" customHeight="1" x14ac:dyDescent="0.3">
      <c r="A318" s="157"/>
      <c r="B318" s="157"/>
      <c r="C318" s="5"/>
      <c r="D318" s="5"/>
      <c r="E318" s="226"/>
      <c r="F318" s="239"/>
      <c r="G318" s="239"/>
      <c r="H318" s="239"/>
      <c r="I318" s="160">
        <v>2017</v>
      </c>
      <c r="J318" s="160" t="s">
        <v>6</v>
      </c>
      <c r="K318" s="160" t="s">
        <v>119</v>
      </c>
      <c r="L318" s="160" t="s">
        <v>138</v>
      </c>
      <c r="M318" s="160" t="s">
        <v>4</v>
      </c>
      <c r="N318" s="158">
        <v>7.8</v>
      </c>
      <c r="O318" s="158" t="s">
        <v>133</v>
      </c>
      <c r="P318" s="39">
        <v>1540000</v>
      </c>
      <c r="Q318" s="148">
        <v>342000</v>
      </c>
      <c r="R318" s="149">
        <v>0.85</v>
      </c>
      <c r="S318" s="147">
        <v>0.35</v>
      </c>
      <c r="T318" s="179">
        <v>7.8</v>
      </c>
      <c r="U318" s="148">
        <f t="shared" si="112"/>
        <v>793600</v>
      </c>
      <c r="V318" s="149">
        <v>0.5</v>
      </c>
      <c r="W318" s="147">
        <v>1</v>
      </c>
      <c r="X318" s="148">
        <f t="shared" si="113"/>
        <v>396000</v>
      </c>
      <c r="Y318" s="241"/>
      <c r="Z318" s="16"/>
      <c r="AA318" s="16"/>
      <c r="AB318" s="157"/>
      <c r="AC318" s="157"/>
      <c r="AD318" s="18"/>
      <c r="AE318" s="157"/>
      <c r="AF318" s="157"/>
      <c r="AG318" s="157"/>
      <c r="AH318" s="157"/>
      <c r="AI318" s="157"/>
      <c r="AJ318" s="157"/>
    </row>
    <row r="319" spans="1:36" s="185" customFormat="1" ht="50.1" customHeight="1" x14ac:dyDescent="0.3">
      <c r="A319" s="157"/>
      <c r="B319" s="157"/>
      <c r="C319" s="5"/>
      <c r="D319" s="5"/>
      <c r="E319" s="178" t="s">
        <v>106</v>
      </c>
      <c r="F319" s="178" t="s">
        <v>107</v>
      </c>
      <c r="G319" s="178" t="s">
        <v>898</v>
      </c>
      <c r="H319" s="163" t="s">
        <v>1025</v>
      </c>
      <c r="I319" s="178">
        <v>2012</v>
      </c>
      <c r="J319" s="178" t="s">
        <v>1</v>
      </c>
      <c r="K319" s="178" t="s">
        <v>15</v>
      </c>
      <c r="L319" s="178" t="s">
        <v>7</v>
      </c>
      <c r="M319" s="178" t="s">
        <v>24</v>
      </c>
      <c r="N319" s="178">
        <v>9.8800000000000008</v>
      </c>
      <c r="O319" s="110" t="s">
        <v>87</v>
      </c>
      <c r="P319" s="79">
        <v>1144000</v>
      </c>
      <c r="Q319" s="78">
        <v>519000</v>
      </c>
      <c r="R319" s="86">
        <v>0.85</v>
      </c>
      <c r="S319" s="144">
        <v>0.35</v>
      </c>
      <c r="T319" s="163">
        <v>9.8800000000000008</v>
      </c>
      <c r="U319" s="150">
        <f t="shared" ref="U319:U324" si="115">FLOOR(Q319*R319*S319*T319,100)</f>
        <v>1525400</v>
      </c>
      <c r="V319" s="153">
        <v>1</v>
      </c>
      <c r="W319" s="153">
        <v>1</v>
      </c>
      <c r="X319" s="150">
        <f t="shared" ref="X319:X324" si="116">ROUNDDOWN(U319*V319*W319,-3)</f>
        <v>1525000</v>
      </c>
      <c r="Y319" s="209">
        <f>X319</f>
        <v>1525000</v>
      </c>
      <c r="Z319" s="16"/>
      <c r="AA319" s="16"/>
      <c r="AB319" s="157"/>
      <c r="AC319" s="157"/>
      <c r="AD319" s="18"/>
      <c r="AE319" s="157"/>
      <c r="AF319" s="157"/>
      <c r="AG319" s="157"/>
      <c r="AH319" s="157"/>
      <c r="AI319" s="157"/>
      <c r="AJ319" s="157"/>
    </row>
    <row r="320" spans="1:36" s="185" customFormat="1" ht="50.1" customHeight="1" x14ac:dyDescent="0.3">
      <c r="A320" s="157"/>
      <c r="B320" s="157"/>
      <c r="C320" s="5"/>
      <c r="D320" s="5"/>
      <c r="E320" s="161" t="s">
        <v>106</v>
      </c>
      <c r="F320" s="159" t="s">
        <v>109</v>
      </c>
      <c r="G320" s="161" t="s">
        <v>1026</v>
      </c>
      <c r="H320" s="161" t="s">
        <v>185</v>
      </c>
      <c r="I320" s="161">
        <v>2013</v>
      </c>
      <c r="J320" s="161" t="s">
        <v>1</v>
      </c>
      <c r="K320" s="161" t="s">
        <v>15</v>
      </c>
      <c r="L320" s="161" t="s">
        <v>7</v>
      </c>
      <c r="M320" s="161" t="s">
        <v>19</v>
      </c>
      <c r="N320" s="161">
        <v>4</v>
      </c>
      <c r="O320" s="143" t="s">
        <v>87</v>
      </c>
      <c r="P320" s="39">
        <v>1001000</v>
      </c>
      <c r="Q320" s="50">
        <v>241000</v>
      </c>
      <c r="R320" s="82">
        <v>0.85</v>
      </c>
      <c r="S320" s="138">
        <v>0.35</v>
      </c>
      <c r="T320" s="159">
        <v>4</v>
      </c>
      <c r="U320" s="148">
        <f t="shared" si="115"/>
        <v>286700</v>
      </c>
      <c r="V320" s="162">
        <v>1</v>
      </c>
      <c r="W320" s="162">
        <v>1</v>
      </c>
      <c r="X320" s="148">
        <f t="shared" si="116"/>
        <v>286000</v>
      </c>
      <c r="Y320" s="192">
        <f>X320</f>
        <v>286000</v>
      </c>
      <c r="Z320" s="16"/>
      <c r="AA320" s="16"/>
      <c r="AB320" s="157"/>
      <c r="AC320" s="157"/>
      <c r="AD320" s="18"/>
      <c r="AE320" s="157"/>
      <c r="AF320" s="157"/>
      <c r="AG320" s="157"/>
      <c r="AH320" s="157"/>
      <c r="AI320" s="157"/>
      <c r="AJ320" s="157"/>
    </row>
    <row r="321" spans="1:37" s="185" customFormat="1" ht="50.1" customHeight="1" x14ac:dyDescent="0.3">
      <c r="A321" s="157"/>
      <c r="B321" s="157"/>
      <c r="C321" s="5"/>
      <c r="D321" s="5"/>
      <c r="E321" s="224" t="s">
        <v>106</v>
      </c>
      <c r="F321" s="224" t="s">
        <v>186</v>
      </c>
      <c r="G321" s="237" t="s">
        <v>777</v>
      </c>
      <c r="H321" s="237" t="s">
        <v>1027</v>
      </c>
      <c r="I321" s="161">
        <v>2014</v>
      </c>
      <c r="J321" s="161" t="s">
        <v>1</v>
      </c>
      <c r="K321" s="161" t="s">
        <v>168</v>
      </c>
      <c r="L321" s="161" t="s">
        <v>7</v>
      </c>
      <c r="M321" s="161" t="s">
        <v>40</v>
      </c>
      <c r="N321" s="161">
        <v>5</v>
      </c>
      <c r="O321" s="143" t="s">
        <v>87</v>
      </c>
      <c r="P321" s="39">
        <v>936900</v>
      </c>
      <c r="Q321" s="50">
        <v>275000</v>
      </c>
      <c r="R321" s="82">
        <v>0.85</v>
      </c>
      <c r="S321" s="138">
        <v>0.35</v>
      </c>
      <c r="T321" s="159">
        <v>5</v>
      </c>
      <c r="U321" s="148">
        <f t="shared" si="115"/>
        <v>409000</v>
      </c>
      <c r="V321" s="162">
        <v>0.5</v>
      </c>
      <c r="W321" s="162">
        <v>1</v>
      </c>
      <c r="X321" s="148">
        <f t="shared" si="116"/>
        <v>204000</v>
      </c>
      <c r="Y321" s="236">
        <f>X321+X322</f>
        <v>567000</v>
      </c>
      <c r="Z321" s="16"/>
      <c r="AA321" s="16"/>
      <c r="AB321" s="157"/>
      <c r="AC321" s="157"/>
      <c r="AD321" s="18"/>
      <c r="AE321" s="157"/>
      <c r="AF321" s="157"/>
      <c r="AG321" s="157"/>
      <c r="AH321" s="157"/>
      <c r="AI321" s="157"/>
      <c r="AJ321" s="157"/>
    </row>
    <row r="322" spans="1:37" s="185" customFormat="1" ht="50.1" customHeight="1" x14ac:dyDescent="0.3">
      <c r="A322" s="157"/>
      <c r="B322" s="157"/>
      <c r="C322" s="5"/>
      <c r="D322" s="5"/>
      <c r="E322" s="224"/>
      <c r="F322" s="224"/>
      <c r="G322" s="237"/>
      <c r="H322" s="237"/>
      <c r="I322" s="161">
        <v>2015</v>
      </c>
      <c r="J322" s="161" t="s">
        <v>1</v>
      </c>
      <c r="K322" s="161" t="s">
        <v>168</v>
      </c>
      <c r="L322" s="161" t="s">
        <v>7</v>
      </c>
      <c r="M322" s="161" t="s">
        <v>19</v>
      </c>
      <c r="N322" s="161">
        <v>7</v>
      </c>
      <c r="O322" s="143" t="s">
        <v>87</v>
      </c>
      <c r="P322" s="39">
        <v>936900</v>
      </c>
      <c r="Q322" s="50">
        <v>349000</v>
      </c>
      <c r="R322" s="82">
        <v>0.85</v>
      </c>
      <c r="S322" s="138">
        <v>0.35</v>
      </c>
      <c r="T322" s="159">
        <v>7</v>
      </c>
      <c r="U322" s="148">
        <f t="shared" si="115"/>
        <v>726700</v>
      </c>
      <c r="V322" s="162">
        <v>0.5</v>
      </c>
      <c r="W322" s="162">
        <v>1</v>
      </c>
      <c r="X322" s="148">
        <f t="shared" si="116"/>
        <v>363000</v>
      </c>
      <c r="Y322" s="233"/>
      <c r="Z322" s="16"/>
      <c r="AA322" s="16"/>
      <c r="AB322" s="157"/>
      <c r="AC322" s="157"/>
      <c r="AD322" s="18"/>
      <c r="AE322" s="157"/>
      <c r="AF322" s="157"/>
      <c r="AG322" s="157"/>
      <c r="AH322" s="157"/>
      <c r="AI322" s="157"/>
      <c r="AJ322" s="157"/>
    </row>
    <row r="323" spans="1:37" s="185" customFormat="1" ht="50.1" customHeight="1" x14ac:dyDescent="0.3">
      <c r="A323" s="157"/>
      <c r="B323" s="157"/>
      <c r="C323" s="5"/>
      <c r="D323" s="5"/>
      <c r="E323" s="161" t="s">
        <v>106</v>
      </c>
      <c r="F323" s="159" t="s">
        <v>187</v>
      </c>
      <c r="G323" s="177" t="s">
        <v>777</v>
      </c>
      <c r="H323" s="177" t="s">
        <v>1028</v>
      </c>
      <c r="I323" s="161">
        <v>2014</v>
      </c>
      <c r="J323" s="161" t="s">
        <v>1</v>
      </c>
      <c r="K323" s="161" t="s">
        <v>168</v>
      </c>
      <c r="L323" s="161" t="s">
        <v>7</v>
      </c>
      <c r="M323" s="161" t="s">
        <v>19</v>
      </c>
      <c r="N323" s="161">
        <v>9</v>
      </c>
      <c r="O323" s="143" t="s">
        <v>87</v>
      </c>
      <c r="P323" s="39">
        <v>900000</v>
      </c>
      <c r="Q323" s="50">
        <v>330000</v>
      </c>
      <c r="R323" s="82">
        <v>0.85</v>
      </c>
      <c r="S323" s="138">
        <v>0.35</v>
      </c>
      <c r="T323" s="159">
        <v>9</v>
      </c>
      <c r="U323" s="148">
        <f t="shared" si="115"/>
        <v>883500</v>
      </c>
      <c r="V323" s="162">
        <v>0.5</v>
      </c>
      <c r="W323" s="162">
        <v>1</v>
      </c>
      <c r="X323" s="148">
        <f t="shared" si="116"/>
        <v>441000</v>
      </c>
      <c r="Y323" s="192">
        <f>X323</f>
        <v>441000</v>
      </c>
      <c r="Z323" s="16"/>
      <c r="AA323" s="16"/>
      <c r="AB323" s="157"/>
      <c r="AC323" s="157"/>
      <c r="AD323" s="18"/>
      <c r="AE323" s="157"/>
      <c r="AF323" s="157"/>
      <c r="AG323" s="157"/>
      <c r="AH323" s="157"/>
      <c r="AI323" s="157"/>
      <c r="AJ323" s="157"/>
    </row>
    <row r="324" spans="1:37" s="185" customFormat="1" ht="50.1" customHeight="1" x14ac:dyDescent="0.3">
      <c r="A324" s="157"/>
      <c r="B324" s="157"/>
      <c r="C324" s="5"/>
      <c r="D324" s="5"/>
      <c r="E324" s="161" t="s">
        <v>116</v>
      </c>
      <c r="F324" s="159" t="s">
        <v>331</v>
      </c>
      <c r="G324" s="159" t="s">
        <v>758</v>
      </c>
      <c r="H324" s="159" t="s">
        <v>1029</v>
      </c>
      <c r="I324" s="161">
        <v>2010</v>
      </c>
      <c r="J324" s="161" t="s">
        <v>6</v>
      </c>
      <c r="K324" s="161" t="s">
        <v>228</v>
      </c>
      <c r="L324" s="161" t="s">
        <v>90</v>
      </c>
      <c r="M324" s="161" t="s">
        <v>121</v>
      </c>
      <c r="N324" s="161">
        <v>10.8</v>
      </c>
      <c r="O324" s="105" t="s">
        <v>89</v>
      </c>
      <c r="P324" s="39">
        <v>1017000</v>
      </c>
      <c r="Q324" s="39">
        <v>261000</v>
      </c>
      <c r="R324" s="84">
        <v>0.85</v>
      </c>
      <c r="S324" s="162">
        <v>0.35</v>
      </c>
      <c r="T324" s="159">
        <v>10.8</v>
      </c>
      <c r="U324" s="109">
        <f t="shared" si="115"/>
        <v>838500</v>
      </c>
      <c r="V324" s="162">
        <v>0.5</v>
      </c>
      <c r="W324" s="162">
        <v>1</v>
      </c>
      <c r="X324" s="50">
        <f t="shared" si="116"/>
        <v>419000</v>
      </c>
      <c r="Y324" s="193">
        <f t="shared" ref="Y324" si="117">X324</f>
        <v>419000</v>
      </c>
      <c r="Z324" s="16"/>
      <c r="AA324" s="16"/>
      <c r="AB324" s="157"/>
      <c r="AC324" s="157"/>
      <c r="AD324" s="18"/>
      <c r="AE324" s="157"/>
      <c r="AF324" s="157"/>
      <c r="AG324" s="157"/>
      <c r="AH324" s="157"/>
      <c r="AI324" s="157"/>
      <c r="AJ324" s="157"/>
    </row>
    <row r="325" spans="1:37" s="185" customFormat="1" ht="50.1" customHeight="1" x14ac:dyDescent="0.3">
      <c r="A325" s="157"/>
      <c r="B325" s="157"/>
      <c r="C325" s="5"/>
      <c r="D325" s="5"/>
      <c r="E325" s="224" t="s">
        <v>116</v>
      </c>
      <c r="F325" s="225" t="s">
        <v>332</v>
      </c>
      <c r="G325" s="227" t="s">
        <v>800</v>
      </c>
      <c r="H325" s="229" t="s">
        <v>1030</v>
      </c>
      <c r="I325" s="161">
        <v>2015</v>
      </c>
      <c r="J325" s="161" t="s">
        <v>1</v>
      </c>
      <c r="K325" s="159" t="s">
        <v>265</v>
      </c>
      <c r="L325" s="161" t="s">
        <v>57</v>
      </c>
      <c r="M325" s="161" t="s">
        <v>19</v>
      </c>
      <c r="N325" s="161">
        <v>4.5</v>
      </c>
      <c r="O325" s="105" t="s">
        <v>5</v>
      </c>
      <c r="P325" s="39">
        <v>993800</v>
      </c>
      <c r="Q325" s="76">
        <v>408000</v>
      </c>
      <c r="R325" s="82">
        <v>0.85</v>
      </c>
      <c r="S325" s="138">
        <v>0.35</v>
      </c>
      <c r="T325" s="159">
        <v>4.5</v>
      </c>
      <c r="U325" s="76">
        <f>FLOOR(Q325*R325*S325*T325,100)</f>
        <v>546200</v>
      </c>
      <c r="V325" s="162">
        <v>1</v>
      </c>
      <c r="W325" s="162">
        <v>1</v>
      </c>
      <c r="X325" s="76">
        <f>ROUNDDOWN(U325*V325*W325,-3)</f>
        <v>546000</v>
      </c>
      <c r="Y325" s="201">
        <f>X325</f>
        <v>546000</v>
      </c>
      <c r="Z325" s="16"/>
      <c r="AA325" s="16"/>
      <c r="AB325" s="157"/>
      <c r="AC325" s="157"/>
      <c r="AD325" s="18"/>
      <c r="AE325" s="157"/>
      <c r="AF325" s="157"/>
      <c r="AG325" s="157"/>
      <c r="AH325" s="157"/>
      <c r="AI325" s="157"/>
      <c r="AJ325" s="157"/>
    </row>
    <row r="326" spans="1:37" s="185" customFormat="1" ht="50.1" customHeight="1" x14ac:dyDescent="0.3">
      <c r="A326" s="157"/>
      <c r="B326" s="157"/>
      <c r="C326" s="5"/>
      <c r="D326" s="5"/>
      <c r="E326" s="224"/>
      <c r="F326" s="226"/>
      <c r="G326" s="228"/>
      <c r="H326" s="229"/>
      <c r="I326" s="161">
        <v>2015</v>
      </c>
      <c r="J326" s="161" t="s">
        <v>1</v>
      </c>
      <c r="K326" s="159" t="s">
        <v>265</v>
      </c>
      <c r="L326" s="161" t="s">
        <v>57</v>
      </c>
      <c r="M326" s="161" t="s">
        <v>40</v>
      </c>
      <c r="N326" s="161">
        <v>3</v>
      </c>
      <c r="O326" s="105" t="s">
        <v>5</v>
      </c>
      <c r="P326" s="39">
        <v>993800</v>
      </c>
      <c r="Q326" s="76">
        <v>340000</v>
      </c>
      <c r="R326" s="82">
        <v>0.85</v>
      </c>
      <c r="S326" s="138">
        <v>0.35</v>
      </c>
      <c r="T326" s="159">
        <v>3</v>
      </c>
      <c r="U326" s="76">
        <f>FLOOR(Q326*R326*S326*T326,100)</f>
        <v>303400</v>
      </c>
      <c r="V326" s="162">
        <v>1</v>
      </c>
      <c r="W326" s="162">
        <v>1</v>
      </c>
      <c r="X326" s="76">
        <f>ROUNDDOWN(U326*V326*W326,-3)</f>
        <v>303000</v>
      </c>
      <c r="Y326" s="201">
        <f>X326</f>
        <v>303000</v>
      </c>
      <c r="Z326" s="16"/>
      <c r="AA326" s="16"/>
      <c r="AB326" s="157"/>
      <c r="AC326" s="157"/>
      <c r="AD326" s="18"/>
      <c r="AE326" s="157"/>
      <c r="AF326" s="157"/>
      <c r="AG326" s="157"/>
      <c r="AH326" s="157"/>
      <c r="AI326" s="157"/>
      <c r="AJ326" s="157"/>
    </row>
    <row r="327" spans="1:37" s="185" customFormat="1" ht="50.1" customHeight="1" x14ac:dyDescent="0.3">
      <c r="A327" s="157"/>
      <c r="B327" s="157"/>
      <c r="C327" s="5"/>
      <c r="D327" s="5"/>
      <c r="E327" s="161" t="s">
        <v>116</v>
      </c>
      <c r="F327" s="159" t="s">
        <v>474</v>
      </c>
      <c r="G327" s="161" t="s">
        <v>908</v>
      </c>
      <c r="H327" s="53" t="s">
        <v>1031</v>
      </c>
      <c r="I327" s="161">
        <v>2006</v>
      </c>
      <c r="J327" s="161" t="s">
        <v>266</v>
      </c>
      <c r="K327" s="161" t="s">
        <v>164</v>
      </c>
      <c r="L327" s="161" t="s">
        <v>475</v>
      </c>
      <c r="M327" s="161" t="s">
        <v>197</v>
      </c>
      <c r="N327" s="161">
        <v>10.5</v>
      </c>
      <c r="O327" s="189" t="s">
        <v>268</v>
      </c>
      <c r="P327" s="39">
        <v>1390000</v>
      </c>
      <c r="Q327" s="76">
        <v>219000</v>
      </c>
      <c r="R327" s="82">
        <v>0.85</v>
      </c>
      <c r="S327" s="138">
        <v>0.35</v>
      </c>
      <c r="T327" s="159">
        <v>10.5</v>
      </c>
      <c r="U327" s="76">
        <f>FLOOR(Q327*R327*S327*T327,100)</f>
        <v>684100</v>
      </c>
      <c r="V327" s="162">
        <v>1</v>
      </c>
      <c r="W327" s="162">
        <v>1</v>
      </c>
      <c r="X327" s="76">
        <f>ROUNDDOWN(U327*V327*W327,-3)</f>
        <v>684000</v>
      </c>
      <c r="Y327" s="201">
        <f>X327</f>
        <v>684000</v>
      </c>
      <c r="Z327" s="16"/>
      <c r="AA327" s="16"/>
      <c r="AB327" s="157"/>
      <c r="AC327" s="157"/>
      <c r="AD327" s="18"/>
      <c r="AE327" s="157"/>
      <c r="AF327" s="157"/>
      <c r="AG327" s="157"/>
      <c r="AH327" s="157"/>
      <c r="AI327" s="157"/>
      <c r="AJ327" s="157"/>
    </row>
    <row r="328" spans="1:37" s="185" customFormat="1" ht="50.1" customHeight="1" x14ac:dyDescent="0.3">
      <c r="A328" s="157"/>
      <c r="B328" s="157"/>
      <c r="C328" s="5"/>
      <c r="D328" s="5"/>
      <c r="E328" s="160" t="s">
        <v>72</v>
      </c>
      <c r="F328" s="158" t="s">
        <v>188</v>
      </c>
      <c r="G328" s="158" t="s">
        <v>800</v>
      </c>
      <c r="H328" s="158" t="s">
        <v>1032</v>
      </c>
      <c r="I328" s="160">
        <v>2011</v>
      </c>
      <c r="J328" s="160" t="s">
        <v>1</v>
      </c>
      <c r="K328" s="160" t="s">
        <v>2</v>
      </c>
      <c r="L328" s="160" t="s">
        <v>57</v>
      </c>
      <c r="M328" s="160" t="s">
        <v>19</v>
      </c>
      <c r="N328" s="160">
        <v>9</v>
      </c>
      <c r="O328" s="25" t="s">
        <v>167</v>
      </c>
      <c r="P328" s="39">
        <v>2013000</v>
      </c>
      <c r="Q328" s="38">
        <v>357000</v>
      </c>
      <c r="R328" s="36">
        <v>0.85</v>
      </c>
      <c r="S328" s="37">
        <v>0.35</v>
      </c>
      <c r="T328" s="160">
        <v>9</v>
      </c>
      <c r="U328" s="148">
        <f t="shared" ref="U328:U329" si="118">FLOOR(Q328*R328*S328*T328,100)</f>
        <v>955800</v>
      </c>
      <c r="V328" s="36">
        <v>1</v>
      </c>
      <c r="W328" s="36">
        <v>1</v>
      </c>
      <c r="X328" s="148">
        <f t="shared" ref="X328:X329" si="119">ROUNDDOWN(U328*V328*W328,-3)</f>
        <v>955000</v>
      </c>
      <c r="Y328" s="192">
        <f>X328</f>
        <v>955000</v>
      </c>
      <c r="Z328" s="16"/>
      <c r="AA328" s="16"/>
      <c r="AB328" s="157"/>
      <c r="AC328" s="157"/>
      <c r="AD328" s="18"/>
      <c r="AE328" s="157"/>
      <c r="AF328" s="157"/>
      <c r="AG328" s="157"/>
      <c r="AH328" s="157"/>
      <c r="AI328" s="157"/>
      <c r="AJ328" s="157"/>
    </row>
    <row r="329" spans="1:37" s="185" customFormat="1" ht="50.1" customHeight="1" x14ac:dyDescent="0.3">
      <c r="A329" s="157"/>
      <c r="B329" s="157"/>
      <c r="C329" s="5"/>
      <c r="D329" s="5"/>
      <c r="E329" s="160" t="s">
        <v>72</v>
      </c>
      <c r="F329" s="158" t="s">
        <v>189</v>
      </c>
      <c r="G329" s="158" t="s">
        <v>965</v>
      </c>
      <c r="H329" s="158" t="s">
        <v>1033</v>
      </c>
      <c r="I329" s="160">
        <v>2011</v>
      </c>
      <c r="J329" s="160" t="s">
        <v>1</v>
      </c>
      <c r="K329" s="160" t="s">
        <v>119</v>
      </c>
      <c r="L329" s="160" t="s">
        <v>57</v>
      </c>
      <c r="M329" s="160" t="s">
        <v>19</v>
      </c>
      <c r="N329" s="160">
        <v>4</v>
      </c>
      <c r="O329" s="25" t="s">
        <v>167</v>
      </c>
      <c r="P329" s="39">
        <v>2013000</v>
      </c>
      <c r="Q329" s="38">
        <v>357000</v>
      </c>
      <c r="R329" s="36">
        <v>0.85</v>
      </c>
      <c r="S329" s="37">
        <v>0.35</v>
      </c>
      <c r="T329" s="160">
        <v>4</v>
      </c>
      <c r="U329" s="148">
        <f t="shared" si="118"/>
        <v>424800</v>
      </c>
      <c r="V329" s="36">
        <v>1</v>
      </c>
      <c r="W329" s="36">
        <v>1</v>
      </c>
      <c r="X329" s="148">
        <f t="shared" si="119"/>
        <v>424000</v>
      </c>
      <c r="Y329" s="192">
        <f>X329</f>
        <v>424000</v>
      </c>
      <c r="Z329" s="16"/>
      <c r="AA329" s="16"/>
      <c r="AB329" s="157"/>
      <c r="AC329" s="157"/>
      <c r="AD329" s="18"/>
      <c r="AE329" s="157"/>
      <c r="AF329" s="157"/>
      <c r="AG329" s="157"/>
      <c r="AH329" s="157"/>
      <c r="AI329" s="157"/>
      <c r="AJ329" s="157"/>
    </row>
    <row r="330" spans="1:37" s="185" customFormat="1" ht="50.1" customHeight="1" x14ac:dyDescent="0.3">
      <c r="A330" s="157"/>
      <c r="B330" s="157"/>
      <c r="C330" s="5"/>
      <c r="D330" s="5"/>
      <c r="E330" s="145" t="s">
        <v>190</v>
      </c>
      <c r="F330" s="179" t="s">
        <v>191</v>
      </c>
      <c r="G330" s="179" t="s">
        <v>942</v>
      </c>
      <c r="H330" s="179" t="s">
        <v>1034</v>
      </c>
      <c r="I330" s="145">
        <v>2015</v>
      </c>
      <c r="J330" s="145" t="s">
        <v>1</v>
      </c>
      <c r="K330" s="179" t="s">
        <v>345</v>
      </c>
      <c r="L330" s="145" t="s">
        <v>3</v>
      </c>
      <c r="M330" s="145" t="s">
        <v>58</v>
      </c>
      <c r="N330" s="145">
        <v>7.5</v>
      </c>
      <c r="O330" s="145" t="s">
        <v>59</v>
      </c>
      <c r="P330" s="39">
        <v>1008000</v>
      </c>
      <c r="Q330" s="50">
        <v>113000</v>
      </c>
      <c r="R330" s="162">
        <v>0.85</v>
      </c>
      <c r="S330" s="138">
        <v>0.35</v>
      </c>
      <c r="T330" s="145">
        <v>7.5</v>
      </c>
      <c r="U330" s="148">
        <f t="shared" ref="U330" si="120">FLOOR(Q330*R330*S330*T330,100)</f>
        <v>252100</v>
      </c>
      <c r="V330" s="127">
        <v>0.5</v>
      </c>
      <c r="W330" s="58">
        <v>1</v>
      </c>
      <c r="X330" s="148">
        <f t="shared" ref="X330" si="121">ROUNDDOWN(U330*V330*W330,-3)</f>
        <v>126000</v>
      </c>
      <c r="Y330" s="192">
        <f t="shared" ref="Y330" si="122">X330</f>
        <v>126000</v>
      </c>
      <c r="Z330" s="16"/>
      <c r="AA330" s="16"/>
      <c r="AB330" s="157"/>
      <c r="AC330" s="157"/>
      <c r="AD330" s="18"/>
      <c r="AE330" s="157"/>
      <c r="AF330" s="157"/>
      <c r="AG330" s="157"/>
      <c r="AH330" s="157"/>
      <c r="AI330" s="157"/>
      <c r="AJ330" s="157"/>
    </row>
    <row r="331" spans="1:37" s="185" customFormat="1" ht="50.1" customHeight="1" x14ac:dyDescent="0.3">
      <c r="A331" s="157"/>
      <c r="B331" s="157"/>
      <c r="C331" s="5"/>
      <c r="D331" s="5"/>
      <c r="E331" s="230" t="s">
        <v>117</v>
      </c>
      <c r="F331" s="231" t="s">
        <v>333</v>
      </c>
      <c r="G331" s="231" t="s">
        <v>828</v>
      </c>
      <c r="H331" s="230" t="s">
        <v>334</v>
      </c>
      <c r="I331" s="178">
        <v>2008</v>
      </c>
      <c r="J331" s="178" t="s">
        <v>6</v>
      </c>
      <c r="K331" s="178" t="s">
        <v>119</v>
      </c>
      <c r="L331" s="178" t="s">
        <v>138</v>
      </c>
      <c r="M331" s="178" t="s">
        <v>66</v>
      </c>
      <c r="N331" s="178">
        <v>9</v>
      </c>
      <c r="O331" s="178" t="s">
        <v>122</v>
      </c>
      <c r="P331" s="190" t="s">
        <v>163</v>
      </c>
      <c r="Q331" s="88">
        <v>216000</v>
      </c>
      <c r="R331" s="141">
        <v>0.85</v>
      </c>
      <c r="S331" s="153">
        <v>0.35</v>
      </c>
      <c r="T331" s="163">
        <v>9</v>
      </c>
      <c r="U331" s="150">
        <f t="shared" ref="U331:U333" si="123">FLOOR(Q331*R331*S331*T331,100)</f>
        <v>578300</v>
      </c>
      <c r="V331" s="141">
        <v>1</v>
      </c>
      <c r="W331" s="111">
        <v>0.22</v>
      </c>
      <c r="X331" s="150">
        <f t="shared" ref="X331:X333" si="124">ROUNDDOWN(U331*V331*W331,-3)</f>
        <v>127000</v>
      </c>
      <c r="Y331" s="232">
        <f>X331+X332</f>
        <v>207000</v>
      </c>
      <c r="Z331" s="16"/>
      <c r="AA331" s="16"/>
      <c r="AB331" s="157"/>
      <c r="AC331" s="157"/>
      <c r="AD331" s="18"/>
      <c r="AE331" s="157"/>
      <c r="AF331" s="157"/>
      <c r="AG331" s="157"/>
      <c r="AH331" s="157"/>
      <c r="AI331" s="157"/>
      <c r="AJ331" s="157"/>
    </row>
    <row r="332" spans="1:37" s="185" customFormat="1" ht="50.1" customHeight="1" x14ac:dyDescent="0.3">
      <c r="A332" s="157"/>
      <c r="B332" s="157"/>
      <c r="C332" s="5"/>
      <c r="D332" s="5"/>
      <c r="E332" s="228"/>
      <c r="F332" s="226"/>
      <c r="G332" s="226"/>
      <c r="H332" s="228"/>
      <c r="I332" s="161">
        <v>2017</v>
      </c>
      <c r="J332" s="161" t="s">
        <v>6</v>
      </c>
      <c r="K332" s="159" t="s">
        <v>119</v>
      </c>
      <c r="L332" s="161" t="s">
        <v>123</v>
      </c>
      <c r="M332" s="161" t="s">
        <v>129</v>
      </c>
      <c r="N332" s="161">
        <v>14</v>
      </c>
      <c r="O332" s="161" t="s">
        <v>133</v>
      </c>
      <c r="P332" s="39">
        <v>1258000</v>
      </c>
      <c r="Q332" s="50">
        <v>175000</v>
      </c>
      <c r="R332" s="162">
        <v>0.85</v>
      </c>
      <c r="S332" s="138">
        <v>0.35</v>
      </c>
      <c r="T332" s="159">
        <v>14</v>
      </c>
      <c r="U332" s="131">
        <f t="shared" si="123"/>
        <v>728800</v>
      </c>
      <c r="V332" s="162">
        <v>0.5</v>
      </c>
      <c r="W332" s="162">
        <v>0.22</v>
      </c>
      <c r="X332" s="131">
        <f t="shared" si="124"/>
        <v>80000</v>
      </c>
      <c r="Y332" s="233"/>
      <c r="Z332" s="16"/>
      <c r="AA332" s="16"/>
      <c r="AB332" s="157"/>
      <c r="AC332" s="157"/>
      <c r="AD332" s="18"/>
      <c r="AE332" s="157"/>
      <c r="AF332" s="157"/>
      <c r="AG332" s="157"/>
      <c r="AH332" s="157"/>
      <c r="AI332" s="157"/>
      <c r="AJ332" s="157"/>
    </row>
    <row r="333" spans="1:37" s="185" customFormat="1" ht="50.1" customHeight="1" x14ac:dyDescent="0.3">
      <c r="A333" s="157"/>
      <c r="B333" s="157"/>
      <c r="C333" s="5"/>
      <c r="D333" s="5"/>
      <c r="E333" s="161" t="s">
        <v>260</v>
      </c>
      <c r="F333" s="159" t="s">
        <v>736</v>
      </c>
      <c r="G333" s="161" t="s">
        <v>815</v>
      </c>
      <c r="H333" s="161" t="s">
        <v>737</v>
      </c>
      <c r="I333" s="161">
        <v>2011</v>
      </c>
      <c r="J333" s="161" t="s">
        <v>1</v>
      </c>
      <c r="K333" s="161" t="s">
        <v>2</v>
      </c>
      <c r="L333" s="159" t="s">
        <v>71</v>
      </c>
      <c r="M333" s="161" t="s">
        <v>53</v>
      </c>
      <c r="N333" s="161">
        <v>9</v>
      </c>
      <c r="O333" s="161" t="s">
        <v>87</v>
      </c>
      <c r="P333" s="50">
        <v>907200</v>
      </c>
      <c r="Q333" s="191">
        <v>69000</v>
      </c>
      <c r="R333" s="138">
        <v>0.85</v>
      </c>
      <c r="S333" s="161">
        <v>0.35</v>
      </c>
      <c r="T333" s="50">
        <v>9</v>
      </c>
      <c r="U333" s="39">
        <f t="shared" si="123"/>
        <v>184700</v>
      </c>
      <c r="V333" s="162">
        <v>1</v>
      </c>
      <c r="W333" s="162">
        <v>1</v>
      </c>
      <c r="X333" s="39">
        <f t="shared" si="124"/>
        <v>184000</v>
      </c>
      <c r="Y333" s="200">
        <f>SUM(X333:X333)</f>
        <v>184000</v>
      </c>
      <c r="Z333" s="16"/>
      <c r="AA333" s="16"/>
      <c r="AB333" s="157"/>
      <c r="AC333" s="157"/>
      <c r="AD333" s="18"/>
      <c r="AE333" s="157"/>
      <c r="AF333" s="157"/>
      <c r="AG333" s="157"/>
      <c r="AH333" s="157"/>
      <c r="AI333" s="157"/>
      <c r="AJ333" s="157"/>
    </row>
    <row r="334" spans="1:37" ht="80.099999999999994" customHeight="1" x14ac:dyDescent="0.3">
      <c r="E334" s="212" t="s">
        <v>1035</v>
      </c>
      <c r="F334" s="213" t="s">
        <v>1036</v>
      </c>
      <c r="G334" s="212" t="s">
        <v>1038</v>
      </c>
      <c r="H334" s="213" t="s">
        <v>1037</v>
      </c>
      <c r="I334" s="212">
        <v>2008</v>
      </c>
      <c r="J334" s="212" t="s">
        <v>1</v>
      </c>
      <c r="K334" s="212" t="s">
        <v>25</v>
      </c>
      <c r="L334" s="212" t="s">
        <v>7</v>
      </c>
      <c r="M334" s="213" t="s">
        <v>4</v>
      </c>
      <c r="N334" s="212">
        <v>30</v>
      </c>
      <c r="O334" s="212" t="s">
        <v>5</v>
      </c>
      <c r="P334" s="214">
        <v>1420000</v>
      </c>
      <c r="Q334" s="215">
        <v>190000</v>
      </c>
      <c r="R334" s="216">
        <v>0.85</v>
      </c>
      <c r="S334" s="217">
        <v>0.35</v>
      </c>
      <c r="T334" s="212">
        <v>30</v>
      </c>
      <c r="U334" s="218">
        <f t="shared" ref="U334" si="125">FLOOR(Q334*R334*S334*T334,100)</f>
        <v>1695700</v>
      </c>
      <c r="V334" s="219">
        <v>1</v>
      </c>
      <c r="W334" s="216">
        <v>1</v>
      </c>
      <c r="X334" s="218">
        <f t="shared" ref="X334" si="126">ROUNDDOWN(U334*V334*W334,-3)</f>
        <v>1695000</v>
      </c>
      <c r="Y334" s="220">
        <f>X334</f>
        <v>1695000</v>
      </c>
      <c r="Z334" s="16"/>
      <c r="AB334" s="34"/>
      <c r="AD334" s="18"/>
      <c r="AE334" s="34"/>
      <c r="AK334" s="6"/>
    </row>
    <row r="335" spans="1:37" ht="80.099999999999994" customHeight="1" x14ac:dyDescent="0.3">
      <c r="E335" s="210" t="s">
        <v>36</v>
      </c>
      <c r="F335" s="210" t="s">
        <v>1039</v>
      </c>
      <c r="G335" s="210" t="s">
        <v>1043</v>
      </c>
      <c r="H335" s="210" t="s">
        <v>1040</v>
      </c>
      <c r="I335" s="210">
        <v>1999</v>
      </c>
      <c r="J335" s="210" t="s">
        <v>1</v>
      </c>
      <c r="K335" s="210" t="s">
        <v>1041</v>
      </c>
      <c r="L335" s="210" t="s">
        <v>1042</v>
      </c>
      <c r="M335" s="210" t="s">
        <v>38</v>
      </c>
      <c r="N335" s="210">
        <v>8</v>
      </c>
      <c r="O335" s="210" t="s">
        <v>5</v>
      </c>
      <c r="P335" s="214">
        <v>1345000</v>
      </c>
      <c r="Q335" s="134">
        <v>44000</v>
      </c>
      <c r="R335" s="127">
        <v>0.85</v>
      </c>
      <c r="S335" s="129">
        <v>0.35</v>
      </c>
      <c r="T335" s="210">
        <v>8</v>
      </c>
      <c r="U335" s="221">
        <f t="shared" ref="U335" si="127">FLOOR(Q335*R335*S335*T335,100)</f>
        <v>104700</v>
      </c>
      <c r="V335" s="222">
        <v>1</v>
      </c>
      <c r="W335" s="127">
        <v>1</v>
      </c>
      <c r="X335" s="221">
        <f t="shared" ref="X335" si="128">ROUNDDOWN(U335*V335*W335,-3)</f>
        <v>104000</v>
      </c>
      <c r="Y335" s="223">
        <f t="shared" ref="Y335" si="129">X335</f>
        <v>104000</v>
      </c>
      <c r="Z335" s="16"/>
      <c r="AB335" s="34"/>
      <c r="AD335" s="18"/>
      <c r="AE335" s="34"/>
      <c r="AK335" s="6"/>
    </row>
  </sheetData>
  <mergeCells count="371">
    <mergeCell ref="AE94:AE95"/>
    <mergeCell ref="AK94:AK95"/>
    <mergeCell ref="AL94:AL95"/>
    <mergeCell ref="E137:E138"/>
    <mergeCell ref="F137:F138"/>
    <mergeCell ref="G137:G138"/>
    <mergeCell ref="AA83:AA84"/>
    <mergeCell ref="AA114:AA116"/>
    <mergeCell ref="E114:E116"/>
    <mergeCell ref="F114:F116"/>
    <mergeCell ref="G114:G116"/>
    <mergeCell ref="H114:H116"/>
    <mergeCell ref="Y114:Y116"/>
    <mergeCell ref="AK90:AK91"/>
    <mergeCell ref="AL90:AL91"/>
    <mergeCell ref="E122:E123"/>
    <mergeCell ref="F122:F123"/>
    <mergeCell ref="G122:G123"/>
    <mergeCell ref="H122:H123"/>
    <mergeCell ref="Y122:Y123"/>
    <mergeCell ref="E127:E128"/>
    <mergeCell ref="F127:F128"/>
    <mergeCell ref="E83:E84"/>
    <mergeCell ref="F83:F84"/>
    <mergeCell ref="C94:C95"/>
    <mergeCell ref="E94:E95"/>
    <mergeCell ref="F94:F95"/>
    <mergeCell ref="G94:G95"/>
    <mergeCell ref="H94:H95"/>
    <mergeCell ref="Y94:Y95"/>
    <mergeCell ref="AA94:AA95"/>
    <mergeCell ref="AC94:AC95"/>
    <mergeCell ref="AD94:AD95"/>
    <mergeCell ref="C90:C91"/>
    <mergeCell ref="E90:E91"/>
    <mergeCell ref="F90:F91"/>
    <mergeCell ref="G90:G91"/>
    <mergeCell ref="H90:H91"/>
    <mergeCell ref="Y90:Y91"/>
    <mergeCell ref="AL92:AL93"/>
    <mergeCell ref="Y92:Y93"/>
    <mergeCell ref="AA92:AA93"/>
    <mergeCell ref="AC92:AC93"/>
    <mergeCell ref="AD92:AD93"/>
    <mergeCell ref="AE92:AE93"/>
    <mergeCell ref="AK92:AK93"/>
    <mergeCell ref="C92:C93"/>
    <mergeCell ref="E92:E93"/>
    <mergeCell ref="F92:F93"/>
    <mergeCell ref="G92:G93"/>
    <mergeCell ref="H92:H93"/>
    <mergeCell ref="D85:D86"/>
    <mergeCell ref="E85:E86"/>
    <mergeCell ref="F85:F86"/>
    <mergeCell ref="G85:G86"/>
    <mergeCell ref="H85:H86"/>
    <mergeCell ref="AA90:AA91"/>
    <mergeCell ref="AC90:AC91"/>
    <mergeCell ref="AD90:AD91"/>
    <mergeCell ref="AE90:AE91"/>
    <mergeCell ref="AA70:AA72"/>
    <mergeCell ref="AC70:AC72"/>
    <mergeCell ref="E118:E119"/>
    <mergeCell ref="F118:F119"/>
    <mergeCell ref="G118:G119"/>
    <mergeCell ref="E74:E75"/>
    <mergeCell ref="F74:F75"/>
    <mergeCell ref="G74:G75"/>
    <mergeCell ref="H74:H75"/>
    <mergeCell ref="Y74:Y75"/>
    <mergeCell ref="AA74:AA75"/>
    <mergeCell ref="H118:H119"/>
    <mergeCell ref="Y118:Y119"/>
    <mergeCell ref="AA85:AA86"/>
    <mergeCell ref="AA87:AA88"/>
    <mergeCell ref="G83:G84"/>
    <mergeCell ref="H83:H84"/>
    <mergeCell ref="Y83:Y84"/>
    <mergeCell ref="Y85:Y86"/>
    <mergeCell ref="E87:E88"/>
    <mergeCell ref="F87:F88"/>
    <mergeCell ref="G87:G88"/>
    <mergeCell ref="H87:H88"/>
    <mergeCell ref="Y87:Y88"/>
    <mergeCell ref="AA65:AA66"/>
    <mergeCell ref="AC65:AC66"/>
    <mergeCell ref="E67:E68"/>
    <mergeCell ref="F67:F68"/>
    <mergeCell ref="G67:G68"/>
    <mergeCell ref="H67:H68"/>
    <mergeCell ref="Y67:Y68"/>
    <mergeCell ref="AA67:AA68"/>
    <mergeCell ref="AC67:AC68"/>
    <mergeCell ref="E65:E66"/>
    <mergeCell ref="F65:F66"/>
    <mergeCell ref="G65:G66"/>
    <mergeCell ref="H65:H66"/>
    <mergeCell ref="Y65:Y66"/>
    <mergeCell ref="AA49:AA50"/>
    <mergeCell ref="AC49:AC50"/>
    <mergeCell ref="E49:E50"/>
    <mergeCell ref="F49:F50"/>
    <mergeCell ref="G49:G50"/>
    <mergeCell ref="H49:H50"/>
    <mergeCell ref="Y49:Y50"/>
    <mergeCell ref="E51:E52"/>
    <mergeCell ref="F51:F52"/>
    <mergeCell ref="G51:G52"/>
    <mergeCell ref="H51:H52"/>
    <mergeCell ref="Y51:Y52"/>
    <mergeCell ref="AA51:AA52"/>
    <mergeCell ref="AB51:AB52"/>
    <mergeCell ref="AC51:AC52"/>
    <mergeCell ref="AD37:AD38"/>
    <mergeCell ref="E47:E48"/>
    <mergeCell ref="F47:F48"/>
    <mergeCell ref="G47:G48"/>
    <mergeCell ref="H47:H48"/>
    <mergeCell ref="Y47:Y48"/>
    <mergeCell ref="D45:D46"/>
    <mergeCell ref="E45:E46"/>
    <mergeCell ref="F45:F46"/>
    <mergeCell ref="G45:G46"/>
    <mergeCell ref="H45:H46"/>
    <mergeCell ref="Y45:Y46"/>
    <mergeCell ref="AA45:AA46"/>
    <mergeCell ref="AC45:AC46"/>
    <mergeCell ref="AA33:AA34"/>
    <mergeCell ref="AC33:AC34"/>
    <mergeCell ref="E33:E34"/>
    <mergeCell ref="F33:F34"/>
    <mergeCell ref="G33:G34"/>
    <mergeCell ref="H33:H34"/>
    <mergeCell ref="Y33:Y34"/>
    <mergeCell ref="E36:E38"/>
    <mergeCell ref="F36:F38"/>
    <mergeCell ref="G36:G38"/>
    <mergeCell ref="H36:H38"/>
    <mergeCell ref="Y36:Y38"/>
    <mergeCell ref="AA36:AA38"/>
    <mergeCell ref="AC36:AC38"/>
    <mergeCell ref="AA23:AA25"/>
    <mergeCell ref="AC23:AC25"/>
    <mergeCell ref="D29:D30"/>
    <mergeCell ref="E31:E32"/>
    <mergeCell ref="F31:F32"/>
    <mergeCell ref="G31:G32"/>
    <mergeCell ref="H31:H32"/>
    <mergeCell ref="Y31:Y32"/>
    <mergeCell ref="AA31:AA32"/>
    <mergeCell ref="AA17:AA18"/>
    <mergeCell ref="AC17:AC18"/>
    <mergeCell ref="G127:G128"/>
    <mergeCell ref="H127:H128"/>
    <mergeCell ref="Y127:Y128"/>
    <mergeCell ref="E131:E132"/>
    <mergeCell ref="F131:F132"/>
    <mergeCell ref="AD24:AD25"/>
    <mergeCell ref="AE24:AE25"/>
    <mergeCell ref="E23:E25"/>
    <mergeCell ref="F23:F25"/>
    <mergeCell ref="G23:G25"/>
    <mergeCell ref="H23:H25"/>
    <mergeCell ref="Y23:Y25"/>
    <mergeCell ref="E21:E22"/>
    <mergeCell ref="F21:F22"/>
    <mergeCell ref="G21:G22"/>
    <mergeCell ref="H21:H22"/>
    <mergeCell ref="Y21:Y22"/>
    <mergeCell ref="AA21:AA22"/>
    <mergeCell ref="AC21:AC22"/>
    <mergeCell ref="AA27:AA28"/>
    <mergeCell ref="AC27:AC28"/>
    <mergeCell ref="E27:E28"/>
    <mergeCell ref="E142:E144"/>
    <mergeCell ref="F142:F144"/>
    <mergeCell ref="G142:G144"/>
    <mergeCell ref="H142:H144"/>
    <mergeCell ref="Y142:Y144"/>
    <mergeCell ref="E17:E18"/>
    <mergeCell ref="F17:F18"/>
    <mergeCell ref="G17:G18"/>
    <mergeCell ref="H17:H18"/>
    <mergeCell ref="Y17:Y18"/>
    <mergeCell ref="F27:F28"/>
    <mergeCell ref="G27:G28"/>
    <mergeCell ref="H27:H28"/>
    <mergeCell ref="Y27:Y28"/>
    <mergeCell ref="E70:E72"/>
    <mergeCell ref="F70:F72"/>
    <mergeCell ref="G70:G72"/>
    <mergeCell ref="H70:H72"/>
    <mergeCell ref="Y70:Y72"/>
    <mergeCell ref="G131:G132"/>
    <mergeCell ref="H131:H132"/>
    <mergeCell ref="Y131:Y132"/>
    <mergeCell ref="H137:H138"/>
    <mergeCell ref="Y137:Y138"/>
    <mergeCell ref="AF1:AG1"/>
    <mergeCell ref="AH1:AI1"/>
    <mergeCell ref="AJ1:AK1"/>
    <mergeCell ref="E1:F1"/>
    <mergeCell ref="G1:H1"/>
    <mergeCell ref="I1:O1"/>
    <mergeCell ref="P1:Y1"/>
    <mergeCell ref="AD1:AE1"/>
    <mergeCell ref="AD13:AD15"/>
    <mergeCell ref="AE13:AE14"/>
    <mergeCell ref="E13:E15"/>
    <mergeCell ref="F13:F15"/>
    <mergeCell ref="AA8:AA9"/>
    <mergeCell ref="AC8:AC9"/>
    <mergeCell ref="E8:E9"/>
    <mergeCell ref="F8:F9"/>
    <mergeCell ref="G8:G9"/>
    <mergeCell ref="H8:H9"/>
    <mergeCell ref="Y8:Y9"/>
    <mergeCell ref="G13:G15"/>
    <mergeCell ref="H13:H15"/>
    <mergeCell ref="Y13:Y15"/>
    <mergeCell ref="AA13:AA15"/>
    <mergeCell ref="AC13:AC15"/>
    <mergeCell ref="E168:E169"/>
    <mergeCell ref="F168:F169"/>
    <mergeCell ref="G168:G169"/>
    <mergeCell ref="H168:H169"/>
    <mergeCell ref="Y168:Y169"/>
    <mergeCell ref="E147:E150"/>
    <mergeCell ref="F147:F150"/>
    <mergeCell ref="G147:G150"/>
    <mergeCell ref="H147:H150"/>
    <mergeCell ref="Y147:Y150"/>
    <mergeCell ref="E153:E154"/>
    <mergeCell ref="F153:F154"/>
    <mergeCell ref="G153:G154"/>
    <mergeCell ref="H153:H154"/>
    <mergeCell ref="Y153:Y154"/>
    <mergeCell ref="E158:E159"/>
    <mergeCell ref="F158:F159"/>
    <mergeCell ref="G158:G159"/>
    <mergeCell ref="H158:H159"/>
    <mergeCell ref="Y158:Y159"/>
    <mergeCell ref="E164:E165"/>
    <mergeCell ref="F164:F165"/>
    <mergeCell ref="G164:G165"/>
    <mergeCell ref="H164:H165"/>
    <mergeCell ref="Y164:Y165"/>
    <mergeCell ref="E166:E167"/>
    <mergeCell ref="F166:F167"/>
    <mergeCell ref="G166:G167"/>
    <mergeCell ref="H166:H167"/>
    <mergeCell ref="Y166:Y167"/>
    <mergeCell ref="E210:E211"/>
    <mergeCell ref="F210:F211"/>
    <mergeCell ref="G210:G211"/>
    <mergeCell ref="H210:H211"/>
    <mergeCell ref="Y210:Y211"/>
    <mergeCell ref="E173:E174"/>
    <mergeCell ref="F173:F174"/>
    <mergeCell ref="G173:G174"/>
    <mergeCell ref="H173:H174"/>
    <mergeCell ref="Y173:Y174"/>
    <mergeCell ref="E181:E182"/>
    <mergeCell ref="F181:F182"/>
    <mergeCell ref="G181:G182"/>
    <mergeCell ref="H181:H182"/>
    <mergeCell ref="Y181:Y182"/>
    <mergeCell ref="E183:E185"/>
    <mergeCell ref="F183:F185"/>
    <mergeCell ref="G183:G185"/>
    <mergeCell ref="H183:H185"/>
    <mergeCell ref="Y183:Y185"/>
    <mergeCell ref="E187:E188"/>
    <mergeCell ref="F187:F188"/>
    <mergeCell ref="G187:G188"/>
    <mergeCell ref="H187:H188"/>
    <mergeCell ref="Y187:Y188"/>
    <mergeCell ref="E201:E205"/>
    <mergeCell ref="F201:F205"/>
    <mergeCell ref="G201:G205"/>
    <mergeCell ref="H201:H205"/>
    <mergeCell ref="Y201:Y205"/>
    <mergeCell ref="E257:E258"/>
    <mergeCell ref="F257:F258"/>
    <mergeCell ref="G257:G258"/>
    <mergeCell ref="H257:H258"/>
    <mergeCell ref="Y257:Y258"/>
    <mergeCell ref="E215:E216"/>
    <mergeCell ref="F215:F216"/>
    <mergeCell ref="G215:G216"/>
    <mergeCell ref="H215:H216"/>
    <mergeCell ref="Y215:Y216"/>
    <mergeCell ref="E217:E218"/>
    <mergeCell ref="F217:F218"/>
    <mergeCell ref="G217:G218"/>
    <mergeCell ref="H217:H218"/>
    <mergeCell ref="Y217:Y218"/>
    <mergeCell ref="E219:E220"/>
    <mergeCell ref="F219:F220"/>
    <mergeCell ref="G219:G220"/>
    <mergeCell ref="H219:H220"/>
    <mergeCell ref="Y219:Y220"/>
    <mergeCell ref="E231:E232"/>
    <mergeCell ref="F231:F232"/>
    <mergeCell ref="G231:G232"/>
    <mergeCell ref="H231:H232"/>
    <mergeCell ref="Y231:Y232"/>
    <mergeCell ref="E237:E238"/>
    <mergeCell ref="F237:F238"/>
    <mergeCell ref="G237:G238"/>
    <mergeCell ref="H237:H238"/>
    <mergeCell ref="Y237:Y238"/>
    <mergeCell ref="E298:E299"/>
    <mergeCell ref="F298:F299"/>
    <mergeCell ref="G298:G299"/>
    <mergeCell ref="H298:H299"/>
    <mergeCell ref="Y298:Y299"/>
    <mergeCell ref="E259:E261"/>
    <mergeCell ref="F259:F261"/>
    <mergeCell ref="G259:G261"/>
    <mergeCell ref="H259:H261"/>
    <mergeCell ref="Y259:Y261"/>
    <mergeCell ref="E264:E266"/>
    <mergeCell ref="F264:F266"/>
    <mergeCell ref="G264:G266"/>
    <mergeCell ref="H264:H266"/>
    <mergeCell ref="Y264:Y266"/>
    <mergeCell ref="E277:E278"/>
    <mergeCell ref="F277:F278"/>
    <mergeCell ref="G277:G278"/>
    <mergeCell ref="H277:H278"/>
    <mergeCell ref="Y277:Y278"/>
    <mergeCell ref="E281:E282"/>
    <mergeCell ref="F281:F282"/>
    <mergeCell ref="G281:G282"/>
    <mergeCell ref="H281:H282"/>
    <mergeCell ref="Y281:Y282"/>
    <mergeCell ref="E294:E295"/>
    <mergeCell ref="F294:F295"/>
    <mergeCell ref="G294:G295"/>
    <mergeCell ref="H294:H295"/>
    <mergeCell ref="Y294:Y295"/>
    <mergeCell ref="E317:E318"/>
    <mergeCell ref="F317:F318"/>
    <mergeCell ref="G317:G318"/>
    <mergeCell ref="H317:H318"/>
    <mergeCell ref="Y317:Y318"/>
    <mergeCell ref="E321:E322"/>
    <mergeCell ref="F321:F322"/>
    <mergeCell ref="G321:G322"/>
    <mergeCell ref="H321:H322"/>
    <mergeCell ref="Y321:Y322"/>
    <mergeCell ref="E301:E302"/>
    <mergeCell ref="F301:F302"/>
    <mergeCell ref="G301:G302"/>
    <mergeCell ref="H301:H302"/>
    <mergeCell ref="Y301:Y302"/>
    <mergeCell ref="E303:E305"/>
    <mergeCell ref="F303:F305"/>
    <mergeCell ref="G303:G305"/>
    <mergeCell ref="H303:H305"/>
    <mergeCell ref="Y303:Y305"/>
    <mergeCell ref="E325:E326"/>
    <mergeCell ref="F325:F326"/>
    <mergeCell ref="G325:G326"/>
    <mergeCell ref="H325:H326"/>
    <mergeCell ref="E331:E332"/>
    <mergeCell ref="F331:F332"/>
    <mergeCell ref="G331:G332"/>
    <mergeCell ref="H331:H332"/>
    <mergeCell ref="Y331:Y33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31" orientation="landscape" r:id="rId1"/>
  <rowBreaks count="257" manualBreakCount="257">
    <brk id="3" min="4" max="24" man="1"/>
    <brk id="4" max="16383" man="1"/>
    <brk id="5" max="16383" man="1"/>
    <brk id="6" min="4" max="24" man="1"/>
    <brk id="7" min="4" max="24" man="1"/>
    <brk id="9" min="4" max="24" man="1"/>
    <brk id="10" max="16383" man="1"/>
    <brk id="11" min="4" max="24" man="1"/>
    <brk id="12" min="4" max="24" man="1"/>
    <brk id="15" max="16383" man="1"/>
    <brk id="16" min="4" max="24" man="1"/>
    <brk id="18" max="16383" man="1"/>
    <brk id="19" min="4" max="24" man="1"/>
    <brk id="20" max="16383" man="1"/>
    <brk id="22" max="16383" man="1"/>
    <brk id="25" max="16383" man="1"/>
    <brk id="26" max="16383" man="1"/>
    <brk id="28" max="16383" man="1"/>
    <brk id="29" min="4" max="24" man="1"/>
    <brk id="30" max="16383" man="1"/>
    <brk id="32" max="16383" man="1"/>
    <brk id="34" max="16383" man="1"/>
    <brk id="35" min="4" max="24" man="1"/>
    <brk id="38" min="4" max="24" man="1"/>
    <brk id="39" max="16383" man="1"/>
    <brk id="40" max="16383" man="1"/>
    <brk id="41" max="16383" man="1"/>
    <brk id="42" max="16383" man="1"/>
    <brk id="43" max="16383" man="1"/>
    <brk id="44" min="4" max="24" man="1"/>
    <brk id="46" max="16383" man="1"/>
    <brk id="48" max="16383" man="1"/>
    <brk id="50" max="16383" man="1"/>
    <brk id="52" max="16383" man="1"/>
    <brk id="53" max="16383" man="1"/>
    <brk id="54" max="16383" man="1"/>
    <brk id="55" max="16383" man="1"/>
    <brk id="56" max="16383" man="1"/>
    <brk id="57" max="16383" man="1"/>
    <brk id="58" max="16383" man="1"/>
    <brk id="59" max="16383" man="1"/>
    <brk id="60" max="16383" man="1"/>
    <brk id="61" max="16383" man="1"/>
    <brk id="62" max="16383" man="1"/>
    <brk id="63" max="16383" man="1"/>
    <brk id="64" max="16383" man="1"/>
    <brk id="66" max="16383" man="1"/>
    <brk id="68" max="16383" man="1"/>
    <brk id="69" max="16383" man="1"/>
    <brk id="72" max="16383" man="1"/>
    <brk id="73" max="16383" man="1"/>
    <brk id="75" min="4" max="24" man="1"/>
    <brk id="76" min="4" max="24" man="1"/>
    <brk id="77" max="16383" man="1"/>
    <brk id="78" min="4" max="24" man="1"/>
    <brk id="79" min="4" max="24" man="1"/>
    <brk id="80" min="4" max="24" man="1"/>
    <brk id="81" min="4" max="24" man="1"/>
    <brk id="82" min="4" max="24" man="1"/>
    <brk id="84" min="4" max="24" man="1"/>
    <brk id="86" min="4" max="24" man="1"/>
    <brk id="88" max="16383" man="1"/>
    <brk id="89" min="4" max="24" man="1"/>
    <brk id="91" min="4" max="24" man="1"/>
    <brk id="93" min="4" max="24" man="1"/>
    <brk id="95" min="4" max="24" man="1"/>
    <brk id="96" min="4" max="24" man="1"/>
    <brk id="97" min="4" max="24" man="1"/>
    <brk id="98" min="4" max="24" man="1"/>
    <brk id="99" min="4" max="24" man="1"/>
    <brk id="100" min="4" max="24" man="1"/>
    <brk id="101" min="4" max="24" man="1"/>
    <brk id="102" min="4" max="24" man="1"/>
    <brk id="103" min="4" max="24" man="1"/>
    <brk id="104" min="4" max="24" man="1"/>
    <brk id="105" min="4" max="24" man="1"/>
    <brk id="106" min="4" max="24" man="1"/>
    <brk id="107" min="4" max="24" man="1"/>
    <brk id="108" min="4" max="24" man="1"/>
    <brk id="109" min="4" max="24" man="1"/>
    <brk id="110" min="4" max="24" man="1"/>
    <brk id="111" max="16383" man="1"/>
    <brk id="112" max="16383" man="1"/>
    <brk id="113" min="4" max="24" man="1"/>
    <brk id="116" min="4" max="24" man="1"/>
    <brk id="117" min="4" max="24" man="1"/>
    <brk id="119" min="4" max="24" man="1"/>
    <brk id="120" min="4" max="24" man="1"/>
    <brk id="121" min="4" max="24" man="1"/>
    <brk id="123" min="4" max="24" man="1"/>
    <brk id="124" min="4" max="24" man="1"/>
    <brk id="125" min="4" max="24" man="1"/>
    <brk id="126" min="4" max="24" man="1"/>
    <brk id="128" min="4" max="24" man="1"/>
    <brk id="129" min="4" max="24" man="1"/>
    <brk id="130" min="4" max="24" man="1"/>
    <brk id="132" min="4" max="24" man="1"/>
    <brk id="133" min="4" max="24" man="1"/>
    <brk id="134" min="4" max="24" man="1"/>
    <brk id="135" min="4" max="24" man="1"/>
    <brk id="136" min="4" max="24" man="1"/>
    <brk id="138" min="4" max="24" man="1"/>
    <brk id="139" min="4" max="24" man="1"/>
    <brk id="140" min="4" max="24" man="1"/>
    <brk id="141" min="4" max="24" man="1"/>
    <brk id="144" min="4" max="24" man="1"/>
    <brk id="145" min="4" max="24" man="1"/>
    <brk id="146" min="4" max="24" man="1"/>
    <brk id="150" min="4" max="24" man="1"/>
    <brk id="151" min="4" max="24" man="1"/>
    <brk id="152" min="4" max="24" man="1"/>
    <brk id="154" min="4" max="24" man="1"/>
    <brk id="155" min="4" max="24" man="1"/>
    <brk id="156" min="4" max="24" man="1"/>
    <brk id="157" min="4" max="24" man="1"/>
    <brk id="159" min="4" max="24" man="1"/>
    <brk id="160" min="4" max="24" man="1"/>
    <brk id="161" min="4" max="24" man="1"/>
    <brk id="162" min="4" max="24" man="1"/>
    <brk id="163" min="4" max="24" man="1"/>
    <brk id="165" min="4" max="24" man="1"/>
    <brk id="167" min="4" max="24" man="1"/>
    <brk id="169" min="4" max="24" man="1"/>
    <brk id="170" min="4" max="24" man="1"/>
    <brk id="171" min="4" max="24" man="1"/>
    <brk id="172" min="4" max="24" man="1"/>
    <brk id="174" min="4" max="24" man="1"/>
    <brk id="175" min="4" max="24" man="1"/>
    <brk id="176" min="4" max="24" man="1"/>
    <brk id="177" min="4" max="24" man="1"/>
    <brk id="178" min="4" max="24" man="1"/>
    <brk id="179" min="4" max="24" man="1"/>
    <brk id="180" min="4" max="24" man="1"/>
    <brk id="182" min="4" max="24" man="1"/>
    <brk id="185" min="4" max="24" man="1"/>
    <brk id="186" min="4" max="24" man="1"/>
    <brk id="188" min="4" max="24" man="1"/>
    <brk id="189" min="4" max="24" man="1"/>
    <brk id="190" min="4" max="24" man="1"/>
    <brk id="191" min="4" max="24" man="1"/>
    <brk id="192" min="4" max="24" man="1"/>
    <brk id="193" min="4" max="24" man="1"/>
    <brk id="194" min="4" max="24" man="1"/>
    <brk id="195" min="4" max="24" man="1"/>
    <brk id="196" min="4" max="24" man="1"/>
    <brk id="197" min="4" max="24" man="1"/>
    <brk id="198" min="4" max="24" man="1"/>
    <brk id="199" min="4" max="24" man="1"/>
    <brk id="200" min="4" max="24" man="1"/>
    <brk id="205" min="4" max="24" man="1"/>
    <brk id="206" min="4" max="24" man="1"/>
    <brk id="207" min="4" max="24" man="1"/>
    <brk id="208" min="4" max="24" man="1"/>
    <brk id="209" min="4" max="24" man="1"/>
    <brk id="211" min="4" max="24" man="1"/>
    <brk id="212" min="4" max="24" man="1"/>
    <brk id="213" min="4" max="24" man="1"/>
    <brk id="214" min="4" max="24" man="1"/>
    <brk id="216" min="4" max="24" man="1"/>
    <brk id="218" min="4" max="24" man="1"/>
    <brk id="220" min="4" max="24" man="1"/>
    <brk id="221" min="4" max="24" man="1"/>
    <brk id="222" min="4" max="24" man="1"/>
    <brk id="223" min="4" max="24" man="1"/>
    <brk id="224" min="4" max="24" man="1"/>
    <brk id="225" min="4" max="24" man="1"/>
    <brk id="226" min="4" max="24" man="1"/>
    <brk id="227" min="4" max="24" man="1"/>
    <brk id="228" min="4" max="24" man="1"/>
    <brk id="229" min="4" max="24" man="1"/>
    <brk id="230" min="4" max="24" man="1"/>
    <brk id="232" min="4" max="24" man="1"/>
    <brk id="233" min="4" max="24" man="1"/>
    <brk id="234" min="4" max="24" man="1"/>
    <brk id="235" min="4" max="24" man="1"/>
    <brk id="236" min="4" max="24" man="1"/>
    <brk id="238" min="4" max="24" man="1"/>
    <brk id="239" min="4" max="24" man="1"/>
    <brk id="240" min="4" max="24" man="1"/>
    <brk id="241" min="4" max="24" man="1"/>
    <brk id="242" min="4" max="24" man="1"/>
    <brk id="243" min="4" max="24" man="1"/>
    <brk id="244" min="4" max="24" man="1"/>
    <brk id="245" min="4" max="24" man="1"/>
    <brk id="246" min="4" max="24" man="1"/>
    <brk id="247" min="4" max="24" man="1"/>
    <brk id="248" min="4" max="24" man="1"/>
    <brk id="249" min="4" max="24" man="1"/>
    <brk id="250" min="4" max="24" man="1"/>
    <brk id="251" min="4" max="24" man="1"/>
    <brk id="252" min="4" max="24" man="1"/>
    <brk id="253" min="4" max="24" man="1"/>
    <brk id="254" min="4" max="24" man="1"/>
    <brk id="255" min="4" max="24" man="1"/>
    <brk id="256" min="4" max="24" man="1"/>
    <brk id="258" min="4" max="24" man="1"/>
    <brk id="261" min="4" max="24" man="1"/>
    <brk id="262" min="4" max="24" man="1"/>
    <brk id="263" min="4" max="24" man="1"/>
    <brk id="266" min="4" max="24" man="1"/>
    <brk id="267" min="4" max="24" man="1"/>
    <brk id="268" min="4" max="24" man="1"/>
    <brk id="269" min="4" max="24" man="1"/>
    <brk id="270" min="4" max="24" man="1"/>
    <brk id="271" min="4" max="24" man="1"/>
    <brk id="272" min="4" max="24" man="1"/>
    <brk id="273" min="4" max="24" man="1"/>
    <brk id="274" min="4" max="24" man="1"/>
    <brk id="275" min="4" max="24" man="1"/>
    <brk id="276" min="4" max="24" man="1"/>
    <brk id="278" min="4" max="24" man="1"/>
    <brk id="279" min="4" max="24" man="1"/>
    <brk id="280" min="4" max="24" man="1"/>
    <brk id="282" min="4" max="24" man="1"/>
    <brk id="283" min="4" max="24" man="1"/>
    <brk id="284" min="4" max="24" man="1"/>
    <brk id="285" min="4" max="24" man="1"/>
    <brk id="286" min="4" max="24" man="1"/>
    <brk id="287" min="4" max="24" man="1"/>
    <brk id="288" min="4" max="24" man="1"/>
    <brk id="289" min="4" max="24" man="1"/>
    <brk id="290" min="4" max="24" man="1"/>
    <brk id="291" min="4" max="24" man="1"/>
    <brk id="292" min="4" max="24" man="1"/>
    <brk id="293" min="4" max="24" man="1"/>
    <brk id="295" min="4" max="24" man="1"/>
    <brk id="296" min="4" max="24" man="1"/>
    <brk id="297" min="4" max="24" man="1"/>
    <brk id="299" min="4" max="24" man="1"/>
    <brk id="300" min="4" max="24" man="1"/>
    <brk id="302" min="4" max="24" man="1"/>
    <brk id="305" min="4" max="24" man="1"/>
    <brk id="306" min="4" max="24" man="1"/>
    <brk id="307" min="4" max="24" man="1"/>
    <brk id="308" min="4" max="24" man="1"/>
    <brk id="309" min="4" max="24" man="1"/>
    <brk id="310" min="4" max="24" man="1"/>
    <brk id="311" min="4" max="24" man="1"/>
    <brk id="312" min="4" max="24" man="1"/>
    <brk id="313" min="4" max="24" man="1"/>
    <brk id="314" min="4" max="24" man="1"/>
    <brk id="315" min="4" max="24" man="1"/>
    <brk id="316" min="4" max="24" man="1"/>
    <brk id="318" min="4" max="24" man="1"/>
    <brk id="319" min="4" max="24" man="1"/>
    <brk id="320" min="4" max="24" man="1"/>
    <brk id="322" min="4" max="24" man="1"/>
    <brk id="323" min="4" max="24" man="1"/>
    <brk id="324" min="4" max="24" man="1"/>
    <brk id="326" min="4" max="24" man="1"/>
    <brk id="327" min="4" max="24" man="1"/>
    <brk id="328" min="4" max="24" man="1"/>
    <brk id="329" min="4" max="24" man="1"/>
    <brk id="330" min="4" max="24" man="1"/>
    <brk id="332" min="4" max="24" man="1"/>
    <brk id="333" max="16383" man="1"/>
    <brk id="334" min="4" max="24" man="1"/>
  </rowBreaks>
  <colBreaks count="1" manualBreakCount="1">
    <brk id="4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독촉고지</vt:lpstr>
      <vt:lpstr>독촉고지!Print_Area</vt:lpstr>
      <vt:lpstr>독촉고지!Print_Titles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2020-04-17T02:08:44Z</cp:lastPrinted>
  <dcterms:created xsi:type="dcterms:W3CDTF">2017-10-24T10:19:50Z</dcterms:created>
  <dcterms:modified xsi:type="dcterms:W3CDTF">2020-04-24T00:29:22Z</dcterms:modified>
</cp:coreProperties>
</file>